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/Users/gpforzheimer/Desktop/Gary/"/>
    </mc:Choice>
  </mc:AlternateContent>
  <xr:revisionPtr revIDLastSave="0" documentId="13_ncr:1_{12B204A4-9BFB-7041-90F8-B6EC377CDE38}" xr6:coauthVersionLast="47" xr6:coauthVersionMax="47" xr10:uidLastSave="{00000000-0000-0000-0000-000000000000}"/>
  <bookViews>
    <workbookView xWindow="-36900" yWindow="160" windowWidth="19300" windowHeight="16460" xr2:uid="{00000000-000D-0000-FFFF-FFFF00000000}"/>
  </bookViews>
  <sheets>
    <sheet name="Price Quoter 2025" sheetId="30" r:id="rId1"/>
    <sheet name="SP Price 2025" sheetId="26" r:id="rId2"/>
    <sheet name="NP Price 2025" sheetId="27" r:id="rId3"/>
  </sheets>
  <definedNames>
    <definedName name="_xlnm.Print_Area" localSheetId="2">'NP Price 2025'!$H$2:$N$14</definedName>
    <definedName name="_xlnm.Print_Area" localSheetId="0">'Price Quoter 2025'!$B$1:$J$36</definedName>
    <definedName name="_xlnm.Print_Area" localSheetId="1">'SP Price 2025'!$H$2:$N$13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30" l="1"/>
  <c r="E22" i="30"/>
  <c r="E21" i="30"/>
  <c r="E20" i="30"/>
  <c r="E19" i="30"/>
  <c r="E18" i="30"/>
  <c r="E17" i="30"/>
  <c r="E14" i="30"/>
  <c r="E10" i="30"/>
  <c r="E9" i="30"/>
  <c r="C33" i="30"/>
  <c r="G19" i="30"/>
  <c r="F19" i="30"/>
  <c r="G22" i="30"/>
  <c r="F22" i="30"/>
  <c r="G23" i="30"/>
  <c r="F23" i="30"/>
  <c r="F21" i="30"/>
  <c r="F20" i="30"/>
  <c r="F18" i="30"/>
  <c r="G21" i="30"/>
  <c r="G20" i="30"/>
  <c r="G18" i="30"/>
  <c r="G17" i="30"/>
  <c r="F17" i="30"/>
  <c r="C32" i="30" l="1"/>
  <c r="C35" i="30" s="1"/>
  <c r="L24" i="30" l="1"/>
  <c r="G24" i="30"/>
  <c r="F24" i="30"/>
  <c r="E24" i="30"/>
  <c r="L66" i="27"/>
  <c r="K67" i="27" s="1"/>
  <c r="K66" i="27"/>
  <c r="I66" i="27"/>
  <c r="H67" i="27" s="1"/>
  <c r="H66" i="27"/>
  <c r="K65" i="27"/>
  <c r="H65" i="27"/>
  <c r="K64" i="27"/>
  <c r="H64" i="27"/>
  <c r="K63" i="27"/>
  <c r="H63" i="27"/>
  <c r="K62" i="27"/>
  <c r="H62" i="27"/>
  <c r="K61" i="27"/>
  <c r="H61" i="27"/>
  <c r="K60" i="27"/>
  <c r="H60" i="27"/>
  <c r="K59" i="27"/>
  <c r="H59" i="27"/>
  <c r="M54" i="27"/>
  <c r="K24" i="27"/>
  <c r="L20" i="27"/>
  <c r="L21" i="27" s="1"/>
  <c r="L22" i="27" s="1"/>
  <c r="K20" i="27"/>
  <c r="K21" i="27" s="1"/>
  <c r="K22" i="27" s="1"/>
  <c r="K23" i="27" s="1"/>
  <c r="H14" i="27"/>
  <c r="H13" i="27"/>
  <c r="H12" i="27"/>
  <c r="H11" i="27"/>
  <c r="H10" i="27"/>
  <c r="L67" i="27" l="1"/>
  <c r="L68" i="27" s="1"/>
  <c r="I67" i="27"/>
  <c r="I68" i="27" s="1"/>
  <c r="L69" i="27"/>
  <c r="K69" i="27"/>
  <c r="K68" i="27"/>
  <c r="H68" i="27" l="1"/>
  <c r="L70" i="27"/>
  <c r="K70" i="27"/>
  <c r="I69" i="27"/>
  <c r="H69" i="27"/>
  <c r="I70" i="27" l="1"/>
  <c r="H70" i="27"/>
  <c r="L71" i="27"/>
  <c r="K71" i="27"/>
  <c r="L72" i="27" l="1"/>
  <c r="K72" i="27"/>
  <c r="I71" i="27"/>
  <c r="H71" i="27"/>
  <c r="I72" i="27" l="1"/>
  <c r="H72" i="27"/>
  <c r="K73" i="27"/>
  <c r="L73" i="27"/>
  <c r="L74" i="27" l="1"/>
  <c r="K74" i="27"/>
  <c r="I73" i="27"/>
  <c r="H73" i="27"/>
  <c r="L75" i="27" l="1"/>
  <c r="K75" i="27"/>
  <c r="I74" i="27"/>
  <c r="H74" i="27"/>
  <c r="H75" i="27" l="1"/>
  <c r="I75" i="27"/>
  <c r="L76" i="27"/>
  <c r="K76" i="27"/>
  <c r="L77" i="27" l="1"/>
  <c r="K77" i="27"/>
  <c r="I76" i="27"/>
  <c r="H76" i="27"/>
  <c r="I77" i="27" l="1"/>
  <c r="H77" i="27"/>
  <c r="L78" i="27"/>
  <c r="K78" i="27"/>
  <c r="L79" i="27" l="1"/>
  <c r="K79" i="27"/>
  <c r="I78" i="27"/>
  <c r="H78" i="27"/>
  <c r="I79" i="27" l="1"/>
  <c r="H79" i="27"/>
  <c r="L80" i="27"/>
  <c r="K80" i="27"/>
  <c r="K81" i="27" l="1"/>
  <c r="L81" i="27"/>
  <c r="I80" i="27"/>
  <c r="H80" i="27"/>
  <c r="I81" i="27" l="1"/>
  <c r="H81" i="27"/>
  <c r="L82" i="27"/>
  <c r="K82" i="27"/>
  <c r="L83" i="27" l="1"/>
  <c r="K83" i="27"/>
  <c r="I82" i="27"/>
  <c r="H82" i="27"/>
  <c r="H83" i="27" l="1"/>
  <c r="I83" i="27"/>
  <c r="L84" i="27"/>
  <c r="K84" i="27"/>
  <c r="L85" i="27" l="1"/>
  <c r="K85" i="27"/>
  <c r="I84" i="27"/>
  <c r="H84" i="27"/>
  <c r="I85" i="27" l="1"/>
  <c r="H85" i="27"/>
  <c r="L86" i="27"/>
  <c r="K86" i="27"/>
  <c r="L87" i="27" l="1"/>
  <c r="K87" i="27"/>
  <c r="I86" i="27"/>
  <c r="H86" i="27"/>
  <c r="I87" i="27" l="1"/>
  <c r="H87" i="27"/>
  <c r="L88" i="27"/>
  <c r="K88" i="27"/>
  <c r="K89" i="27" l="1"/>
  <c r="L89" i="27"/>
  <c r="I88" i="27"/>
  <c r="H88" i="27"/>
  <c r="I89" i="27" l="1"/>
  <c r="H89" i="27"/>
  <c r="L90" i="27"/>
  <c r="K90" i="27"/>
  <c r="L91" i="27" l="1"/>
  <c r="K91" i="27"/>
  <c r="I90" i="27"/>
  <c r="H90" i="27"/>
  <c r="H91" i="27" l="1"/>
  <c r="I91" i="27"/>
  <c r="L92" i="27"/>
  <c r="K92" i="27"/>
  <c r="L93" i="27" l="1"/>
  <c r="K93" i="27"/>
  <c r="I92" i="27"/>
  <c r="H92" i="27"/>
  <c r="I93" i="27" l="1"/>
  <c r="H93" i="27"/>
  <c r="L94" i="27"/>
  <c r="K94" i="27"/>
  <c r="I94" i="27" l="1"/>
  <c r="H94" i="27"/>
  <c r="L95" i="27"/>
  <c r="K95" i="27"/>
  <c r="L96" i="27" l="1"/>
  <c r="K96" i="27"/>
  <c r="I95" i="27"/>
  <c r="H95" i="27"/>
  <c r="I96" i="27" l="1"/>
  <c r="H96" i="27"/>
  <c r="K97" i="27"/>
  <c r="L97" i="27"/>
  <c r="L98" i="27" l="1"/>
  <c r="K98" i="27"/>
  <c r="I97" i="27"/>
  <c r="H97" i="27"/>
  <c r="I98" i="27" l="1"/>
  <c r="H98" i="27"/>
  <c r="L99" i="27"/>
  <c r="K99" i="27"/>
  <c r="L100" i="27" l="1"/>
  <c r="K100" i="27"/>
  <c r="H99" i="27"/>
  <c r="I99" i="27"/>
  <c r="I100" i="27" l="1"/>
  <c r="H100" i="27"/>
  <c r="L101" i="27"/>
  <c r="K101" i="27"/>
  <c r="L102" i="27" l="1"/>
  <c r="K102" i="27"/>
  <c r="I101" i="27"/>
  <c r="H101" i="27"/>
  <c r="I102" i="27" l="1"/>
  <c r="H102" i="27"/>
  <c r="L103" i="27"/>
  <c r="K103" i="27"/>
  <c r="L104" i="27" l="1"/>
  <c r="K104" i="27"/>
  <c r="I103" i="27"/>
  <c r="H103" i="27"/>
  <c r="I104" i="27" l="1"/>
  <c r="H104" i="27"/>
  <c r="K105" i="27"/>
  <c r="L105" i="27"/>
  <c r="L106" i="27" l="1"/>
  <c r="K106" i="27"/>
  <c r="I105" i="27"/>
  <c r="H105" i="27"/>
  <c r="I106" i="27" l="1"/>
  <c r="H106" i="27"/>
  <c r="L107" i="27"/>
  <c r="K107" i="27"/>
  <c r="L108" i="27" l="1"/>
  <c r="K108" i="27"/>
  <c r="H107" i="27"/>
  <c r="I107" i="27"/>
  <c r="I108" i="27" l="1"/>
  <c r="H108" i="27"/>
  <c r="L109" i="27"/>
  <c r="K109" i="27"/>
  <c r="L110" i="27" l="1"/>
  <c r="K110" i="27"/>
  <c r="I109" i="27"/>
  <c r="H109" i="27"/>
  <c r="I110" i="27" l="1"/>
  <c r="H110" i="27"/>
  <c r="L111" i="27"/>
  <c r="K111" i="27"/>
  <c r="L112" i="27" l="1"/>
  <c r="K112" i="27"/>
  <c r="I111" i="27"/>
  <c r="H111" i="27"/>
  <c r="I112" i="27" l="1"/>
  <c r="H112" i="27"/>
  <c r="K113" i="27"/>
  <c r="L113" i="27"/>
  <c r="L114" i="27" l="1"/>
  <c r="K114" i="27"/>
  <c r="I113" i="27"/>
  <c r="H113" i="27"/>
  <c r="I114" i="27" l="1"/>
  <c r="H114" i="27"/>
  <c r="L115" i="27"/>
  <c r="K115" i="27"/>
  <c r="L116" i="27" l="1"/>
  <c r="K116" i="27"/>
  <c r="H115" i="27"/>
  <c r="I115" i="27"/>
  <c r="I116" i="27" l="1"/>
  <c r="H116" i="27"/>
  <c r="L117" i="27"/>
  <c r="K117" i="27"/>
  <c r="L118" i="27" l="1"/>
  <c r="K118" i="27"/>
  <c r="I117" i="27"/>
  <c r="H117" i="27"/>
  <c r="I118" i="27" l="1"/>
  <c r="H118" i="27"/>
  <c r="L119" i="27"/>
  <c r="K119" i="27"/>
  <c r="L120" i="27" l="1"/>
  <c r="K120" i="27"/>
  <c r="I119" i="27"/>
  <c r="H119" i="27"/>
  <c r="I120" i="27" l="1"/>
  <c r="H120" i="27"/>
  <c r="K121" i="27"/>
  <c r="L121" i="27"/>
  <c r="L122" i="27" l="1"/>
  <c r="K122" i="27"/>
  <c r="I121" i="27"/>
  <c r="H121" i="27"/>
  <c r="I122" i="27" l="1"/>
  <c r="H122" i="27"/>
  <c r="L123" i="27"/>
  <c r="K123" i="27"/>
  <c r="L124" i="27" l="1"/>
  <c r="K124" i="27"/>
  <c r="H123" i="27"/>
  <c r="I123" i="27"/>
  <c r="I124" i="27" l="1"/>
  <c r="H124" i="27"/>
  <c r="L125" i="27"/>
  <c r="K125" i="27"/>
  <c r="L126" i="27" l="1"/>
  <c r="K126" i="27"/>
  <c r="I125" i="27"/>
  <c r="H125" i="27"/>
  <c r="I126" i="27" l="1"/>
  <c r="H126" i="27"/>
  <c r="L127" i="27"/>
  <c r="K127" i="27"/>
  <c r="L128" i="27" l="1"/>
  <c r="K128" i="27"/>
  <c r="I127" i="27"/>
  <c r="H127" i="27"/>
  <c r="I128" i="27" l="1"/>
  <c r="H128" i="27"/>
  <c r="K129" i="27"/>
  <c r="L129" i="27"/>
  <c r="L130" i="27" l="1"/>
  <c r="K130" i="27"/>
  <c r="I129" i="27"/>
  <c r="H129" i="27"/>
  <c r="I130" i="27" l="1"/>
  <c r="H130" i="27"/>
  <c r="L131" i="27"/>
  <c r="K131" i="27"/>
  <c r="L132" i="27" l="1"/>
  <c r="K132" i="27"/>
  <c r="H131" i="27"/>
  <c r="I131" i="27"/>
  <c r="I132" i="27" l="1"/>
  <c r="H132" i="27"/>
  <c r="L133" i="27"/>
  <c r="K133" i="27"/>
  <c r="L134" i="27" l="1"/>
  <c r="K134" i="27"/>
  <c r="I133" i="27"/>
  <c r="H133" i="27"/>
  <c r="I134" i="27" l="1"/>
  <c r="H134" i="27"/>
  <c r="L135" i="27"/>
  <c r="K135" i="27"/>
  <c r="L136" i="27" l="1"/>
  <c r="K136" i="27"/>
  <c r="I135" i="27"/>
  <c r="H135" i="27"/>
  <c r="I136" i="27" l="1"/>
  <c r="H136" i="27"/>
  <c r="K137" i="27"/>
  <c r="L137" i="27"/>
  <c r="L138" i="27" l="1"/>
  <c r="K138" i="27"/>
  <c r="I137" i="27"/>
  <c r="H137" i="27"/>
  <c r="I138" i="27" l="1"/>
  <c r="H138" i="27"/>
  <c r="L139" i="27"/>
  <c r="K139" i="27"/>
  <c r="K140" i="27" l="1"/>
  <c r="L140" i="27"/>
  <c r="H139" i="27"/>
  <c r="I139" i="27"/>
  <c r="L141" i="27" l="1"/>
  <c r="K141" i="27"/>
  <c r="I140" i="27"/>
  <c r="H140" i="27"/>
  <c r="I141" i="27" l="1"/>
  <c r="H141" i="27"/>
  <c r="K142" i="27"/>
  <c r="L142" i="27"/>
  <c r="L143" i="27" l="1"/>
  <c r="K143" i="27"/>
  <c r="H142" i="27"/>
  <c r="I142" i="27"/>
  <c r="I143" i="27" l="1"/>
  <c r="H143" i="27"/>
  <c r="L144" i="27"/>
  <c r="K144" i="27"/>
  <c r="L145" i="27" l="1"/>
  <c r="K145" i="27"/>
  <c r="H144" i="27"/>
  <c r="I144" i="27"/>
  <c r="I145" i="27" l="1"/>
  <c r="H145" i="27"/>
  <c r="K146" i="27"/>
  <c r="L146" i="27"/>
  <c r="L147" i="27" l="1"/>
  <c r="K147" i="27"/>
  <c r="I146" i="27"/>
  <c r="H146" i="27"/>
  <c r="I147" i="27" l="1"/>
  <c r="H147" i="27"/>
  <c r="K148" i="27"/>
  <c r="L148" i="27"/>
  <c r="L149" i="27" l="1"/>
  <c r="K149" i="27"/>
  <c r="H148" i="27"/>
  <c r="I148" i="27"/>
  <c r="H149" i="27" l="1"/>
  <c r="I149" i="27"/>
  <c r="L150" i="27"/>
  <c r="K150" i="27"/>
  <c r="H150" i="27" l="1"/>
  <c r="I150" i="27"/>
  <c r="L151" i="27"/>
  <c r="K151" i="27"/>
  <c r="L152" i="27" l="1"/>
  <c r="K152" i="27"/>
  <c r="I151" i="27"/>
  <c r="H151" i="27"/>
  <c r="I152" i="27" l="1"/>
  <c r="H152" i="27"/>
  <c r="L153" i="27"/>
  <c r="K153" i="27"/>
  <c r="K154" i="27" l="1"/>
  <c r="L154" i="27"/>
  <c r="I153" i="27"/>
  <c r="H153" i="27"/>
  <c r="I154" i="27" l="1"/>
  <c r="H154" i="27"/>
  <c r="K155" i="27"/>
  <c r="L155" i="27"/>
  <c r="K156" i="27" l="1"/>
  <c r="L156" i="27"/>
  <c r="I155" i="27"/>
  <c r="H155" i="27"/>
  <c r="H156" i="27" l="1"/>
  <c r="I156" i="27"/>
  <c r="L157" i="27"/>
  <c r="K157" i="27"/>
  <c r="L158" i="27" l="1"/>
  <c r="K158" i="27"/>
  <c r="H157" i="27"/>
  <c r="I157" i="27"/>
  <c r="H158" i="27" l="1"/>
  <c r="I158" i="27"/>
  <c r="L159" i="27"/>
  <c r="K159" i="27"/>
  <c r="L160" i="27" l="1"/>
  <c r="K160" i="27"/>
  <c r="I159" i="27"/>
  <c r="H159" i="27"/>
  <c r="I160" i="27" l="1"/>
  <c r="H160" i="27"/>
  <c r="L161" i="27"/>
  <c r="K161" i="27"/>
  <c r="K162" i="27" l="1"/>
  <c r="L162" i="27"/>
  <c r="I161" i="27"/>
  <c r="H161" i="27"/>
  <c r="K163" i="27" l="1"/>
  <c r="L163" i="27"/>
  <c r="I162" i="27"/>
  <c r="H162" i="27"/>
  <c r="I163" i="27" l="1"/>
  <c r="H163" i="27"/>
  <c r="K164" i="27"/>
  <c r="L164" i="27"/>
  <c r="L165" i="27" l="1"/>
  <c r="K165" i="27"/>
  <c r="H164" i="27"/>
  <c r="I164" i="27"/>
  <c r="L166" i="27" l="1"/>
  <c r="K166" i="27"/>
  <c r="H165" i="27"/>
  <c r="I165" i="27"/>
  <c r="H166" i="27" l="1"/>
  <c r="I166" i="27"/>
  <c r="L167" i="27"/>
  <c r="K167" i="27"/>
  <c r="L168" i="27" l="1"/>
  <c r="K168" i="27"/>
  <c r="I167" i="27"/>
  <c r="H167" i="27"/>
  <c r="I168" i="27" l="1"/>
  <c r="H168" i="27"/>
  <c r="L169" i="27"/>
  <c r="K169" i="27"/>
  <c r="K170" i="27" l="1"/>
  <c r="L170" i="27"/>
  <c r="I169" i="27"/>
  <c r="H169" i="27"/>
  <c r="I170" i="27" l="1"/>
  <c r="H170" i="27"/>
  <c r="K171" i="27"/>
  <c r="L171" i="27"/>
  <c r="K172" i="27" l="1"/>
  <c r="L172" i="27"/>
  <c r="I171" i="27"/>
  <c r="H171" i="27"/>
  <c r="H172" i="27" l="1"/>
  <c r="I172" i="27"/>
  <c r="L173" i="27"/>
  <c r="K173" i="27"/>
  <c r="L174" i="27" l="1"/>
  <c r="K174" i="27"/>
  <c r="H173" i="27"/>
  <c r="I173" i="27"/>
  <c r="H174" i="27" l="1"/>
  <c r="I174" i="27"/>
  <c r="L175" i="27"/>
  <c r="K175" i="27"/>
  <c r="L176" i="27" l="1"/>
  <c r="K176" i="27"/>
  <c r="I175" i="27"/>
  <c r="H175" i="27"/>
  <c r="I176" i="27" l="1"/>
  <c r="H176" i="27"/>
  <c r="L177" i="27"/>
  <c r="K177" i="27"/>
  <c r="K178" i="27" l="1"/>
  <c r="L178" i="27"/>
  <c r="I177" i="27"/>
  <c r="H177" i="27"/>
  <c r="I178" i="27" l="1"/>
  <c r="H178" i="27"/>
  <c r="K179" i="27"/>
  <c r="L179" i="27"/>
  <c r="K180" i="27" l="1"/>
  <c r="L180" i="27"/>
  <c r="I179" i="27"/>
  <c r="H179" i="27"/>
  <c r="H180" i="27" l="1"/>
  <c r="I180" i="27"/>
  <c r="L181" i="27"/>
  <c r="K181" i="27"/>
  <c r="H181" i="27" l="1"/>
  <c r="I181" i="27"/>
  <c r="L182" i="27"/>
  <c r="K182" i="27"/>
  <c r="L183" i="27" l="1"/>
  <c r="K183" i="27"/>
  <c r="H182" i="27"/>
  <c r="I182" i="27"/>
  <c r="I183" i="27" l="1"/>
  <c r="H183" i="27"/>
  <c r="L184" i="27"/>
  <c r="K184" i="27"/>
  <c r="L185" i="27" l="1"/>
  <c r="K185" i="27"/>
  <c r="I184" i="27"/>
  <c r="H184" i="27"/>
  <c r="I185" i="27" l="1"/>
  <c r="H185" i="27"/>
  <c r="K186" i="27"/>
  <c r="L186" i="27"/>
  <c r="K187" i="27" l="1"/>
  <c r="L187" i="27"/>
  <c r="I186" i="27"/>
  <c r="H186" i="27"/>
  <c r="I187" i="27" l="1"/>
  <c r="H187" i="27"/>
  <c r="K188" i="27"/>
  <c r="L188" i="27"/>
  <c r="L189" i="27" l="1"/>
  <c r="K189" i="27"/>
  <c r="H188" i="27"/>
  <c r="I188" i="27"/>
  <c r="H189" i="27" l="1"/>
  <c r="I189" i="27"/>
  <c r="L190" i="27"/>
  <c r="K190" i="27"/>
  <c r="L191" i="27" l="1"/>
  <c r="K191" i="27"/>
  <c r="H190" i="27"/>
  <c r="I190" i="27"/>
  <c r="I191" i="27" l="1"/>
  <c r="H191" i="27"/>
  <c r="L192" i="27"/>
  <c r="K192" i="27"/>
  <c r="I192" i="27" l="1"/>
  <c r="H192" i="27"/>
  <c r="L193" i="27"/>
  <c r="K193" i="27"/>
  <c r="K194" i="27" l="1"/>
  <c r="L194" i="27"/>
  <c r="I193" i="27"/>
  <c r="H193" i="27"/>
  <c r="I194" i="27" l="1"/>
  <c r="H194" i="27"/>
  <c r="K195" i="27"/>
  <c r="L195" i="27"/>
  <c r="K196" i="27" l="1"/>
  <c r="L196" i="27"/>
  <c r="I195" i="27"/>
  <c r="H195" i="27"/>
  <c r="H196" i="27" l="1"/>
  <c r="I196" i="27"/>
  <c r="L197" i="27"/>
  <c r="K197" i="27"/>
  <c r="L198" i="27" l="1"/>
  <c r="K198" i="27"/>
  <c r="H197" i="27"/>
  <c r="I197" i="27"/>
  <c r="H198" i="27" l="1"/>
  <c r="I198" i="27"/>
  <c r="L199" i="27"/>
  <c r="K199" i="27"/>
  <c r="L200" i="27" l="1"/>
  <c r="K200" i="27"/>
  <c r="I199" i="27"/>
  <c r="H199" i="27"/>
  <c r="I200" i="27" l="1"/>
  <c r="H200" i="27"/>
  <c r="L201" i="27"/>
  <c r="K201" i="27"/>
  <c r="K202" i="27" l="1"/>
  <c r="L202" i="27"/>
  <c r="I201" i="27"/>
  <c r="H201" i="27"/>
  <c r="I202" i="27" l="1"/>
  <c r="H202" i="27"/>
  <c r="K203" i="27"/>
  <c r="L203" i="27"/>
  <c r="K204" i="27" l="1"/>
  <c r="L204" i="27"/>
  <c r="I203" i="27"/>
  <c r="H203" i="27"/>
  <c r="H204" i="27" l="1"/>
  <c r="I204" i="27"/>
  <c r="L205" i="27"/>
  <c r="K205" i="27"/>
  <c r="L206" i="27" l="1"/>
  <c r="K206" i="27"/>
  <c r="H205" i="27"/>
  <c r="I205" i="27"/>
  <c r="H206" i="27" l="1"/>
  <c r="I206" i="27"/>
  <c r="L207" i="27"/>
  <c r="K207" i="27"/>
  <c r="L208" i="27" l="1"/>
  <c r="K208" i="27"/>
  <c r="I207" i="27"/>
  <c r="H207" i="27"/>
  <c r="L209" i="27" l="1"/>
  <c r="K209" i="27"/>
  <c r="I208" i="27"/>
  <c r="H208" i="27"/>
  <c r="I209" i="27" l="1"/>
  <c r="H209" i="27"/>
  <c r="K210" i="27"/>
  <c r="L210" i="27"/>
  <c r="I210" i="27" l="1"/>
  <c r="H210" i="27"/>
  <c r="K211" i="27"/>
  <c r="L211" i="27"/>
  <c r="K212" i="27" l="1"/>
  <c r="L212" i="27"/>
  <c r="I211" i="27"/>
  <c r="H211" i="27"/>
  <c r="H212" i="27" l="1"/>
  <c r="I212" i="27"/>
  <c r="L213" i="27"/>
  <c r="K213" i="27"/>
  <c r="L214" i="27" l="1"/>
  <c r="K214" i="27"/>
  <c r="H213" i="27"/>
  <c r="I213" i="27"/>
  <c r="L215" i="27" l="1"/>
  <c r="K215" i="27"/>
  <c r="H214" i="27"/>
  <c r="I214" i="27"/>
  <c r="L216" i="27" l="1"/>
  <c r="K216" i="27"/>
  <c r="I215" i="27"/>
  <c r="H215" i="27"/>
  <c r="I216" i="27" l="1"/>
  <c r="H216" i="27"/>
  <c r="L217" i="27"/>
  <c r="K217" i="27"/>
  <c r="K218" i="27" l="1"/>
  <c r="L218" i="27"/>
  <c r="I217" i="27"/>
  <c r="H217" i="27"/>
  <c r="I218" i="27" l="1"/>
  <c r="H218" i="27"/>
  <c r="K219" i="27"/>
  <c r="L219" i="27"/>
  <c r="K220" i="27" l="1"/>
  <c r="L220" i="27"/>
  <c r="I219" i="27"/>
  <c r="H219" i="27"/>
  <c r="H220" i="27" l="1"/>
  <c r="I220" i="27"/>
  <c r="L221" i="27"/>
  <c r="K221" i="27"/>
  <c r="L222" i="27" l="1"/>
  <c r="K222" i="27"/>
  <c r="H221" i="27"/>
  <c r="I221" i="27"/>
  <c r="H222" i="27" l="1"/>
  <c r="I222" i="27"/>
  <c r="L223" i="27"/>
  <c r="K223" i="27"/>
  <c r="L224" i="27" l="1"/>
  <c r="K224" i="27"/>
  <c r="I223" i="27"/>
  <c r="H223" i="27"/>
  <c r="K225" i="27" l="1"/>
  <c r="L225" i="27"/>
  <c r="I224" i="27"/>
  <c r="H224" i="27"/>
  <c r="I225" i="27" l="1"/>
  <c r="H225" i="27"/>
  <c r="L226" i="27"/>
  <c r="K226" i="27"/>
  <c r="L227" i="27" l="1"/>
  <c r="K227" i="27"/>
  <c r="I226" i="27"/>
  <c r="H226" i="27"/>
  <c r="K228" i="27" l="1"/>
  <c r="L228" i="27"/>
  <c r="H227" i="27"/>
  <c r="I227" i="27"/>
  <c r="I228" i="27" l="1"/>
  <c r="H228" i="27"/>
  <c r="L229" i="27"/>
  <c r="K229" i="27"/>
  <c r="K230" i="27" l="1"/>
  <c r="L230" i="27"/>
  <c r="I229" i="27"/>
  <c r="H229" i="27"/>
  <c r="H230" i="27" l="1"/>
  <c r="I230" i="27"/>
  <c r="L231" i="27"/>
  <c r="K231" i="27"/>
  <c r="L232" i="27" l="1"/>
  <c r="K232" i="27"/>
  <c r="I231" i="27"/>
  <c r="H231" i="27"/>
  <c r="H232" i="27" l="1"/>
  <c r="I232" i="27"/>
  <c r="L233" i="27"/>
  <c r="K233" i="27"/>
  <c r="L234" i="27" l="1"/>
  <c r="K234" i="27"/>
  <c r="I233" i="27"/>
  <c r="H233" i="27"/>
  <c r="I234" i="27" l="1"/>
  <c r="H234" i="27"/>
  <c r="K235" i="27"/>
  <c r="L235" i="27"/>
  <c r="L236" i="27" l="1"/>
  <c r="K236" i="27"/>
  <c r="I235" i="27"/>
  <c r="H235" i="27"/>
  <c r="I236" i="27" l="1"/>
  <c r="H236" i="27"/>
  <c r="L237" i="27"/>
  <c r="K237" i="27"/>
  <c r="L238" i="27" l="1"/>
  <c r="K238" i="27"/>
  <c r="I237" i="27"/>
  <c r="H237" i="27"/>
  <c r="L239" i="27" l="1"/>
  <c r="K239" i="27"/>
  <c r="I238" i="27"/>
  <c r="H238" i="27"/>
  <c r="I239" i="27" l="1"/>
  <c r="H239" i="27"/>
  <c r="L240" i="27"/>
  <c r="K240" i="27"/>
  <c r="K241" i="27" l="1"/>
  <c r="L241" i="27"/>
  <c r="I240" i="27"/>
  <c r="H240" i="27"/>
  <c r="I241" i="27" l="1"/>
  <c r="H241" i="27"/>
  <c r="L242" i="27"/>
  <c r="K242" i="27"/>
  <c r="K243" i="27" l="1"/>
  <c r="L243" i="27"/>
  <c r="I242" i="27"/>
  <c r="H242" i="27"/>
  <c r="H243" i="27" l="1"/>
  <c r="I243" i="27"/>
  <c r="L244" i="27"/>
  <c r="K244" i="27"/>
  <c r="L245" i="27" l="1"/>
  <c r="K245" i="27"/>
  <c r="I244" i="27"/>
  <c r="H244" i="27"/>
  <c r="H245" i="27" l="1"/>
  <c r="I245" i="27"/>
  <c r="L246" i="27"/>
  <c r="K246" i="27"/>
  <c r="I246" i="27" l="1"/>
  <c r="H246" i="27"/>
  <c r="L247" i="27"/>
  <c r="K247" i="27"/>
  <c r="L248" i="27" l="1"/>
  <c r="K248" i="27"/>
  <c r="I247" i="27"/>
  <c r="H247" i="27"/>
  <c r="I248" i="27" l="1"/>
  <c r="H248" i="27"/>
  <c r="K249" i="27"/>
  <c r="L249" i="27"/>
  <c r="L250" i="27" l="1"/>
  <c r="K250" i="27"/>
  <c r="I249" i="27"/>
  <c r="H249" i="27"/>
  <c r="I250" i="27" l="1"/>
  <c r="H250" i="27"/>
  <c r="K251" i="27"/>
  <c r="L251" i="27"/>
  <c r="L252" i="27" l="1"/>
  <c r="K252" i="27"/>
  <c r="H251" i="27"/>
  <c r="I251" i="27"/>
  <c r="I252" i="27" l="1"/>
  <c r="H252" i="27"/>
  <c r="L253" i="27"/>
  <c r="K253" i="27"/>
  <c r="L254" i="27" l="1"/>
  <c r="K254" i="27"/>
  <c r="H253" i="27"/>
  <c r="I253" i="27"/>
  <c r="I254" i="27" l="1"/>
  <c r="H254" i="27"/>
  <c r="L255" i="27"/>
  <c r="K255" i="27"/>
  <c r="K256" i="27" l="1"/>
  <c r="L256" i="27"/>
  <c r="I255" i="27"/>
  <c r="H255" i="27"/>
  <c r="I256" i="27" l="1"/>
  <c r="H256" i="27"/>
  <c r="K257" i="27"/>
  <c r="L257" i="27"/>
  <c r="L258" i="27" l="1"/>
  <c r="K258" i="27"/>
  <c r="I257" i="27"/>
  <c r="H257" i="27"/>
  <c r="H258" i="27" l="1"/>
  <c r="I258" i="27"/>
  <c r="K259" i="27"/>
  <c r="L259" i="27"/>
  <c r="H259" i="27" l="1"/>
  <c r="I259" i="27"/>
  <c r="L260" i="27"/>
  <c r="K260" i="27"/>
  <c r="L261" i="27" l="1"/>
  <c r="K261" i="27"/>
  <c r="I260" i="27"/>
  <c r="H260" i="27"/>
  <c r="H261" i="27" l="1"/>
  <c r="I261" i="27"/>
  <c r="L262" i="27"/>
  <c r="K262" i="27"/>
  <c r="I262" i="27" l="1"/>
  <c r="H262" i="27"/>
  <c r="L263" i="27"/>
  <c r="K263" i="27"/>
  <c r="L264" i="27" l="1"/>
  <c r="K264" i="27"/>
  <c r="I263" i="27"/>
  <c r="H263" i="27"/>
  <c r="I264" i="27" l="1"/>
  <c r="H264" i="27"/>
  <c r="K265" i="27"/>
  <c r="L265" i="27"/>
  <c r="L266" i="27" l="1"/>
  <c r="K266" i="27"/>
  <c r="I265" i="27"/>
  <c r="H265" i="27"/>
  <c r="I266" i="27" l="1"/>
  <c r="H266" i="27"/>
  <c r="K267" i="27"/>
  <c r="L267" i="27"/>
  <c r="L268" i="27" l="1"/>
  <c r="K268" i="27"/>
  <c r="H267" i="27"/>
  <c r="I267" i="27"/>
  <c r="I268" i="27" l="1"/>
  <c r="H268" i="27"/>
  <c r="L269" i="27"/>
  <c r="K269" i="27"/>
  <c r="L270" i="27" l="1"/>
  <c r="K270" i="27"/>
  <c r="H269" i="27"/>
  <c r="I269" i="27"/>
  <c r="I270" i="27" l="1"/>
  <c r="H270" i="27"/>
  <c r="L271" i="27"/>
  <c r="K271" i="27"/>
  <c r="K272" i="27" l="1"/>
  <c r="L272" i="27"/>
  <c r="I271" i="27"/>
  <c r="H271" i="27"/>
  <c r="I272" i="27" l="1"/>
  <c r="H272" i="27"/>
  <c r="K273" i="27"/>
  <c r="L273" i="27"/>
  <c r="L274" i="27" l="1"/>
  <c r="K274" i="27"/>
  <c r="I273" i="27"/>
  <c r="H273" i="27"/>
  <c r="I274" i="27" l="1"/>
  <c r="H274" i="27"/>
  <c r="K275" i="27"/>
  <c r="L275" i="27"/>
  <c r="L276" i="27" l="1"/>
  <c r="K276" i="27"/>
  <c r="H275" i="27"/>
  <c r="I275" i="27"/>
  <c r="I276" i="27" l="1"/>
  <c r="H276" i="27"/>
  <c r="L277" i="27"/>
  <c r="K277" i="27"/>
  <c r="L278" i="27" l="1"/>
  <c r="K278" i="27"/>
  <c r="H277" i="27"/>
  <c r="I277" i="27"/>
  <c r="I278" i="27" l="1"/>
  <c r="H278" i="27"/>
  <c r="L279" i="27"/>
  <c r="K279" i="27"/>
  <c r="L280" i="27" l="1"/>
  <c r="K280" i="27"/>
  <c r="I279" i="27"/>
  <c r="H279" i="27"/>
  <c r="I280" i="27" l="1"/>
  <c r="H280" i="27"/>
  <c r="K281" i="27"/>
  <c r="L281" i="27"/>
  <c r="L282" i="27" l="1"/>
  <c r="K282" i="27"/>
  <c r="I281" i="27"/>
  <c r="H281" i="27"/>
  <c r="H282" i="27" l="1"/>
  <c r="I282" i="27"/>
  <c r="K283" i="27"/>
  <c r="L283" i="27"/>
  <c r="H283" i="27" l="1"/>
  <c r="I283" i="27"/>
  <c r="L284" i="27"/>
  <c r="K284" i="27"/>
  <c r="L285" i="27" l="1"/>
  <c r="K285" i="27"/>
  <c r="I284" i="27"/>
  <c r="H284" i="27"/>
  <c r="H285" i="27" l="1"/>
  <c r="M55" i="27" s="1"/>
  <c r="M56" i="27" s="1"/>
  <c r="M57" i="27" s="1"/>
  <c r="M58" i="27" s="1"/>
  <c r="M59" i="27" s="1"/>
  <c r="M60" i="27" s="1"/>
  <c r="M61" i="27" s="1"/>
  <c r="M62" i="27" s="1"/>
  <c r="M63" i="27" s="1"/>
  <c r="M64" i="27" s="1"/>
  <c r="M65" i="27" s="1"/>
  <c r="M66" i="27" s="1"/>
  <c r="M67" i="27" s="1"/>
  <c r="M68" i="27" s="1"/>
  <c r="M69" i="27" s="1"/>
  <c r="M70" i="27" s="1"/>
  <c r="M71" i="27" s="1"/>
  <c r="M72" i="27" s="1"/>
  <c r="M73" i="27" s="1"/>
  <c r="M74" i="27" s="1"/>
  <c r="M75" i="27" s="1"/>
  <c r="M76" i="27" s="1"/>
  <c r="M77" i="27" s="1"/>
  <c r="M78" i="27" s="1"/>
  <c r="M79" i="27" s="1"/>
  <c r="M80" i="27" s="1"/>
  <c r="M81" i="27" s="1"/>
  <c r="M82" i="27" s="1"/>
  <c r="M83" i="27" s="1"/>
  <c r="M84" i="27" s="1"/>
  <c r="M85" i="27" s="1"/>
  <c r="M86" i="27" s="1"/>
  <c r="M87" i="27" s="1"/>
  <c r="M88" i="27" s="1"/>
  <c r="M89" i="27" s="1"/>
  <c r="M90" i="27" s="1"/>
  <c r="M91" i="27" s="1"/>
  <c r="M92" i="27" s="1"/>
  <c r="M93" i="27" s="1"/>
  <c r="M94" i="27" s="1"/>
  <c r="M95" i="27" s="1"/>
  <c r="M96" i="27" s="1"/>
  <c r="M97" i="27" s="1"/>
  <c r="M98" i="27" s="1"/>
  <c r="M99" i="27" s="1"/>
  <c r="M100" i="27" s="1"/>
  <c r="M101" i="27" s="1"/>
  <c r="M102" i="27" s="1"/>
  <c r="M103" i="27" s="1"/>
  <c r="M104" i="27" s="1"/>
  <c r="M105" i="27" s="1"/>
  <c r="M106" i="27" s="1"/>
  <c r="M107" i="27" s="1"/>
  <c r="M108" i="27" s="1"/>
  <c r="M109" i="27" s="1"/>
  <c r="M110" i="27" s="1"/>
  <c r="M111" i="27" s="1"/>
  <c r="M112" i="27" s="1"/>
  <c r="M113" i="27" s="1"/>
  <c r="M114" i="27" s="1"/>
  <c r="M115" i="27" s="1"/>
  <c r="M116" i="27" s="1"/>
  <c r="M117" i="27" s="1"/>
  <c r="M118" i="27" s="1"/>
  <c r="M119" i="27" s="1"/>
  <c r="M120" i="27" s="1"/>
  <c r="M121" i="27" s="1"/>
  <c r="M122" i="27" s="1"/>
  <c r="M123" i="27" s="1"/>
  <c r="M124" i="27" s="1"/>
  <c r="M125" i="27" s="1"/>
  <c r="M126" i="27" s="1"/>
  <c r="M127" i="27" s="1"/>
  <c r="M128" i="27" s="1"/>
  <c r="M129" i="27" s="1"/>
  <c r="M130" i="27" s="1"/>
  <c r="M131" i="27" s="1"/>
  <c r="M132" i="27" s="1"/>
  <c r="M133" i="27" s="1"/>
  <c r="M134" i="27" s="1"/>
  <c r="M135" i="27" s="1"/>
  <c r="M136" i="27" s="1"/>
  <c r="M137" i="27" s="1"/>
  <c r="M138" i="27" s="1"/>
  <c r="M139" i="27" s="1"/>
  <c r="M140" i="27" s="1"/>
  <c r="M141" i="27" s="1"/>
  <c r="M142" i="27" s="1"/>
  <c r="M143" i="27" s="1"/>
  <c r="M144" i="27" s="1"/>
  <c r="M145" i="27" s="1"/>
  <c r="M146" i="27" s="1"/>
  <c r="M147" i="27" s="1"/>
  <c r="M148" i="27" s="1"/>
  <c r="M149" i="27" s="1"/>
  <c r="M150" i="27" s="1"/>
  <c r="M151" i="27" s="1"/>
  <c r="M152" i="27" s="1"/>
  <c r="M153" i="27" s="1"/>
  <c r="M154" i="27" s="1"/>
  <c r="M155" i="27" s="1"/>
  <c r="M156" i="27" s="1"/>
  <c r="M157" i="27" s="1"/>
  <c r="M158" i="27" s="1"/>
  <c r="M159" i="27" s="1"/>
  <c r="M160" i="27" s="1"/>
  <c r="M161" i="27" s="1"/>
  <c r="M162" i="27" s="1"/>
  <c r="M163" i="27" s="1"/>
  <c r="M164" i="27" s="1"/>
  <c r="M165" i="27" s="1"/>
  <c r="M166" i="27" s="1"/>
  <c r="M167" i="27" s="1"/>
  <c r="M168" i="27" s="1"/>
  <c r="M169" i="27" s="1"/>
  <c r="M170" i="27" s="1"/>
  <c r="M171" i="27" s="1"/>
  <c r="M172" i="27" s="1"/>
  <c r="M173" i="27" s="1"/>
  <c r="M174" i="27" s="1"/>
  <c r="M175" i="27" s="1"/>
  <c r="M176" i="27" s="1"/>
  <c r="M177" i="27" s="1"/>
  <c r="M178" i="27" s="1"/>
  <c r="M179" i="27" s="1"/>
  <c r="M180" i="27" s="1"/>
  <c r="M181" i="27" s="1"/>
  <c r="M182" i="27" s="1"/>
  <c r="M183" i="27" s="1"/>
  <c r="M184" i="27" s="1"/>
  <c r="M185" i="27" s="1"/>
  <c r="M186" i="27" s="1"/>
  <c r="M187" i="27" s="1"/>
  <c r="M188" i="27" s="1"/>
  <c r="M189" i="27" s="1"/>
  <c r="M190" i="27" s="1"/>
  <c r="M191" i="27" s="1"/>
  <c r="M192" i="27" s="1"/>
  <c r="M193" i="27" s="1"/>
  <c r="M194" i="27" s="1"/>
  <c r="M195" i="27" s="1"/>
  <c r="M196" i="27" s="1"/>
  <c r="M197" i="27" s="1"/>
  <c r="M198" i="27" s="1"/>
  <c r="M199" i="27" s="1"/>
  <c r="M200" i="27" s="1"/>
  <c r="M201" i="27" s="1"/>
  <c r="M202" i="27" s="1"/>
  <c r="M203" i="27" s="1"/>
  <c r="M204" i="27" s="1"/>
  <c r="M205" i="27" s="1"/>
  <c r="M206" i="27" s="1"/>
  <c r="M207" i="27" s="1"/>
  <c r="M208" i="27" s="1"/>
  <c r="M209" i="27" s="1"/>
  <c r="M210" i="27" s="1"/>
  <c r="M211" i="27" s="1"/>
  <c r="M212" i="27" s="1"/>
  <c r="M213" i="27" s="1"/>
  <c r="M214" i="27" s="1"/>
  <c r="M215" i="27" s="1"/>
  <c r="M216" i="27" s="1"/>
  <c r="M217" i="27" s="1"/>
  <c r="M218" i="27" s="1"/>
  <c r="M219" i="27" s="1"/>
  <c r="M220" i="27" s="1"/>
  <c r="M221" i="27" s="1"/>
  <c r="M222" i="27" s="1"/>
  <c r="M223" i="27" s="1"/>
  <c r="M224" i="27" s="1"/>
  <c r="M225" i="27" s="1"/>
  <c r="M226" i="27" s="1"/>
  <c r="M227" i="27" s="1"/>
  <c r="M228" i="27" s="1"/>
  <c r="M229" i="27" s="1"/>
  <c r="M230" i="27" s="1"/>
  <c r="M231" i="27" s="1"/>
  <c r="M232" i="27" s="1"/>
  <c r="M233" i="27" s="1"/>
  <c r="M234" i="27" s="1"/>
  <c r="M235" i="27" s="1"/>
  <c r="M236" i="27" s="1"/>
  <c r="M237" i="27" s="1"/>
  <c r="M238" i="27" s="1"/>
  <c r="M239" i="27" s="1"/>
  <c r="M240" i="27" s="1"/>
  <c r="M241" i="27" s="1"/>
  <c r="M242" i="27" s="1"/>
  <c r="M243" i="27" s="1"/>
  <c r="M244" i="27" s="1"/>
  <c r="M245" i="27" s="1"/>
  <c r="M246" i="27" s="1"/>
  <c r="M247" i="27" s="1"/>
  <c r="M248" i="27" s="1"/>
  <c r="M249" i="27" s="1"/>
  <c r="M250" i="27" s="1"/>
  <c r="M251" i="27" s="1"/>
  <c r="M252" i="27" s="1"/>
  <c r="M253" i="27" s="1"/>
  <c r="M254" i="27" s="1"/>
  <c r="M255" i="27" s="1"/>
  <c r="M256" i="27" s="1"/>
  <c r="M257" i="27" s="1"/>
  <c r="M258" i="27" s="1"/>
  <c r="M259" i="27" s="1"/>
  <c r="M260" i="27" s="1"/>
  <c r="M261" i="27" s="1"/>
  <c r="M262" i="27" s="1"/>
  <c r="M263" i="27" s="1"/>
  <c r="M264" i="27" s="1"/>
  <c r="M265" i="27" s="1"/>
  <c r="M266" i="27" s="1"/>
  <c r="M267" i="27" s="1"/>
  <c r="M268" i="27" s="1"/>
  <c r="M269" i="27" s="1"/>
  <c r="M270" i="27" s="1"/>
  <c r="M271" i="27" s="1"/>
  <c r="M272" i="27" s="1"/>
  <c r="M273" i="27" s="1"/>
  <c r="M274" i="27" s="1"/>
  <c r="M275" i="27" s="1"/>
  <c r="M276" i="27" s="1"/>
  <c r="M277" i="27" s="1"/>
  <c r="M278" i="27" s="1"/>
  <c r="M279" i="27" s="1"/>
  <c r="M280" i="27" s="1"/>
  <c r="M281" i="27" s="1"/>
  <c r="M282" i="27" s="1"/>
  <c r="M283" i="27" s="1"/>
  <c r="M284" i="27" s="1"/>
  <c r="I285" i="27"/>
  <c r="L286" i="27"/>
  <c r="K286" i="27"/>
  <c r="L287" i="27" l="1"/>
  <c r="K287" i="27"/>
  <c r="I286" i="27"/>
  <c r="H286" i="27"/>
  <c r="M285" i="27"/>
  <c r="I287" i="27" l="1"/>
  <c r="H287" i="27"/>
  <c r="L288" i="27"/>
  <c r="K288" i="27"/>
  <c r="K289" i="27" l="1"/>
  <c r="L289" i="27"/>
  <c r="I288" i="27"/>
  <c r="H288" i="27"/>
  <c r="L290" i="27" l="1"/>
  <c r="K290" i="27"/>
  <c r="I289" i="27"/>
  <c r="H289" i="27"/>
  <c r="I290" i="27" l="1"/>
  <c r="H290" i="27"/>
  <c r="K291" i="27"/>
  <c r="L291" i="27"/>
  <c r="L292" i="27" l="1"/>
  <c r="K292" i="27"/>
  <c r="H291" i="27"/>
  <c r="I291" i="27"/>
  <c r="I292" i="27" l="1"/>
  <c r="H292" i="27"/>
  <c r="L293" i="27"/>
  <c r="K293" i="27"/>
  <c r="L294" i="27" l="1"/>
  <c r="K294" i="27"/>
  <c r="H293" i="27"/>
  <c r="I293" i="27"/>
  <c r="I294" i="27" l="1"/>
  <c r="H294" i="27"/>
  <c r="L295" i="27"/>
  <c r="K295" i="27"/>
  <c r="K296" i="27" l="1"/>
  <c r="L296" i="27"/>
  <c r="I295" i="27"/>
  <c r="H295" i="27"/>
  <c r="I296" i="27" l="1"/>
  <c r="H296" i="27"/>
  <c r="K297" i="27"/>
  <c r="L297" i="27"/>
  <c r="L298" i="27" l="1"/>
  <c r="K298" i="27"/>
  <c r="I297" i="27"/>
  <c r="H297" i="27"/>
  <c r="H298" i="27" l="1"/>
  <c r="I298" i="27"/>
  <c r="K299" i="27"/>
  <c r="L299" i="27"/>
  <c r="L300" i="27" l="1"/>
  <c r="K300" i="27"/>
  <c r="H299" i="27"/>
  <c r="I299" i="27"/>
  <c r="I300" i="27" l="1"/>
  <c r="H300" i="27"/>
  <c r="L301" i="27"/>
  <c r="K301" i="27"/>
  <c r="L302" i="27" l="1"/>
  <c r="K302" i="27"/>
  <c r="H301" i="27"/>
  <c r="I301" i="27"/>
  <c r="I302" i="27" l="1"/>
  <c r="H302" i="27"/>
  <c r="L303" i="27"/>
  <c r="K303" i="27"/>
  <c r="L304" i="27" l="1"/>
  <c r="K304" i="27"/>
  <c r="I303" i="27"/>
  <c r="H303" i="27"/>
  <c r="I304" i="27" l="1"/>
  <c r="H304" i="27"/>
  <c r="K305" i="27"/>
  <c r="L305" i="27"/>
  <c r="L306" i="27" l="1"/>
  <c r="K306" i="27"/>
  <c r="I305" i="27"/>
  <c r="H305" i="27"/>
  <c r="I306" i="27" l="1"/>
  <c r="H306" i="27"/>
  <c r="K307" i="27"/>
  <c r="L307" i="27"/>
  <c r="L308" i="27" l="1"/>
  <c r="K308" i="27"/>
  <c r="H307" i="27"/>
  <c r="I307" i="27"/>
  <c r="I308" i="27" l="1"/>
  <c r="H308" i="27"/>
  <c r="L309" i="27"/>
  <c r="K309" i="27"/>
  <c r="L310" i="27" l="1"/>
  <c r="K310" i="27"/>
  <c r="H309" i="27"/>
  <c r="I309" i="27"/>
  <c r="I310" i="27" l="1"/>
  <c r="H310" i="27"/>
  <c r="L311" i="27"/>
  <c r="K311" i="27"/>
  <c r="L312" i="27" l="1"/>
  <c r="K312" i="27"/>
  <c r="I311" i="27"/>
  <c r="H311" i="27"/>
  <c r="I312" i="27" l="1"/>
  <c r="H312" i="27"/>
  <c r="K313" i="27"/>
  <c r="L313" i="27"/>
  <c r="L314" i="27" l="1"/>
  <c r="K314" i="27"/>
  <c r="I313" i="27"/>
  <c r="H313" i="27"/>
  <c r="I314" i="27" l="1"/>
  <c r="H314" i="27"/>
  <c r="L315" i="27"/>
  <c r="K315" i="27"/>
  <c r="K316" i="27" l="1"/>
  <c r="L316" i="27"/>
  <c r="I315" i="27"/>
  <c r="H315" i="27"/>
  <c r="L317" i="27" l="1"/>
  <c r="K317" i="27"/>
  <c r="I316" i="27"/>
  <c r="H316" i="27"/>
  <c r="H317" i="27" l="1"/>
  <c r="I317" i="27"/>
  <c r="K318" i="27"/>
  <c r="L318" i="27"/>
  <c r="H318" i="27" l="1"/>
  <c r="I318" i="27"/>
  <c r="L319" i="27"/>
  <c r="K319" i="27"/>
  <c r="L320" i="27" l="1"/>
  <c r="K320" i="27"/>
  <c r="I319" i="27"/>
  <c r="H319" i="27"/>
  <c r="H320" i="27" l="1"/>
  <c r="I320" i="27"/>
  <c r="L321" i="27"/>
  <c r="K321" i="27"/>
  <c r="L322" i="27" l="1"/>
  <c r="K322" i="27"/>
  <c r="I321" i="27"/>
  <c r="H321" i="27"/>
  <c r="I322" i="27" l="1"/>
  <c r="H322" i="27"/>
  <c r="K323" i="27"/>
  <c r="L323" i="27"/>
  <c r="K324" i="27" l="1"/>
  <c r="L324" i="27"/>
  <c r="I323" i="27"/>
  <c r="H323" i="27"/>
  <c r="I324" i="27" l="1"/>
  <c r="H324" i="27"/>
  <c r="L325" i="27"/>
  <c r="K325" i="27"/>
  <c r="K326" i="27" l="1"/>
  <c r="L326" i="27"/>
  <c r="I325" i="27"/>
  <c r="H325" i="27"/>
  <c r="H326" i="27" l="1"/>
  <c r="I326" i="27"/>
  <c r="L327" i="27"/>
  <c r="K327" i="27"/>
  <c r="L328" i="27" l="1"/>
  <c r="K328" i="27"/>
  <c r="I327" i="27"/>
  <c r="H327" i="27"/>
  <c r="H328" i="27" l="1"/>
  <c r="I328" i="27"/>
  <c r="L329" i="27"/>
  <c r="K329" i="27"/>
  <c r="L330" i="27" l="1"/>
  <c r="K330" i="27"/>
  <c r="I329" i="27"/>
  <c r="H329" i="27"/>
  <c r="H330" i="27" l="1"/>
  <c r="I330" i="27"/>
  <c r="L331" i="27"/>
  <c r="K331" i="27"/>
  <c r="K332" i="27" l="1"/>
  <c r="L332" i="27"/>
  <c r="I331" i="27"/>
  <c r="H331" i="27"/>
  <c r="L333" i="27" l="1"/>
  <c r="K333" i="27"/>
  <c r="I332" i="27"/>
  <c r="H332" i="27"/>
  <c r="H333" i="27" l="1"/>
  <c r="I333" i="27"/>
  <c r="K334" i="27"/>
  <c r="L334" i="27"/>
  <c r="H334" i="27" l="1"/>
  <c r="I334" i="27"/>
  <c r="L335" i="27"/>
  <c r="K335" i="27"/>
  <c r="L336" i="27" l="1"/>
  <c r="K336" i="27"/>
  <c r="I335" i="27"/>
  <c r="H335" i="27"/>
  <c r="H336" i="27" l="1"/>
  <c r="I336" i="27"/>
  <c r="L337" i="27"/>
  <c r="K337" i="27"/>
  <c r="L338" i="27" l="1"/>
  <c r="K338" i="27"/>
  <c r="I337" i="27"/>
  <c r="H337" i="27"/>
  <c r="I338" i="27" l="1"/>
  <c r="H338" i="27"/>
  <c r="K339" i="27"/>
  <c r="L339" i="27"/>
  <c r="K340" i="27" l="1"/>
  <c r="L340" i="27"/>
  <c r="I339" i="27"/>
  <c r="H339" i="27"/>
  <c r="I340" i="27" l="1"/>
  <c r="H340" i="27"/>
  <c r="L341" i="27"/>
  <c r="K341" i="27"/>
  <c r="K342" i="27" l="1"/>
  <c r="L342" i="27"/>
  <c r="I341" i="27"/>
  <c r="H341" i="27"/>
  <c r="L343" i="27" l="1"/>
  <c r="K343" i="27"/>
  <c r="H342" i="27"/>
  <c r="I342" i="27"/>
  <c r="I343" i="27" l="1"/>
  <c r="H343" i="27"/>
  <c r="L344" i="27"/>
  <c r="K344" i="27"/>
  <c r="L345" i="27" l="1"/>
  <c r="K345" i="27"/>
  <c r="H344" i="27"/>
  <c r="I344" i="27"/>
  <c r="I345" i="27" l="1"/>
  <c r="H345" i="27"/>
  <c r="L346" i="27"/>
  <c r="K346" i="27"/>
  <c r="L347" i="27" l="1"/>
  <c r="K347" i="27"/>
  <c r="I346" i="27"/>
  <c r="H346" i="27"/>
  <c r="I347" i="27" l="1"/>
  <c r="H347" i="27"/>
  <c r="K348" i="27"/>
  <c r="L348" i="27"/>
  <c r="L349" i="27" l="1"/>
  <c r="K349" i="27"/>
  <c r="I348" i="27"/>
  <c r="H348" i="27"/>
  <c r="I349" i="27" l="1"/>
  <c r="H349" i="27"/>
  <c r="K350" i="27"/>
  <c r="L350" i="27"/>
  <c r="L351" i="27" l="1"/>
  <c r="K351" i="27"/>
  <c r="H350" i="27"/>
  <c r="I350" i="27"/>
  <c r="I351" i="27" l="1"/>
  <c r="H351" i="27"/>
  <c r="L352" i="27"/>
  <c r="K352" i="27"/>
  <c r="L353" i="27" l="1"/>
  <c r="K353" i="27"/>
  <c r="H352" i="27"/>
  <c r="I352" i="27"/>
  <c r="I353" i="27" l="1"/>
  <c r="H353" i="27"/>
  <c r="L354" i="27"/>
  <c r="K354" i="27"/>
  <c r="K355" i="27" l="1"/>
  <c r="L355" i="27"/>
  <c r="I354" i="27"/>
  <c r="H354" i="27"/>
  <c r="K356" i="27" l="1"/>
  <c r="L356" i="27"/>
  <c r="I355" i="27"/>
  <c r="H355" i="27"/>
  <c r="L357" i="27" l="1"/>
  <c r="K357" i="27"/>
  <c r="I356" i="27"/>
  <c r="H356" i="27"/>
  <c r="H357" i="27" l="1"/>
  <c r="I357" i="27"/>
  <c r="K358" i="27"/>
  <c r="L358" i="27"/>
  <c r="H358" i="27" l="1"/>
  <c r="I358" i="27"/>
  <c r="L359" i="27"/>
  <c r="K359" i="27"/>
  <c r="L360" i="27" l="1"/>
  <c r="K360" i="27"/>
  <c r="I359" i="27"/>
  <c r="H359" i="27"/>
  <c r="H360" i="27" l="1"/>
  <c r="I360" i="27"/>
  <c r="L361" i="27"/>
  <c r="K361" i="27"/>
  <c r="L362" i="27" l="1"/>
  <c r="K362" i="27"/>
  <c r="I361" i="27"/>
  <c r="H361" i="27"/>
  <c r="I362" i="27" l="1"/>
  <c r="H362" i="27"/>
  <c r="L363" i="27"/>
  <c r="K363" i="27"/>
  <c r="K364" i="27" l="1"/>
  <c r="L364" i="27"/>
  <c r="I363" i="27"/>
  <c r="H363" i="27"/>
  <c r="I364" i="27" l="1"/>
  <c r="H364" i="27"/>
  <c r="L365" i="27"/>
  <c r="K365" i="27"/>
  <c r="K366" i="27" l="1"/>
  <c r="L366" i="27"/>
  <c r="H365" i="27"/>
  <c r="I365" i="27"/>
  <c r="H366" i="27" l="1"/>
  <c r="I366" i="27"/>
  <c r="L367" i="27"/>
  <c r="K367" i="27"/>
  <c r="I367" i="27" l="1"/>
  <c r="H367" i="27"/>
  <c r="L368" i="27"/>
  <c r="K368" i="27"/>
  <c r="L369" i="27" l="1"/>
  <c r="K369" i="27"/>
  <c r="H368" i="27"/>
  <c r="I368" i="27"/>
  <c r="I369" i="27" l="1"/>
  <c r="H369" i="27"/>
  <c r="L370" i="27"/>
  <c r="K370" i="27"/>
  <c r="L371" i="27" l="1"/>
  <c r="K371" i="27"/>
  <c r="I370" i="27"/>
  <c r="H370" i="27"/>
  <c r="I371" i="27" l="1"/>
  <c r="H371" i="27"/>
  <c r="K372" i="27"/>
  <c r="L372" i="27"/>
  <c r="L373" i="27" l="1"/>
  <c r="K373" i="27"/>
  <c r="I372" i="27"/>
  <c r="H372" i="27"/>
  <c r="I373" i="27" l="1"/>
  <c r="H373" i="27"/>
  <c r="K374" i="27"/>
  <c r="L374" i="27"/>
  <c r="L375" i="27" l="1"/>
  <c r="K375" i="27"/>
  <c r="H374" i="27"/>
  <c r="I374" i="27"/>
  <c r="I375" i="27" l="1"/>
  <c r="H375" i="27"/>
  <c r="L376" i="27"/>
  <c r="K376" i="27"/>
  <c r="L377" i="27" l="1"/>
  <c r="K377" i="27"/>
  <c r="H376" i="27"/>
  <c r="I376" i="27"/>
  <c r="I377" i="27" l="1"/>
  <c r="H377" i="27"/>
  <c r="L378" i="27"/>
  <c r="K378" i="27"/>
  <c r="L379" i="27" l="1"/>
  <c r="K379" i="27"/>
  <c r="I378" i="27"/>
  <c r="H378" i="27"/>
  <c r="I379" i="27" l="1"/>
  <c r="H379" i="27"/>
  <c r="K380" i="27"/>
  <c r="L380" i="27"/>
  <c r="L381" i="27" l="1"/>
  <c r="K381" i="27"/>
  <c r="I380" i="27"/>
  <c r="H380" i="27"/>
  <c r="H381" i="27" l="1"/>
  <c r="I381" i="27"/>
  <c r="L382" i="27"/>
  <c r="K382" i="27"/>
  <c r="L383" i="27" l="1"/>
  <c r="K383" i="27"/>
  <c r="I382" i="27"/>
  <c r="H382" i="27"/>
  <c r="I383" i="27" l="1"/>
  <c r="H383" i="27"/>
  <c r="L384" i="27"/>
  <c r="K384" i="27"/>
  <c r="K385" i="27" l="1"/>
  <c r="L385" i="27"/>
  <c r="I384" i="27"/>
  <c r="H384" i="27"/>
  <c r="I385" i="27" l="1"/>
  <c r="H385" i="27"/>
  <c r="K386" i="27"/>
  <c r="L386" i="27"/>
  <c r="K387" i="27" l="1"/>
  <c r="L387" i="27"/>
  <c r="I386" i="27"/>
  <c r="H386" i="27"/>
  <c r="I387" i="27" l="1"/>
  <c r="H387" i="27"/>
  <c r="L388" i="27"/>
  <c r="K388" i="27"/>
  <c r="L389" i="27" l="1"/>
  <c r="K389" i="27"/>
  <c r="H388" i="27"/>
  <c r="I388" i="27"/>
  <c r="H389" i="27" l="1"/>
  <c r="I389" i="27"/>
  <c r="L390" i="27"/>
  <c r="K390" i="27"/>
  <c r="K391" i="27" l="1"/>
  <c r="L391" i="27"/>
  <c r="I390" i="27"/>
  <c r="H390" i="27"/>
  <c r="I391" i="27" l="1"/>
  <c r="H391" i="27"/>
  <c r="L392" i="27"/>
  <c r="K392" i="27"/>
  <c r="L393" i="27" l="1"/>
  <c r="K393" i="27"/>
  <c r="I392" i="27"/>
  <c r="H392" i="27"/>
  <c r="I393" i="27" l="1"/>
  <c r="H393" i="27"/>
  <c r="K394" i="27"/>
  <c r="L394" i="27"/>
  <c r="K395" i="27" l="1"/>
  <c r="L395" i="27"/>
  <c r="I394" i="27"/>
  <c r="H394" i="27"/>
  <c r="I395" i="27" l="1"/>
  <c r="H395" i="27"/>
  <c r="K396" i="27"/>
  <c r="L396" i="27"/>
  <c r="L397" i="27" l="1"/>
  <c r="K397" i="27"/>
  <c r="H396" i="27"/>
  <c r="I396" i="27"/>
  <c r="H397" i="27" l="1"/>
  <c r="I397" i="27"/>
  <c r="L398" i="27"/>
  <c r="K398" i="27"/>
  <c r="L399" i="27" l="1"/>
  <c r="K399" i="27"/>
  <c r="I398" i="27"/>
  <c r="H398" i="27"/>
  <c r="I399" i="27" l="1"/>
  <c r="H399" i="27"/>
  <c r="L400" i="27"/>
  <c r="K400" i="27"/>
  <c r="K401" i="27" l="1"/>
  <c r="L401" i="27"/>
  <c r="I400" i="27"/>
  <c r="H400" i="27"/>
  <c r="I401" i="27" l="1"/>
  <c r="H401" i="27"/>
  <c r="M286" i="27" s="1"/>
  <c r="M287" i="27" s="1"/>
  <c r="M288" i="27" s="1"/>
  <c r="M289" i="27" s="1"/>
  <c r="M290" i="27" s="1"/>
  <c r="M291" i="27" s="1"/>
  <c r="M292" i="27" s="1"/>
  <c r="M293" i="27" s="1"/>
  <c r="M294" i="27" s="1"/>
  <c r="M295" i="27" s="1"/>
  <c r="M296" i="27" s="1"/>
  <c r="M297" i="27" s="1"/>
  <c r="M298" i="27" s="1"/>
  <c r="M299" i="27" s="1"/>
  <c r="M300" i="27" s="1"/>
  <c r="M301" i="27" s="1"/>
  <c r="M302" i="27" s="1"/>
  <c r="M303" i="27" s="1"/>
  <c r="M304" i="27" s="1"/>
  <c r="M305" i="27" s="1"/>
  <c r="M306" i="27" s="1"/>
  <c r="M307" i="27" s="1"/>
  <c r="M308" i="27" s="1"/>
  <c r="M309" i="27" s="1"/>
  <c r="M310" i="27" s="1"/>
  <c r="M311" i="27" s="1"/>
  <c r="M312" i="27" s="1"/>
  <c r="M313" i="27" s="1"/>
  <c r="M314" i="27" s="1"/>
  <c r="M315" i="27" s="1"/>
  <c r="M316" i="27" s="1"/>
  <c r="M317" i="27" s="1"/>
  <c r="M318" i="27" s="1"/>
  <c r="M319" i="27" s="1"/>
  <c r="M320" i="27" s="1"/>
  <c r="M321" i="27" s="1"/>
  <c r="M322" i="27" s="1"/>
  <c r="M323" i="27" s="1"/>
  <c r="M324" i="27" s="1"/>
  <c r="M325" i="27" s="1"/>
  <c r="M326" i="27" s="1"/>
  <c r="M327" i="27" s="1"/>
  <c r="M328" i="27" s="1"/>
  <c r="M329" i="27" s="1"/>
  <c r="M330" i="27" s="1"/>
  <c r="M331" i="27" s="1"/>
  <c r="M332" i="27" s="1"/>
  <c r="M333" i="27" s="1"/>
  <c r="M334" i="27" s="1"/>
  <c r="M335" i="27" s="1"/>
  <c r="M336" i="27" s="1"/>
  <c r="M337" i="27" s="1"/>
  <c r="M338" i="27" s="1"/>
  <c r="M339" i="27" s="1"/>
  <c r="M340" i="27" s="1"/>
  <c r="M341" i="27" s="1"/>
  <c r="M342" i="27" s="1"/>
  <c r="M343" i="27" s="1"/>
  <c r="M344" i="27" s="1"/>
  <c r="M345" i="27" s="1"/>
  <c r="M346" i="27" s="1"/>
  <c r="M347" i="27" s="1"/>
  <c r="M348" i="27" s="1"/>
  <c r="M349" i="27" s="1"/>
  <c r="M350" i="27" s="1"/>
  <c r="M351" i="27" s="1"/>
  <c r="M352" i="27" s="1"/>
  <c r="M353" i="27" s="1"/>
  <c r="M354" i="27" s="1"/>
  <c r="M355" i="27" s="1"/>
  <c r="M356" i="27" s="1"/>
  <c r="M357" i="27" s="1"/>
  <c r="M358" i="27" s="1"/>
  <c r="M359" i="27" s="1"/>
  <c r="M360" i="27" s="1"/>
  <c r="M361" i="27" s="1"/>
  <c r="M362" i="27" s="1"/>
  <c r="M363" i="27" s="1"/>
  <c r="M364" i="27" s="1"/>
  <c r="M365" i="27" s="1"/>
  <c r="M366" i="27" s="1"/>
  <c r="M367" i="27" s="1"/>
  <c r="M368" i="27" s="1"/>
  <c r="M369" i="27" s="1"/>
  <c r="M370" i="27" s="1"/>
  <c r="M371" i="27" s="1"/>
  <c r="M372" i="27" s="1"/>
  <c r="M373" i="27" s="1"/>
  <c r="M374" i="27" s="1"/>
  <c r="M375" i="27" s="1"/>
  <c r="M376" i="27" s="1"/>
  <c r="M377" i="27" s="1"/>
  <c r="M378" i="27" s="1"/>
  <c r="M379" i="27" s="1"/>
  <c r="M380" i="27" s="1"/>
  <c r="M381" i="27" s="1"/>
  <c r="M382" i="27" s="1"/>
  <c r="M383" i="27" s="1"/>
  <c r="M384" i="27" s="1"/>
  <c r="M385" i="27" s="1"/>
  <c r="M386" i="27" s="1"/>
  <c r="M387" i="27" s="1"/>
  <c r="M388" i="27" s="1"/>
  <c r="M389" i="27" s="1"/>
  <c r="M390" i="27" s="1"/>
  <c r="M391" i="27" s="1"/>
  <c r="M392" i="27" s="1"/>
  <c r="M393" i="27" s="1"/>
  <c r="M394" i="27" s="1"/>
  <c r="M395" i="27" s="1"/>
  <c r="M396" i="27" s="1"/>
  <c r="M397" i="27" s="1"/>
  <c r="M398" i="27" s="1"/>
  <c r="M399" i="27" s="1"/>
  <c r="M400" i="27" s="1"/>
  <c r="K402" i="27"/>
  <c r="L402" i="27"/>
  <c r="K403" i="27" l="1"/>
  <c r="L403" i="27"/>
  <c r="I402" i="27"/>
  <c r="H402" i="27"/>
  <c r="M401" i="27" s="1"/>
  <c r="I403" i="27" l="1"/>
  <c r="H403" i="27"/>
  <c r="L404" i="27"/>
  <c r="K404" i="27"/>
  <c r="L405" i="27" l="1"/>
  <c r="K405" i="27"/>
  <c r="H404" i="27"/>
  <c r="I404" i="27"/>
  <c r="H405" i="27" l="1"/>
  <c r="I405" i="27"/>
  <c r="L406" i="27"/>
  <c r="K406" i="27"/>
  <c r="I406" i="27" l="1"/>
  <c r="H406" i="27"/>
  <c r="L407" i="27"/>
  <c r="K407" i="27"/>
  <c r="L408" i="27" l="1"/>
  <c r="K408" i="27"/>
  <c r="I407" i="27"/>
  <c r="H407" i="27"/>
  <c r="I408" i="27" l="1"/>
  <c r="H408" i="27"/>
  <c r="L409" i="27"/>
  <c r="K409" i="27"/>
  <c r="K410" i="27" l="1"/>
  <c r="L410" i="27"/>
  <c r="I409" i="27"/>
  <c r="H409" i="27"/>
  <c r="K411" i="27" l="1"/>
  <c r="L411" i="27"/>
  <c r="I410" i="27"/>
  <c r="H410" i="27"/>
  <c r="I411" i="27" l="1"/>
  <c r="H411" i="27"/>
  <c r="L412" i="27"/>
  <c r="K412" i="27"/>
  <c r="L413" i="27" l="1"/>
  <c r="K413" i="27"/>
  <c r="H412" i="27"/>
  <c r="I412" i="27"/>
  <c r="H413" i="27" l="1"/>
  <c r="I413" i="27"/>
  <c r="L414" i="27"/>
  <c r="K414" i="27"/>
  <c r="L415" i="27" l="1"/>
  <c r="K415" i="27"/>
  <c r="I414" i="27"/>
  <c r="H414" i="27"/>
  <c r="I415" i="27" l="1"/>
  <c r="H415" i="27"/>
  <c r="L416" i="27"/>
  <c r="K416" i="27"/>
  <c r="L417" i="27" l="1"/>
  <c r="K417" i="27"/>
  <c r="I416" i="27"/>
  <c r="H416" i="27"/>
  <c r="H417" i="27" l="1"/>
  <c r="I417" i="27"/>
  <c r="K418" i="27"/>
  <c r="L418" i="27"/>
  <c r="K419" i="27" l="1"/>
  <c r="L419" i="27"/>
  <c r="I418" i="27"/>
  <c r="H418" i="27"/>
  <c r="L420" i="27" l="1"/>
  <c r="K420" i="27"/>
  <c r="I419" i="27"/>
  <c r="H419" i="27"/>
  <c r="H420" i="27" l="1"/>
  <c r="I420" i="27"/>
  <c r="L421" i="27"/>
  <c r="K421" i="27"/>
  <c r="L422" i="27" l="1"/>
  <c r="K422" i="27"/>
  <c r="H421" i="27"/>
  <c r="I421" i="27"/>
  <c r="H422" i="27" l="1"/>
  <c r="I422" i="27"/>
  <c r="L423" i="27"/>
  <c r="K423" i="27"/>
  <c r="I423" i="27" l="1"/>
  <c r="H423" i="27"/>
  <c r="L424" i="27"/>
  <c r="K424" i="27"/>
  <c r="L425" i="27" l="1"/>
  <c r="K425" i="27"/>
  <c r="I424" i="27"/>
  <c r="H424" i="27"/>
  <c r="I425" i="27" l="1"/>
  <c r="H425" i="27"/>
  <c r="K426" i="27"/>
  <c r="L426" i="27"/>
  <c r="K427" i="27" l="1"/>
  <c r="L427" i="27"/>
  <c r="I426" i="27"/>
  <c r="H426" i="27"/>
  <c r="H427" i="27" l="1"/>
  <c r="I427" i="27"/>
  <c r="L428" i="27"/>
  <c r="K428" i="27"/>
  <c r="H428" i="27" l="1"/>
  <c r="I428" i="27"/>
  <c r="L429" i="27"/>
  <c r="K429" i="27"/>
  <c r="L430" i="27" l="1"/>
  <c r="K430" i="27"/>
  <c r="H429" i="27"/>
  <c r="I429" i="27"/>
  <c r="I430" i="27" l="1"/>
  <c r="H430" i="27"/>
  <c r="L431" i="27"/>
  <c r="K431" i="27"/>
  <c r="L432" i="27" l="1"/>
  <c r="K432" i="27"/>
  <c r="I431" i="27"/>
  <c r="H431" i="27"/>
  <c r="I432" i="27" l="1"/>
  <c r="H432" i="27"/>
  <c r="L433" i="27"/>
  <c r="K433" i="27"/>
  <c r="K434" i="27" l="1"/>
  <c r="L434" i="27"/>
  <c r="I433" i="27"/>
  <c r="H433" i="27"/>
  <c r="K435" i="27" l="1"/>
  <c r="L435" i="27"/>
  <c r="I434" i="27"/>
  <c r="H434" i="27"/>
  <c r="L436" i="27" l="1"/>
  <c r="K436" i="27"/>
  <c r="I435" i="27"/>
  <c r="H435" i="27"/>
  <c r="H436" i="27" l="1"/>
  <c r="I436" i="27"/>
  <c r="L437" i="27"/>
  <c r="K437" i="27"/>
  <c r="L438" i="27" l="1"/>
  <c r="K438" i="27"/>
  <c r="H437" i="27"/>
  <c r="I437" i="27"/>
  <c r="I438" i="27" l="1"/>
  <c r="H438" i="27"/>
  <c r="L439" i="27"/>
  <c r="K439" i="27"/>
  <c r="L440" i="27" l="1"/>
  <c r="K440" i="27"/>
  <c r="I439" i="27"/>
  <c r="H439" i="27"/>
  <c r="I440" i="27" l="1"/>
  <c r="H440" i="27"/>
  <c r="L441" i="27"/>
  <c r="K441" i="27"/>
  <c r="K442" i="27" l="1"/>
  <c r="L442" i="27"/>
  <c r="I441" i="27"/>
  <c r="H441" i="27"/>
  <c r="I442" i="27" l="1"/>
  <c r="H442" i="27"/>
  <c r="K443" i="27"/>
  <c r="L443" i="27"/>
  <c r="L444" i="27" l="1"/>
  <c r="K444" i="27"/>
  <c r="I443" i="27"/>
  <c r="H443" i="27"/>
  <c r="H444" i="27" l="1"/>
  <c r="I444" i="27"/>
  <c r="L445" i="27"/>
  <c r="K445" i="27"/>
  <c r="H445" i="27" l="1"/>
  <c r="I445" i="27"/>
  <c r="L446" i="27"/>
  <c r="K446" i="27"/>
  <c r="L447" i="27" l="1"/>
  <c r="K447" i="27"/>
  <c r="I446" i="27"/>
  <c r="H446" i="27"/>
  <c r="I447" i="27" l="1"/>
  <c r="H447" i="27"/>
  <c r="L448" i="27"/>
  <c r="K448" i="27"/>
  <c r="L449" i="27" l="1"/>
  <c r="K449" i="27"/>
  <c r="I448" i="27"/>
  <c r="H448" i="27"/>
  <c r="I449" i="27" l="1"/>
  <c r="H449" i="27"/>
  <c r="K450" i="27"/>
  <c r="L450" i="27"/>
  <c r="K451" i="27" l="1"/>
  <c r="L451" i="27"/>
  <c r="I450" i="27"/>
  <c r="H450" i="27"/>
  <c r="L452" i="27" l="1"/>
  <c r="K452" i="27"/>
  <c r="I451" i="27"/>
  <c r="H451" i="27"/>
  <c r="H452" i="27" l="1"/>
  <c r="I452" i="27"/>
  <c r="L453" i="27"/>
  <c r="K453" i="27"/>
  <c r="K454" i="27" l="1"/>
  <c r="L454" i="27"/>
  <c r="H453" i="27"/>
  <c r="I453" i="27"/>
  <c r="I454" i="27" l="1"/>
  <c r="H454" i="27"/>
  <c r="K455" i="27"/>
  <c r="L455" i="27"/>
  <c r="L456" i="27" l="1"/>
  <c r="K456" i="27"/>
  <c r="I455" i="27"/>
  <c r="H455" i="27"/>
  <c r="H456" i="27" l="1"/>
  <c r="I456" i="27"/>
  <c r="L457" i="27"/>
  <c r="K457" i="27"/>
  <c r="H457" i="27" l="1"/>
  <c r="I457" i="27"/>
  <c r="L458" i="27"/>
  <c r="K458" i="27"/>
  <c r="K459" i="27" l="1"/>
  <c r="L459" i="27"/>
  <c r="I458" i="27"/>
  <c r="H458" i="27"/>
  <c r="I459" i="27" l="1"/>
  <c r="H459" i="27"/>
  <c r="M402" i="27" s="1"/>
  <c r="M403" i="27" s="1"/>
  <c r="M404" i="27" s="1"/>
  <c r="M405" i="27" s="1"/>
  <c r="M406" i="27" s="1"/>
  <c r="M407" i="27" s="1"/>
  <c r="M408" i="27" s="1"/>
  <c r="M409" i="27" s="1"/>
  <c r="M410" i="27" s="1"/>
  <c r="M411" i="27" s="1"/>
  <c r="M412" i="27" s="1"/>
  <c r="M413" i="27" s="1"/>
  <c r="M414" i="27" s="1"/>
  <c r="M415" i="27" s="1"/>
  <c r="M416" i="27" s="1"/>
  <c r="M417" i="27" s="1"/>
  <c r="M418" i="27" s="1"/>
  <c r="M419" i="27" s="1"/>
  <c r="M420" i="27" s="1"/>
  <c r="M421" i="27" s="1"/>
  <c r="M422" i="27" s="1"/>
  <c r="M423" i="27" s="1"/>
  <c r="M424" i="27" s="1"/>
  <c r="M425" i="27" s="1"/>
  <c r="M426" i="27" s="1"/>
  <c r="M427" i="27" s="1"/>
  <c r="M428" i="27" s="1"/>
  <c r="M429" i="27" s="1"/>
  <c r="M430" i="27" s="1"/>
  <c r="M431" i="27" s="1"/>
  <c r="M432" i="27" s="1"/>
  <c r="M433" i="27" s="1"/>
  <c r="M434" i="27" s="1"/>
  <c r="M435" i="27" s="1"/>
  <c r="M436" i="27" s="1"/>
  <c r="M437" i="27" s="1"/>
  <c r="M438" i="27" s="1"/>
  <c r="M439" i="27" s="1"/>
  <c r="M440" i="27" s="1"/>
  <c r="M441" i="27" s="1"/>
  <c r="M442" i="27" s="1"/>
  <c r="M443" i="27" s="1"/>
  <c r="M444" i="27" s="1"/>
  <c r="M445" i="27" s="1"/>
  <c r="M446" i="27" s="1"/>
  <c r="M447" i="27" s="1"/>
  <c r="M448" i="27" s="1"/>
  <c r="M449" i="27" s="1"/>
  <c r="M450" i="27" s="1"/>
  <c r="M451" i="27" s="1"/>
  <c r="M452" i="27" s="1"/>
  <c r="M453" i="27" s="1"/>
  <c r="M454" i="27" s="1"/>
  <c r="M455" i="27" s="1"/>
  <c r="M456" i="27" s="1"/>
  <c r="M457" i="27" s="1"/>
  <c r="M458" i="27" s="1"/>
  <c r="L460" i="27"/>
  <c r="K460" i="27"/>
  <c r="L461" i="27" l="1"/>
  <c r="K461" i="27"/>
  <c r="I460" i="27"/>
  <c r="H460" i="27"/>
  <c r="M459" i="27" s="1"/>
  <c r="H461" i="27" l="1"/>
  <c r="I461" i="27"/>
  <c r="K462" i="27"/>
  <c r="L462" i="27"/>
  <c r="I462" i="27" l="1"/>
  <c r="H462" i="27"/>
  <c r="K463" i="27"/>
  <c r="L463" i="27"/>
  <c r="L464" i="27" l="1"/>
  <c r="K464" i="27"/>
  <c r="I463" i="27"/>
  <c r="H463" i="27"/>
  <c r="H464" i="27" l="1"/>
  <c r="I464" i="27"/>
  <c r="L465" i="27"/>
  <c r="K465" i="27"/>
  <c r="L466" i="27" l="1"/>
  <c r="K466" i="27"/>
  <c r="H465" i="27"/>
  <c r="I465" i="27"/>
  <c r="I466" i="27" l="1"/>
  <c r="H466" i="27"/>
  <c r="K467" i="27"/>
  <c r="L467" i="27"/>
  <c r="L468" i="27" l="1"/>
  <c r="K468" i="27"/>
  <c r="I467" i="27"/>
  <c r="H467" i="27"/>
  <c r="I468" i="27" l="1"/>
  <c r="H468" i="27"/>
  <c r="L469" i="27"/>
  <c r="K469" i="27"/>
  <c r="K470" i="27" l="1"/>
  <c r="L470" i="27"/>
  <c r="H469" i="27"/>
  <c r="I469" i="27"/>
  <c r="H470" i="27" l="1"/>
  <c r="I470" i="27"/>
  <c r="K471" i="27"/>
  <c r="L471" i="27"/>
  <c r="L472" i="27" l="1"/>
  <c r="K472" i="27"/>
  <c r="I471" i="27"/>
  <c r="H471" i="27"/>
  <c r="H472" i="27" l="1"/>
  <c r="I472" i="27"/>
  <c r="L473" i="27"/>
  <c r="K473" i="27"/>
  <c r="L474" i="27" l="1"/>
  <c r="K474" i="27"/>
  <c r="H473" i="27"/>
  <c r="I473" i="27"/>
  <c r="I474" i="27" l="1"/>
  <c r="H474" i="27"/>
  <c r="K475" i="27"/>
  <c r="L475" i="27"/>
  <c r="L476" i="27" l="1"/>
  <c r="K476" i="27"/>
  <c r="I475" i="27"/>
  <c r="H475" i="27"/>
  <c r="I476" i="27" l="1"/>
  <c r="H476" i="27"/>
  <c r="L477" i="27"/>
  <c r="K477" i="27"/>
  <c r="K478" i="27" l="1"/>
  <c r="L478" i="27"/>
  <c r="H477" i="27"/>
  <c r="I477" i="27"/>
  <c r="I478" i="27" l="1"/>
  <c r="H478" i="27"/>
  <c r="K479" i="27"/>
  <c r="L479" i="27"/>
  <c r="L480" i="27" l="1"/>
  <c r="K480" i="27"/>
  <c r="I479" i="27"/>
  <c r="H479" i="27"/>
  <c r="H480" i="27" l="1"/>
  <c r="I480" i="27"/>
  <c r="L481" i="27"/>
  <c r="K481" i="27"/>
  <c r="L482" i="27" l="1"/>
  <c r="K482" i="27"/>
  <c r="H481" i="27"/>
  <c r="I481" i="27"/>
  <c r="I482" i="27" l="1"/>
  <c r="H482" i="27"/>
  <c r="K483" i="27"/>
  <c r="L483" i="27"/>
  <c r="L484" i="27" l="1"/>
  <c r="K484" i="27"/>
  <c r="I483" i="27"/>
  <c r="H483" i="27"/>
  <c r="I484" i="27" l="1"/>
  <c r="H484" i="27"/>
  <c r="L485" i="27"/>
  <c r="K485" i="27"/>
  <c r="K486" i="27" l="1"/>
  <c r="L486" i="27"/>
  <c r="H485" i="27"/>
  <c r="I485" i="27"/>
  <c r="K487" i="27" l="1"/>
  <c r="L487" i="27"/>
  <c r="I486" i="27"/>
  <c r="H486" i="27"/>
  <c r="I487" i="27" l="1"/>
  <c r="H487" i="27"/>
  <c r="L488" i="27"/>
  <c r="K488" i="27"/>
  <c r="L489" i="27" l="1"/>
  <c r="K489" i="27"/>
  <c r="H488" i="27"/>
  <c r="M460" i="27" s="1"/>
  <c r="M461" i="27" s="1"/>
  <c r="M462" i="27" s="1"/>
  <c r="M463" i="27" s="1"/>
  <c r="M464" i="27" s="1"/>
  <c r="M465" i="27" s="1"/>
  <c r="M466" i="27" s="1"/>
  <c r="M467" i="27" s="1"/>
  <c r="M468" i="27" s="1"/>
  <c r="M469" i="27" s="1"/>
  <c r="M470" i="27" s="1"/>
  <c r="M471" i="27" s="1"/>
  <c r="M472" i="27" s="1"/>
  <c r="M473" i="27" s="1"/>
  <c r="M474" i="27" s="1"/>
  <c r="M475" i="27" s="1"/>
  <c r="M476" i="27" s="1"/>
  <c r="M477" i="27" s="1"/>
  <c r="M478" i="27" s="1"/>
  <c r="M479" i="27" s="1"/>
  <c r="M480" i="27" s="1"/>
  <c r="M481" i="27" s="1"/>
  <c r="M482" i="27" s="1"/>
  <c r="M483" i="27" s="1"/>
  <c r="M484" i="27" s="1"/>
  <c r="M485" i="27" s="1"/>
  <c r="M486" i="27" s="1"/>
  <c r="M487" i="27" s="1"/>
  <c r="I488" i="27"/>
  <c r="H489" i="27" l="1"/>
  <c r="M488" i="27" s="1"/>
  <c r="I489" i="27"/>
  <c r="L490" i="27"/>
  <c r="K490" i="27"/>
  <c r="K491" i="27" l="1"/>
  <c r="L491" i="27"/>
  <c r="I490" i="27"/>
  <c r="H490" i="27"/>
  <c r="I491" i="27" l="1"/>
  <c r="H491" i="27"/>
  <c r="L492" i="27"/>
  <c r="K492" i="27"/>
  <c r="L493" i="27" l="1"/>
  <c r="K493" i="27"/>
  <c r="I492" i="27"/>
  <c r="H492" i="27"/>
  <c r="H493" i="27" l="1"/>
  <c r="I493" i="27"/>
  <c r="K494" i="27"/>
  <c r="L494" i="27"/>
  <c r="I494" i="27" l="1"/>
  <c r="H494" i="27"/>
  <c r="K495" i="27"/>
  <c r="L495" i="27"/>
  <c r="L496" i="27" l="1"/>
  <c r="K496" i="27"/>
  <c r="I495" i="27"/>
  <c r="H495" i="27"/>
  <c r="H496" i="27" l="1"/>
  <c r="I496" i="27"/>
  <c r="L497" i="27"/>
  <c r="K497" i="27"/>
  <c r="L498" i="27" l="1"/>
  <c r="K498" i="27"/>
  <c r="H497" i="27"/>
  <c r="I497" i="27"/>
  <c r="I498" i="27" l="1"/>
  <c r="H498" i="27"/>
  <c r="K499" i="27"/>
  <c r="L499" i="27"/>
  <c r="L500" i="27" l="1"/>
  <c r="K500" i="27"/>
  <c r="I499" i="27"/>
  <c r="H499" i="27"/>
  <c r="I500" i="27" l="1"/>
  <c r="H500" i="27"/>
  <c r="L501" i="27"/>
  <c r="K501" i="27"/>
  <c r="K502" i="27" l="1"/>
  <c r="L502" i="27"/>
  <c r="H501" i="27"/>
  <c r="I501" i="27"/>
  <c r="K503" i="27" l="1"/>
  <c r="L503" i="27"/>
  <c r="I502" i="27"/>
  <c r="H502" i="27"/>
  <c r="M489" i="27" s="1"/>
  <c r="M490" i="27" s="1"/>
  <c r="M491" i="27" s="1"/>
  <c r="M492" i="27" s="1"/>
  <c r="M493" i="27" s="1"/>
  <c r="M494" i="27" s="1"/>
  <c r="M495" i="27" s="1"/>
  <c r="M496" i="27" s="1"/>
  <c r="M497" i="27" s="1"/>
  <c r="M498" i="27" s="1"/>
  <c r="M499" i="27" s="1"/>
  <c r="M500" i="27" s="1"/>
  <c r="M501" i="27" s="1"/>
  <c r="I503" i="27" l="1"/>
  <c r="H503" i="27"/>
  <c r="L504" i="27"/>
  <c r="K504" i="27"/>
  <c r="M502" i="27"/>
  <c r="L505" i="27" l="1"/>
  <c r="K505" i="27"/>
  <c r="H504" i="27"/>
  <c r="I504" i="27"/>
  <c r="H505" i="27" l="1"/>
  <c r="I505" i="27"/>
  <c r="L506" i="27"/>
  <c r="K506" i="27"/>
  <c r="K507" i="27" l="1"/>
  <c r="L507" i="27"/>
  <c r="I506" i="27"/>
  <c r="H506" i="27"/>
  <c r="I507" i="27" l="1"/>
  <c r="H507" i="27"/>
  <c r="K508" i="27"/>
  <c r="L508" i="27"/>
  <c r="L509" i="27" l="1"/>
  <c r="K509" i="27"/>
  <c r="I508" i="27"/>
  <c r="H508" i="27"/>
  <c r="H509" i="27" l="1"/>
  <c r="M503" i="27" s="1"/>
  <c r="M504" i="27" s="1"/>
  <c r="M505" i="27" s="1"/>
  <c r="M506" i="27" s="1"/>
  <c r="M507" i="27" s="1"/>
  <c r="M508" i="27" s="1"/>
  <c r="I509" i="27"/>
  <c r="K510" i="27"/>
  <c r="L510" i="27"/>
  <c r="K511" i="27" l="1"/>
  <c r="L511" i="27"/>
  <c r="I510" i="27"/>
  <c r="H510" i="27"/>
  <c r="M509" i="27"/>
  <c r="L512" i="27" l="1"/>
  <c r="K512" i="27"/>
  <c r="I511" i="27"/>
  <c r="H511" i="27"/>
  <c r="H512" i="27" l="1"/>
  <c r="I512" i="27"/>
  <c r="L513" i="27"/>
  <c r="K513" i="27"/>
  <c r="L514" i="27" l="1"/>
  <c r="K514" i="27"/>
  <c r="H513" i="27"/>
  <c r="M510" i="27" s="1"/>
  <c r="M511" i="27" s="1"/>
  <c r="M512" i="27" s="1"/>
  <c r="I513" i="27"/>
  <c r="I514" i="27" l="1"/>
  <c r="H514" i="27"/>
  <c r="M513" i="27"/>
  <c r="K515" i="27"/>
  <c r="L515" i="27"/>
  <c r="L516" i="27" l="1"/>
  <c r="K516" i="27"/>
  <c r="I515" i="27"/>
  <c r="H515" i="27"/>
  <c r="M514" i="27" s="1"/>
  <c r="I516" i="27" l="1"/>
  <c r="H516" i="27"/>
  <c r="M515" i="27" s="1"/>
  <c r="M516" i="27" s="1"/>
  <c r="L66" i="26" l="1"/>
  <c r="L67" i="26" s="1"/>
  <c r="L68" i="26" s="1"/>
  <c r="K69" i="26" s="1"/>
  <c r="K66" i="26"/>
  <c r="I66" i="26"/>
  <c r="H67" i="26" s="1"/>
  <c r="H66" i="26"/>
  <c r="K65" i="26"/>
  <c r="H65" i="26"/>
  <c r="K64" i="26"/>
  <c r="H64" i="26"/>
  <c r="K63" i="26"/>
  <c r="H63" i="26"/>
  <c r="K62" i="26"/>
  <c r="H62" i="26"/>
  <c r="K61" i="26"/>
  <c r="H61" i="26"/>
  <c r="K60" i="26"/>
  <c r="H60" i="26"/>
  <c r="K59" i="26"/>
  <c r="H59" i="26"/>
  <c r="M54" i="26"/>
  <c r="H13" i="26"/>
  <c r="H12" i="26"/>
  <c r="H11" i="26"/>
  <c r="H10" i="26"/>
  <c r="H9" i="26"/>
  <c r="E25" i="30"/>
  <c r="E26" i="30"/>
  <c r="E27" i="30"/>
  <c r="E28" i="30"/>
  <c r="E29" i="30"/>
  <c r="F9" i="30"/>
  <c r="F4" i="30"/>
  <c r="O4" i="27"/>
  <c r="K67" i="26" l="1"/>
  <c r="K68" i="26"/>
  <c r="L69" i="26"/>
  <c r="L70" i="26" s="1"/>
  <c r="L71" i="26"/>
  <c r="K71" i="26"/>
  <c r="K70" i="26"/>
  <c r="I67" i="26"/>
  <c r="F7" i="30"/>
  <c r="F6" i="30"/>
  <c r="F5" i="30"/>
  <c r="H22" i="30" l="1"/>
  <c r="I22" i="30" s="1"/>
  <c r="H23" i="30"/>
  <c r="I23" i="30" s="1"/>
  <c r="H20" i="30"/>
  <c r="I20" i="30" s="1"/>
  <c r="H21" i="30"/>
  <c r="I21" i="30" s="1"/>
  <c r="H19" i="30"/>
  <c r="I19" i="30" s="1"/>
  <c r="H18" i="30"/>
  <c r="I18" i="30" s="1"/>
  <c r="H68" i="26"/>
  <c r="I68" i="26"/>
  <c r="K72" i="26"/>
  <c r="L72" i="26"/>
  <c r="B5" i="27"/>
  <c r="K73" i="26" l="1"/>
  <c r="L73" i="26"/>
  <c r="I69" i="26"/>
  <c r="H69" i="26"/>
  <c r="I70" i="26" l="1"/>
  <c r="H70" i="26"/>
  <c r="K74" i="26"/>
  <c r="L74" i="26"/>
  <c r="I71" i="26" l="1"/>
  <c r="H71" i="26"/>
  <c r="L75" i="26"/>
  <c r="K75" i="26"/>
  <c r="B5" i="26"/>
  <c r="I72" i="26" l="1"/>
  <c r="H72" i="26"/>
  <c r="L76" i="26"/>
  <c r="K76" i="26"/>
  <c r="F16" i="30"/>
  <c r="G15" i="30"/>
  <c r="F15" i="30"/>
  <c r="G14" i="30"/>
  <c r="F14" i="30"/>
  <c r="G13" i="30"/>
  <c r="F13" i="30"/>
  <c r="G12" i="30"/>
  <c r="F12" i="30"/>
  <c r="G11" i="30"/>
  <c r="F11" i="30"/>
  <c r="F10" i="30"/>
  <c r="F8" i="30"/>
  <c r="G7" i="30"/>
  <c r="G6" i="30"/>
  <c r="F3" i="30"/>
  <c r="H17" i="30"/>
  <c r="I17" i="30" s="1"/>
  <c r="C34" i="30"/>
  <c r="E33" i="30"/>
  <c r="E32" i="30"/>
  <c r="E16" i="30"/>
  <c r="E15" i="30"/>
  <c r="E13" i="30"/>
  <c r="E12" i="30"/>
  <c r="E11" i="30"/>
  <c r="E8" i="30"/>
  <c r="E7" i="30"/>
  <c r="E6" i="30"/>
  <c r="E5" i="30"/>
  <c r="Z13" i="26"/>
  <c r="Z11" i="26"/>
  <c r="Z9" i="26"/>
  <c r="Z8" i="26"/>
  <c r="Z6" i="26"/>
  <c r="Z5" i="26"/>
  <c r="Z28" i="27"/>
  <c r="Z29" i="27" s="1"/>
  <c r="Z30" i="27" s="1"/>
  <c r="Z31" i="27" s="1"/>
  <c r="Z32" i="27" s="1"/>
  <c r="Z33" i="27" s="1"/>
  <c r="Z34" i="27" s="1"/>
  <c r="Z35" i="27" s="1"/>
  <c r="Z36" i="27" s="1"/>
  <c r="Z37" i="27" s="1"/>
  <c r="Z38" i="27" s="1"/>
  <c r="Z39" i="27" s="1"/>
  <c r="Z40" i="27" s="1"/>
  <c r="Z41" i="27" s="1"/>
  <c r="Z42" i="27" s="1"/>
  <c r="Z43" i="27" s="1"/>
  <c r="Z44" i="27" s="1"/>
  <c r="Z45" i="27" s="1"/>
  <c r="Z46" i="27" s="1"/>
  <c r="Z47" i="27" s="1"/>
  <c r="Z48" i="27" s="1"/>
  <c r="Z49" i="27" s="1"/>
  <c r="Z50" i="27" s="1"/>
  <c r="Z51" i="27" s="1"/>
  <c r="Z52" i="27" s="1"/>
  <c r="Z53" i="27" s="1"/>
  <c r="Z54" i="27" s="1"/>
  <c r="Z55" i="27" s="1"/>
  <c r="Z56" i="27" s="1"/>
  <c r="Z57" i="27" s="1"/>
  <c r="Z58" i="27" s="1"/>
  <c r="Z59" i="27" s="1"/>
  <c r="Z60" i="27" s="1"/>
  <c r="Z61" i="27" s="1"/>
  <c r="Z62" i="27" s="1"/>
  <c r="Z63" i="27" s="1"/>
  <c r="Z64" i="27" s="1"/>
  <c r="Z65" i="27" s="1"/>
  <c r="Z66" i="27" s="1"/>
  <c r="Z67" i="27" s="1"/>
  <c r="Y28" i="27"/>
  <c r="Y29" i="27" s="1"/>
  <c r="X28" i="27"/>
  <c r="P5" i="27"/>
  <c r="P6" i="27" s="1"/>
  <c r="S6" i="27" s="1"/>
  <c r="B6" i="27"/>
  <c r="A5" i="27"/>
  <c r="S4" i="27"/>
  <c r="F4" i="27"/>
  <c r="E4" i="27"/>
  <c r="D4" i="27"/>
  <c r="C4" i="27"/>
  <c r="Z28" i="26"/>
  <c r="Z29" i="26" s="1"/>
  <c r="Z30" i="26" s="1"/>
  <c r="Z31" i="26" s="1"/>
  <c r="Z32" i="26" s="1"/>
  <c r="Z33" i="26" s="1"/>
  <c r="Z34" i="26" s="1"/>
  <c r="Z35" i="26" s="1"/>
  <c r="Z36" i="26" s="1"/>
  <c r="Z37" i="26" s="1"/>
  <c r="Z38" i="26" s="1"/>
  <c r="Z39" i="26" s="1"/>
  <c r="Z40" i="26" s="1"/>
  <c r="Z41" i="26" s="1"/>
  <c r="Z42" i="26" s="1"/>
  <c r="Z43" i="26" s="1"/>
  <c r="Z44" i="26" s="1"/>
  <c r="Z45" i="26" s="1"/>
  <c r="Z46" i="26" s="1"/>
  <c r="Z47" i="26" s="1"/>
  <c r="Z48" i="26" s="1"/>
  <c r="Z49" i="26" s="1"/>
  <c r="Z50" i="26" s="1"/>
  <c r="Z51" i="26" s="1"/>
  <c r="Z52" i="26" s="1"/>
  <c r="Z53" i="26" s="1"/>
  <c r="Z54" i="26" s="1"/>
  <c r="Z55" i="26" s="1"/>
  <c r="Z56" i="26" s="1"/>
  <c r="Z57" i="26" s="1"/>
  <c r="Z58" i="26" s="1"/>
  <c r="Z59" i="26" s="1"/>
  <c r="Z60" i="26" s="1"/>
  <c r="Z61" i="26" s="1"/>
  <c r="Z62" i="26" s="1"/>
  <c r="Z63" i="26" s="1"/>
  <c r="Z64" i="26" s="1"/>
  <c r="Z65" i="26" s="1"/>
  <c r="Z66" i="26" s="1"/>
  <c r="Z67" i="26" s="1"/>
  <c r="Y28" i="26"/>
  <c r="Y29" i="26" s="1"/>
  <c r="X28" i="26"/>
  <c r="AB13" i="26"/>
  <c r="AD13" i="26"/>
  <c r="AC13" i="26"/>
  <c r="AA13" i="26"/>
  <c r="AB12" i="26"/>
  <c r="AD12" i="26"/>
  <c r="AC12" i="26"/>
  <c r="AA12" i="26"/>
  <c r="Z12" i="26"/>
  <c r="AD11" i="26"/>
  <c r="AC11" i="26"/>
  <c r="AB11" i="26"/>
  <c r="AA11" i="26"/>
  <c r="AB10" i="26"/>
  <c r="AD10" i="26"/>
  <c r="AC10" i="26"/>
  <c r="AA10" i="26"/>
  <c r="Z10" i="26"/>
  <c r="AB9" i="26"/>
  <c r="AD9" i="26"/>
  <c r="AC9" i="26"/>
  <c r="AA9" i="26"/>
  <c r="AC8" i="26"/>
  <c r="AB8" i="26"/>
  <c r="AA8" i="26"/>
  <c r="AC7" i="26"/>
  <c r="AB7" i="26"/>
  <c r="AA7" i="26"/>
  <c r="Z7" i="26"/>
  <c r="AC6" i="26"/>
  <c r="AB6" i="26"/>
  <c r="AA6" i="26"/>
  <c r="AC5" i="26"/>
  <c r="AB5" i="26"/>
  <c r="AA5" i="26"/>
  <c r="V5" i="26"/>
  <c r="U5" i="26" s="1"/>
  <c r="P5" i="26"/>
  <c r="P6" i="26" s="1"/>
  <c r="P7" i="26" s="1"/>
  <c r="P8" i="26" s="1"/>
  <c r="A6" i="26"/>
  <c r="A5" i="26"/>
  <c r="AC4" i="26"/>
  <c r="AB4" i="26"/>
  <c r="AA4" i="26"/>
  <c r="Z4" i="26"/>
  <c r="F4" i="26"/>
  <c r="E4" i="26"/>
  <c r="D4" i="26"/>
  <c r="C4" i="26"/>
  <c r="I73" i="26" l="1"/>
  <c r="H73" i="26"/>
  <c r="L77" i="26"/>
  <c r="K77" i="26"/>
  <c r="H24" i="30"/>
  <c r="I24" i="30" s="1"/>
  <c r="F25" i="30"/>
  <c r="H13" i="30"/>
  <c r="I13" i="30" s="1"/>
  <c r="H11" i="30"/>
  <c r="I11" i="30" s="1"/>
  <c r="H15" i="30"/>
  <c r="I15" i="30" s="1"/>
  <c r="H12" i="30"/>
  <c r="I12" i="30" s="1"/>
  <c r="H14" i="30"/>
  <c r="I14" i="30" s="1"/>
  <c r="H6" i="30"/>
  <c r="I6" i="30" s="1"/>
  <c r="S5" i="27"/>
  <c r="V6" i="26"/>
  <c r="V7" i="26" s="1"/>
  <c r="V8" i="26" s="1"/>
  <c r="Y30" i="26"/>
  <c r="X30" i="26"/>
  <c r="Q4" i="27"/>
  <c r="Q5" i="27" s="1"/>
  <c r="R5" i="27" s="1"/>
  <c r="X29" i="26"/>
  <c r="E5" i="26"/>
  <c r="F5" i="26"/>
  <c r="F5" i="27"/>
  <c r="H7" i="30"/>
  <c r="I7" i="30" s="1"/>
  <c r="E5" i="27"/>
  <c r="C5" i="27"/>
  <c r="Y30" i="27"/>
  <c r="X30" i="27"/>
  <c r="B7" i="27"/>
  <c r="A7" i="27"/>
  <c r="X29" i="27"/>
  <c r="A6" i="27"/>
  <c r="P7" i="27"/>
  <c r="D5" i="27"/>
  <c r="P9" i="26"/>
  <c r="Q4" i="26"/>
  <c r="Q5" i="26" s="1"/>
  <c r="Q6" i="26" s="1"/>
  <c r="Q7" i="26" s="1"/>
  <c r="Q8" i="26" s="1"/>
  <c r="C5" i="26"/>
  <c r="D5" i="26"/>
  <c r="B6" i="26"/>
  <c r="I27" i="30" l="1"/>
  <c r="I31" i="30"/>
  <c r="H74" i="26"/>
  <c r="I74" i="26"/>
  <c r="L78" i="26"/>
  <c r="K78" i="26"/>
  <c r="U6" i="26"/>
  <c r="U7" i="26"/>
  <c r="E6" i="26"/>
  <c r="R4" i="27"/>
  <c r="Q6" i="27"/>
  <c r="Q7" i="27" s="1"/>
  <c r="D6" i="26"/>
  <c r="Q9" i="26"/>
  <c r="X31" i="26"/>
  <c r="Y31" i="26"/>
  <c r="E6" i="27"/>
  <c r="D6" i="27"/>
  <c r="B8" i="27"/>
  <c r="A8" i="27"/>
  <c r="X31" i="27"/>
  <c r="Y31" i="27"/>
  <c r="S7" i="27"/>
  <c r="P8" i="27"/>
  <c r="F6" i="27"/>
  <c r="F7" i="27" s="1"/>
  <c r="C6" i="27"/>
  <c r="A7" i="26"/>
  <c r="B7" i="26"/>
  <c r="V9" i="26"/>
  <c r="U8" i="26"/>
  <c r="C6" i="26"/>
  <c r="R9" i="26"/>
  <c r="P10" i="26"/>
  <c r="F6" i="26"/>
  <c r="H75" i="26" l="1"/>
  <c r="I75" i="26"/>
  <c r="L79" i="26"/>
  <c r="K79" i="26"/>
  <c r="R6" i="27"/>
  <c r="R10" i="26"/>
  <c r="Q10" i="26"/>
  <c r="Y32" i="26"/>
  <c r="X32" i="26"/>
  <c r="E7" i="26"/>
  <c r="E7" i="27"/>
  <c r="F8" i="27"/>
  <c r="D7" i="27"/>
  <c r="D8" i="27" s="1"/>
  <c r="C7" i="27"/>
  <c r="Q8" i="27"/>
  <c r="R7" i="27"/>
  <c r="P9" i="27"/>
  <c r="S8" i="27"/>
  <c r="B9" i="27"/>
  <c r="A9" i="27"/>
  <c r="Y32" i="27"/>
  <c r="X32" i="27"/>
  <c r="V10" i="26"/>
  <c r="U9" i="26"/>
  <c r="F7" i="26"/>
  <c r="C7" i="26"/>
  <c r="P11" i="26"/>
  <c r="A8" i="26"/>
  <c r="B8" i="26"/>
  <c r="D7" i="26"/>
  <c r="K80" i="26" l="1"/>
  <c r="L80" i="26"/>
  <c r="H76" i="26"/>
  <c r="I76" i="26"/>
  <c r="Q11" i="26"/>
  <c r="Y33" i="26"/>
  <c r="X33" i="26"/>
  <c r="E8" i="27"/>
  <c r="F9" i="27"/>
  <c r="C8" i="27"/>
  <c r="D9" i="27"/>
  <c r="A10" i="27"/>
  <c r="B10" i="27"/>
  <c r="P10" i="27"/>
  <c r="S9" i="27"/>
  <c r="Y33" i="27"/>
  <c r="X33" i="27"/>
  <c r="R8" i="27"/>
  <c r="Q9" i="27"/>
  <c r="F8" i="26"/>
  <c r="V11" i="26"/>
  <c r="U10" i="26"/>
  <c r="D8" i="26"/>
  <c r="P12" i="26"/>
  <c r="R11" i="26"/>
  <c r="A9" i="26"/>
  <c r="B9" i="26"/>
  <c r="C8" i="26"/>
  <c r="E8" i="26"/>
  <c r="I77" i="26" l="1"/>
  <c r="H77" i="26"/>
  <c r="K81" i="26"/>
  <c r="L81" i="26"/>
  <c r="R12" i="26"/>
  <c r="X34" i="26"/>
  <c r="Y34" i="26"/>
  <c r="C9" i="26"/>
  <c r="E9" i="27"/>
  <c r="C9" i="27"/>
  <c r="Q10" i="27"/>
  <c r="R9" i="27"/>
  <c r="P11" i="27"/>
  <c r="S10" i="27"/>
  <c r="B11" i="27"/>
  <c r="A11" i="27"/>
  <c r="D10" i="27"/>
  <c r="F10" i="27"/>
  <c r="Y34" i="27"/>
  <c r="X34" i="27"/>
  <c r="B10" i="26"/>
  <c r="A10" i="26"/>
  <c r="P13" i="26"/>
  <c r="Q12" i="26"/>
  <c r="D9" i="26"/>
  <c r="E9" i="26"/>
  <c r="V12" i="26"/>
  <c r="U11" i="26"/>
  <c r="F9" i="26"/>
  <c r="K82" i="26" l="1"/>
  <c r="L82" i="26"/>
  <c r="R13" i="26"/>
  <c r="I78" i="26"/>
  <c r="H78" i="26"/>
  <c r="X35" i="26"/>
  <c r="Y35" i="26"/>
  <c r="E10" i="26"/>
  <c r="C10" i="26"/>
  <c r="F10" i="26"/>
  <c r="D10" i="26"/>
  <c r="F11" i="27"/>
  <c r="E10" i="27"/>
  <c r="C10" i="27"/>
  <c r="D11" i="27"/>
  <c r="X35" i="27"/>
  <c r="Y35" i="27"/>
  <c r="B12" i="27"/>
  <c r="A12" i="27"/>
  <c r="P12" i="27"/>
  <c r="S11" i="27"/>
  <c r="Q11" i="27"/>
  <c r="R10" i="27"/>
  <c r="V13" i="26"/>
  <c r="U12" i="26"/>
  <c r="Q13" i="26"/>
  <c r="B11" i="26"/>
  <c r="A11" i="26"/>
  <c r="P14" i="26"/>
  <c r="I79" i="26" l="1"/>
  <c r="H79" i="26"/>
  <c r="L83" i="26"/>
  <c r="K83" i="26"/>
  <c r="Q14" i="26"/>
  <c r="Y36" i="26"/>
  <c r="X36" i="26"/>
  <c r="F11" i="26"/>
  <c r="D11" i="26"/>
  <c r="E11" i="26"/>
  <c r="F12" i="27"/>
  <c r="E11" i="27"/>
  <c r="E12" i="27" s="1"/>
  <c r="C11" i="27"/>
  <c r="C12" i="27" s="1"/>
  <c r="R11" i="27"/>
  <c r="Q12" i="27"/>
  <c r="P13" i="27"/>
  <c r="S12" i="27"/>
  <c r="B13" i="27"/>
  <c r="A13" i="27"/>
  <c r="Y36" i="27"/>
  <c r="X36" i="27"/>
  <c r="D12" i="27"/>
  <c r="P15" i="26"/>
  <c r="U13" i="26"/>
  <c r="V14" i="26"/>
  <c r="B12" i="26"/>
  <c r="A12" i="26"/>
  <c r="C11" i="26"/>
  <c r="R14" i="26"/>
  <c r="I80" i="26" l="1"/>
  <c r="H80" i="26"/>
  <c r="L84" i="26"/>
  <c r="K84" i="26"/>
  <c r="R15" i="26"/>
  <c r="Y37" i="26"/>
  <c r="X37" i="26"/>
  <c r="D12" i="26"/>
  <c r="F13" i="27"/>
  <c r="C12" i="26"/>
  <c r="C13" i="27"/>
  <c r="E13" i="27"/>
  <c r="D13" i="27"/>
  <c r="Y37" i="27"/>
  <c r="X37" i="27"/>
  <c r="S13" i="27"/>
  <c r="P14" i="27"/>
  <c r="R12" i="27"/>
  <c r="Q13" i="27"/>
  <c r="A14" i="27"/>
  <c r="B14" i="27"/>
  <c r="V15" i="26"/>
  <c r="U14" i="26"/>
  <c r="A13" i="26"/>
  <c r="B13" i="26"/>
  <c r="P16" i="26"/>
  <c r="E12" i="26"/>
  <c r="Q15" i="26"/>
  <c r="F12" i="26"/>
  <c r="L85" i="26" l="1"/>
  <c r="K85" i="26"/>
  <c r="I81" i="26"/>
  <c r="H81" i="26"/>
  <c r="R16" i="26"/>
  <c r="Q16" i="26"/>
  <c r="X38" i="26"/>
  <c r="Y38" i="26"/>
  <c r="C13" i="26"/>
  <c r="E13" i="26"/>
  <c r="F13" i="26"/>
  <c r="D14" i="27"/>
  <c r="B15" i="27"/>
  <c r="A15" i="27"/>
  <c r="P15" i="27"/>
  <c r="S14" i="27"/>
  <c r="F14" i="27"/>
  <c r="C14" i="27"/>
  <c r="E14" i="27"/>
  <c r="Q14" i="27"/>
  <c r="R13" i="27"/>
  <c r="Y38" i="27"/>
  <c r="X38" i="27"/>
  <c r="B14" i="26"/>
  <c r="A14" i="26"/>
  <c r="U15" i="26"/>
  <c r="V16" i="26"/>
  <c r="P17" i="26"/>
  <c r="D13" i="26"/>
  <c r="H82" i="26" l="1"/>
  <c r="I82" i="26"/>
  <c r="L86" i="26"/>
  <c r="K86" i="26"/>
  <c r="Q17" i="26"/>
  <c r="X39" i="26"/>
  <c r="Y39" i="26"/>
  <c r="F14" i="26"/>
  <c r="D14" i="26"/>
  <c r="D15" i="27"/>
  <c r="C15" i="27"/>
  <c r="F15" i="27"/>
  <c r="A16" i="27"/>
  <c r="B16" i="27"/>
  <c r="X39" i="27"/>
  <c r="Y39" i="27"/>
  <c r="E15" i="27"/>
  <c r="S15" i="27"/>
  <c r="P16" i="27"/>
  <c r="R14" i="27"/>
  <c r="Q15" i="27"/>
  <c r="C14" i="26"/>
  <c r="P18" i="26"/>
  <c r="U16" i="26"/>
  <c r="V17" i="26"/>
  <c r="B15" i="26"/>
  <c r="A15" i="26"/>
  <c r="E14" i="26"/>
  <c r="R17" i="26"/>
  <c r="R18" i="26" s="1"/>
  <c r="L87" i="26" l="1"/>
  <c r="K87" i="26"/>
  <c r="H83" i="26"/>
  <c r="I83" i="26"/>
  <c r="Y40" i="26"/>
  <c r="X40" i="26"/>
  <c r="F15" i="26"/>
  <c r="D16" i="27"/>
  <c r="F16" i="27"/>
  <c r="Y40" i="27"/>
  <c r="X40" i="27"/>
  <c r="Q16" i="27"/>
  <c r="R15" i="27"/>
  <c r="E16" i="27"/>
  <c r="B17" i="27"/>
  <c r="A17" i="27"/>
  <c r="P17" i="27"/>
  <c r="S16" i="27"/>
  <c r="C16" i="27"/>
  <c r="U17" i="26"/>
  <c r="V18" i="26"/>
  <c r="D15" i="26"/>
  <c r="P19" i="26"/>
  <c r="R19" i="26" s="1"/>
  <c r="C15" i="26"/>
  <c r="E15" i="26"/>
  <c r="B16" i="26"/>
  <c r="A16" i="26"/>
  <c r="Q18" i="26"/>
  <c r="I84" i="26" l="1"/>
  <c r="H84" i="26"/>
  <c r="K88" i="26"/>
  <c r="L88" i="26"/>
  <c r="Q19" i="26"/>
  <c r="X41" i="26"/>
  <c r="Y41" i="26"/>
  <c r="E16" i="26"/>
  <c r="C16" i="26"/>
  <c r="D16" i="26"/>
  <c r="F17" i="27"/>
  <c r="C17" i="27"/>
  <c r="D17" i="27"/>
  <c r="R16" i="27"/>
  <c r="Q17" i="27"/>
  <c r="P18" i="27"/>
  <c r="S17" i="27"/>
  <c r="A18" i="27"/>
  <c r="B18" i="27"/>
  <c r="E17" i="27"/>
  <c r="Y41" i="27"/>
  <c r="X41" i="27"/>
  <c r="B17" i="26"/>
  <c r="A17" i="26"/>
  <c r="V19" i="26"/>
  <c r="U18" i="26"/>
  <c r="P20" i="26"/>
  <c r="F16" i="26"/>
  <c r="K89" i="26" l="1"/>
  <c r="L89" i="26"/>
  <c r="I85" i="26"/>
  <c r="H85" i="26"/>
  <c r="Y42" i="26"/>
  <c r="X42" i="26"/>
  <c r="F17" i="26"/>
  <c r="D17" i="26"/>
  <c r="C17" i="26"/>
  <c r="F18" i="27"/>
  <c r="C18" i="27"/>
  <c r="Y42" i="27"/>
  <c r="X42" i="27"/>
  <c r="P19" i="27"/>
  <c r="S18" i="27"/>
  <c r="Q18" i="27"/>
  <c r="R17" i="27"/>
  <c r="E18" i="27"/>
  <c r="D18" i="27"/>
  <c r="B19" i="27"/>
  <c r="A19" i="27"/>
  <c r="P21" i="26"/>
  <c r="U19" i="26"/>
  <c r="V20" i="26"/>
  <c r="B18" i="26"/>
  <c r="A18" i="26"/>
  <c r="Q20" i="26"/>
  <c r="E17" i="26"/>
  <c r="R20" i="26"/>
  <c r="I86" i="26" l="1"/>
  <c r="H86" i="26"/>
  <c r="L90" i="26"/>
  <c r="K90" i="26"/>
  <c r="R21" i="26"/>
  <c r="Q21" i="26"/>
  <c r="Y43" i="26"/>
  <c r="X43" i="26"/>
  <c r="E18" i="26"/>
  <c r="D18" i="26"/>
  <c r="F18" i="26"/>
  <c r="C18" i="26"/>
  <c r="F19" i="27"/>
  <c r="E19" i="27"/>
  <c r="Q19" i="27"/>
  <c r="R18" i="27"/>
  <c r="P20" i="27"/>
  <c r="S19" i="27"/>
  <c r="B20" i="27"/>
  <c r="A20" i="27"/>
  <c r="D19" i="27"/>
  <c r="C19" i="27"/>
  <c r="Y43" i="27"/>
  <c r="X43" i="27"/>
  <c r="V21" i="26"/>
  <c r="U20" i="26"/>
  <c r="B19" i="26"/>
  <c r="A19" i="26"/>
  <c r="P22" i="26"/>
  <c r="L91" i="26" l="1"/>
  <c r="K91" i="26"/>
  <c r="I87" i="26"/>
  <c r="H87" i="26"/>
  <c r="Q22" i="26"/>
  <c r="Y44" i="26"/>
  <c r="X44" i="26"/>
  <c r="C19" i="26"/>
  <c r="D20" i="27"/>
  <c r="B21" i="27"/>
  <c r="A21" i="27"/>
  <c r="F20" i="27"/>
  <c r="E20" i="27"/>
  <c r="Q20" i="27"/>
  <c r="R19" i="27"/>
  <c r="Y44" i="27"/>
  <c r="X44" i="27"/>
  <c r="C20" i="27"/>
  <c r="P21" i="27"/>
  <c r="S20" i="27"/>
  <c r="F19" i="26"/>
  <c r="E19" i="26"/>
  <c r="P23" i="26"/>
  <c r="R22" i="26"/>
  <c r="D19" i="26"/>
  <c r="U21" i="26"/>
  <c r="V22" i="26"/>
  <c r="B20" i="26"/>
  <c r="A20" i="26"/>
  <c r="Q23" i="26" l="1"/>
  <c r="I88" i="26"/>
  <c r="H88" i="26"/>
  <c r="L92" i="26"/>
  <c r="K92" i="26"/>
  <c r="R23" i="26"/>
  <c r="Y45" i="26"/>
  <c r="X45" i="26"/>
  <c r="E21" i="27"/>
  <c r="D21" i="27"/>
  <c r="S21" i="27"/>
  <c r="P22" i="27"/>
  <c r="C21" i="27"/>
  <c r="Y45" i="27"/>
  <c r="X45" i="27"/>
  <c r="F21" i="27"/>
  <c r="Q21" i="27"/>
  <c r="R20" i="27"/>
  <c r="A22" i="27"/>
  <c r="B22" i="27"/>
  <c r="U22" i="26"/>
  <c r="V23" i="26"/>
  <c r="P24" i="26"/>
  <c r="E20" i="26"/>
  <c r="F20" i="26"/>
  <c r="B21" i="26"/>
  <c r="A21" i="26"/>
  <c r="D20" i="26"/>
  <c r="C20" i="26"/>
  <c r="K93" i="26" l="1"/>
  <c r="L93" i="26"/>
  <c r="I89" i="26"/>
  <c r="H89" i="26"/>
  <c r="X46" i="26"/>
  <c r="Y46" i="26"/>
  <c r="C21" i="26"/>
  <c r="E22" i="27"/>
  <c r="F22" i="27"/>
  <c r="Q22" i="27"/>
  <c r="R21" i="27"/>
  <c r="C22" i="27"/>
  <c r="S22" i="27"/>
  <c r="P23" i="27"/>
  <c r="B23" i="27"/>
  <c r="A23" i="27"/>
  <c r="Y46" i="27"/>
  <c r="X46" i="27"/>
  <c r="D22" i="27"/>
  <c r="P25" i="26"/>
  <c r="R24" i="26"/>
  <c r="D21" i="26"/>
  <c r="Q24" i="26"/>
  <c r="F21" i="26"/>
  <c r="V24" i="26"/>
  <c r="U23" i="26"/>
  <c r="A22" i="26"/>
  <c r="B22" i="26"/>
  <c r="E21" i="26"/>
  <c r="L94" i="26" l="1"/>
  <c r="K94" i="26"/>
  <c r="H90" i="26"/>
  <c r="I90" i="26"/>
  <c r="R25" i="26"/>
  <c r="Q25" i="26"/>
  <c r="Y47" i="26"/>
  <c r="X47" i="26"/>
  <c r="E22" i="26"/>
  <c r="G16" i="30"/>
  <c r="H16" i="30" s="1"/>
  <c r="I16" i="30" s="1"/>
  <c r="F23" i="27"/>
  <c r="S23" i="27"/>
  <c r="P24" i="27"/>
  <c r="E23" i="27"/>
  <c r="D23" i="27"/>
  <c r="R22" i="27"/>
  <c r="Q23" i="27"/>
  <c r="Y47" i="27"/>
  <c r="X47" i="27"/>
  <c r="B24" i="27"/>
  <c r="A24" i="27"/>
  <c r="C23" i="27"/>
  <c r="V25" i="26"/>
  <c r="U24" i="26"/>
  <c r="B23" i="26"/>
  <c r="A23" i="26"/>
  <c r="F22" i="26"/>
  <c r="P26" i="26"/>
  <c r="D22" i="26"/>
  <c r="C22" i="26"/>
  <c r="H91" i="26" l="1"/>
  <c r="I91" i="26"/>
  <c r="Q26" i="26"/>
  <c r="L95" i="26"/>
  <c r="K95" i="26"/>
  <c r="X48" i="26"/>
  <c r="Y48" i="26"/>
  <c r="D23" i="26"/>
  <c r="E23" i="26"/>
  <c r="C23" i="26"/>
  <c r="F23" i="26"/>
  <c r="F24" i="27"/>
  <c r="D24" i="27"/>
  <c r="R23" i="27"/>
  <c r="Q24" i="27"/>
  <c r="S24" i="27"/>
  <c r="P25" i="27"/>
  <c r="B25" i="27"/>
  <c r="A25" i="27"/>
  <c r="C24" i="27"/>
  <c r="Y48" i="27"/>
  <c r="X48" i="27"/>
  <c r="E24" i="27"/>
  <c r="P27" i="26"/>
  <c r="B24" i="26"/>
  <c r="A24" i="26"/>
  <c r="R26" i="26"/>
  <c r="V26" i="26"/>
  <c r="U25" i="26"/>
  <c r="Q27" i="26" l="1"/>
  <c r="K96" i="26"/>
  <c r="L96" i="26"/>
  <c r="I92" i="26"/>
  <c r="H92" i="26"/>
  <c r="R27" i="26"/>
  <c r="X49" i="26"/>
  <c r="Y49" i="26"/>
  <c r="D24" i="26"/>
  <c r="F24" i="26"/>
  <c r="C24" i="26"/>
  <c r="D25" i="27"/>
  <c r="C25" i="27"/>
  <c r="S25" i="27"/>
  <c r="P26" i="27"/>
  <c r="F25" i="27"/>
  <c r="Y49" i="27"/>
  <c r="X49" i="27"/>
  <c r="Q25" i="27"/>
  <c r="R24" i="27"/>
  <c r="E25" i="27"/>
  <c r="B26" i="27"/>
  <c r="A26" i="27"/>
  <c r="B25" i="26"/>
  <c r="A25" i="26"/>
  <c r="P28" i="26"/>
  <c r="U26" i="26"/>
  <c r="V27" i="26"/>
  <c r="E24" i="26"/>
  <c r="R28" i="26" l="1"/>
  <c r="I93" i="26"/>
  <c r="H93" i="26"/>
  <c r="K97" i="26"/>
  <c r="L97" i="26"/>
  <c r="X50" i="26"/>
  <c r="Y50" i="26"/>
  <c r="C25" i="26"/>
  <c r="D25" i="26"/>
  <c r="E25" i="26"/>
  <c r="D26" i="27"/>
  <c r="Y50" i="27"/>
  <c r="X50" i="27"/>
  <c r="Q26" i="27"/>
  <c r="R25" i="27"/>
  <c r="F26" i="27"/>
  <c r="B27" i="27"/>
  <c r="A27" i="27"/>
  <c r="C26" i="27"/>
  <c r="S26" i="27"/>
  <c r="P27" i="27"/>
  <c r="E26" i="27"/>
  <c r="V28" i="26"/>
  <c r="U27" i="26"/>
  <c r="B26" i="26"/>
  <c r="A26" i="26"/>
  <c r="F25" i="26"/>
  <c r="P29" i="26"/>
  <c r="R29" i="26" s="1"/>
  <c r="Q28" i="26"/>
  <c r="L98" i="26" l="1"/>
  <c r="K98" i="26"/>
  <c r="I94" i="26"/>
  <c r="H94" i="26"/>
  <c r="Q29" i="26"/>
  <c r="Y51" i="26"/>
  <c r="X51" i="26"/>
  <c r="E26" i="26"/>
  <c r="D26" i="26"/>
  <c r="F26" i="26"/>
  <c r="C27" i="27"/>
  <c r="S27" i="27"/>
  <c r="P28" i="27"/>
  <c r="B28" i="27"/>
  <c r="A28" i="27"/>
  <c r="D27" i="27"/>
  <c r="F27" i="27"/>
  <c r="E27" i="27"/>
  <c r="Q27" i="27"/>
  <c r="R26" i="27"/>
  <c r="Y51" i="27"/>
  <c r="X51" i="27"/>
  <c r="B27" i="26"/>
  <c r="A27" i="26"/>
  <c r="C26" i="26"/>
  <c r="P30" i="26"/>
  <c r="V29" i="26"/>
  <c r="U28" i="26"/>
  <c r="Q30" i="26" l="1"/>
  <c r="I95" i="26"/>
  <c r="H95" i="26"/>
  <c r="L99" i="26"/>
  <c r="K99" i="26"/>
  <c r="X52" i="26"/>
  <c r="Y52" i="26"/>
  <c r="R30" i="26"/>
  <c r="C27" i="26"/>
  <c r="D27" i="26"/>
  <c r="F27" i="26"/>
  <c r="E27" i="26"/>
  <c r="D28" i="27"/>
  <c r="C28" i="27"/>
  <c r="E28" i="27"/>
  <c r="F28" i="27"/>
  <c r="A29" i="27"/>
  <c r="B29" i="27"/>
  <c r="Q28" i="27"/>
  <c r="R27" i="27"/>
  <c r="Y52" i="27"/>
  <c r="X52" i="27"/>
  <c r="S28" i="27"/>
  <c r="P29" i="27"/>
  <c r="V30" i="26"/>
  <c r="U29" i="26"/>
  <c r="P31" i="26"/>
  <c r="Q31" i="26" s="1"/>
  <c r="B28" i="26"/>
  <c r="A28" i="26"/>
  <c r="L100" i="26" l="1"/>
  <c r="K100" i="26"/>
  <c r="I96" i="26"/>
  <c r="H96" i="26"/>
  <c r="Y53" i="26"/>
  <c r="X53" i="26"/>
  <c r="C28" i="26"/>
  <c r="E28" i="26"/>
  <c r="D29" i="27"/>
  <c r="F29" i="27"/>
  <c r="C29" i="27"/>
  <c r="Q29" i="27"/>
  <c r="R28" i="27"/>
  <c r="Y53" i="27"/>
  <c r="X53" i="27"/>
  <c r="P30" i="27"/>
  <c r="S29" i="27"/>
  <c r="B30" i="27"/>
  <c r="A30" i="27"/>
  <c r="E29" i="27"/>
  <c r="V31" i="26"/>
  <c r="U30" i="26"/>
  <c r="B29" i="26"/>
  <c r="A29" i="26"/>
  <c r="D28" i="26"/>
  <c r="P32" i="26"/>
  <c r="R31" i="26"/>
  <c r="F28" i="26"/>
  <c r="I97" i="26" l="1"/>
  <c r="H97" i="26"/>
  <c r="K101" i="26"/>
  <c r="L101" i="26"/>
  <c r="X54" i="26"/>
  <c r="Y54" i="26"/>
  <c r="R32" i="26"/>
  <c r="E29" i="26"/>
  <c r="F29" i="26"/>
  <c r="F30" i="27"/>
  <c r="E30" i="27"/>
  <c r="P31" i="27"/>
  <c r="S30" i="27"/>
  <c r="Q30" i="27"/>
  <c r="R29" i="27"/>
  <c r="B31" i="27"/>
  <c r="A31" i="27"/>
  <c r="D30" i="27"/>
  <c r="Y54" i="27"/>
  <c r="X54" i="27"/>
  <c r="C30" i="27"/>
  <c r="P33" i="26"/>
  <c r="D29" i="26"/>
  <c r="C29" i="26"/>
  <c r="A30" i="26"/>
  <c r="B30" i="26"/>
  <c r="V32" i="26"/>
  <c r="U31" i="26"/>
  <c r="Q32" i="26"/>
  <c r="L102" i="26" l="1"/>
  <c r="K102" i="26"/>
  <c r="H98" i="26"/>
  <c r="I98" i="26"/>
  <c r="Q33" i="26"/>
  <c r="R33" i="26"/>
  <c r="X55" i="26"/>
  <c r="Y55" i="26"/>
  <c r="D31" i="27"/>
  <c r="B32" i="27"/>
  <c r="A32" i="27"/>
  <c r="C31" i="27"/>
  <c r="S31" i="27"/>
  <c r="P32" i="27"/>
  <c r="Q31" i="27"/>
  <c r="R30" i="27"/>
  <c r="Y55" i="27"/>
  <c r="X55" i="27"/>
  <c r="E31" i="27"/>
  <c r="F31" i="27"/>
  <c r="A31" i="26"/>
  <c r="B31" i="26"/>
  <c r="F30" i="26"/>
  <c r="D30" i="26"/>
  <c r="P34" i="26"/>
  <c r="V33" i="26"/>
  <c r="U32" i="26"/>
  <c r="C30" i="26"/>
  <c r="E30" i="26"/>
  <c r="H99" i="26" l="1"/>
  <c r="I99" i="26"/>
  <c r="L103" i="26"/>
  <c r="K103" i="26"/>
  <c r="X56" i="26"/>
  <c r="Y56" i="26"/>
  <c r="F31" i="26"/>
  <c r="D32" i="27"/>
  <c r="E32" i="27"/>
  <c r="D31" i="26"/>
  <c r="E31" i="26"/>
  <c r="C31" i="26"/>
  <c r="C32" i="27"/>
  <c r="Y56" i="27"/>
  <c r="X56" i="27"/>
  <c r="F32" i="27"/>
  <c r="A33" i="27"/>
  <c r="B33" i="27"/>
  <c r="Q32" i="27"/>
  <c r="R31" i="27"/>
  <c r="S32" i="27"/>
  <c r="P33" i="27"/>
  <c r="P35" i="26"/>
  <c r="V34" i="26"/>
  <c r="U33" i="26"/>
  <c r="Q34" i="26"/>
  <c r="R34" i="26"/>
  <c r="R35" i="26" s="1"/>
  <c r="B32" i="26"/>
  <c r="A32" i="26"/>
  <c r="L104" i="26" l="1"/>
  <c r="K104" i="26"/>
  <c r="H100" i="26"/>
  <c r="I100" i="26"/>
  <c r="Q35" i="26"/>
  <c r="X57" i="26"/>
  <c r="Y57" i="26"/>
  <c r="C32" i="26"/>
  <c r="C33" i="27"/>
  <c r="P34" i="27"/>
  <c r="S33" i="27"/>
  <c r="B34" i="27"/>
  <c r="A34" i="27"/>
  <c r="Y57" i="27"/>
  <c r="X57" i="27"/>
  <c r="E33" i="27"/>
  <c r="Q33" i="27"/>
  <c r="R32" i="27"/>
  <c r="F33" i="27"/>
  <c r="D33" i="27"/>
  <c r="B33" i="26"/>
  <c r="A33" i="26"/>
  <c r="E32" i="26"/>
  <c r="V35" i="26"/>
  <c r="U34" i="26"/>
  <c r="F32" i="26"/>
  <c r="D32" i="26"/>
  <c r="P36" i="26"/>
  <c r="R36" i="26" s="1"/>
  <c r="I101" i="26" l="1"/>
  <c r="H101" i="26"/>
  <c r="K105" i="26"/>
  <c r="L105" i="26"/>
  <c r="X58" i="26"/>
  <c r="Y58" i="26"/>
  <c r="D33" i="26"/>
  <c r="F33" i="26"/>
  <c r="E33" i="26"/>
  <c r="D34" i="27"/>
  <c r="E34" i="27"/>
  <c r="F34" i="27"/>
  <c r="C34" i="27"/>
  <c r="Y58" i="27"/>
  <c r="X58" i="27"/>
  <c r="P35" i="27"/>
  <c r="S34" i="27"/>
  <c r="B35" i="27"/>
  <c r="A35" i="27"/>
  <c r="Q34" i="27"/>
  <c r="R33" i="27"/>
  <c r="P37" i="26"/>
  <c r="Q36" i="26"/>
  <c r="A34" i="26"/>
  <c r="B34" i="26"/>
  <c r="V36" i="26"/>
  <c r="U35" i="26"/>
  <c r="C33" i="26"/>
  <c r="K106" i="26" l="1"/>
  <c r="L106" i="26"/>
  <c r="I102" i="26"/>
  <c r="H102" i="26"/>
  <c r="X59" i="26"/>
  <c r="Y59" i="26"/>
  <c r="D34" i="26"/>
  <c r="E35" i="27"/>
  <c r="C34" i="26"/>
  <c r="S35" i="27"/>
  <c r="P36" i="27"/>
  <c r="Y59" i="27"/>
  <c r="X59" i="27"/>
  <c r="Q35" i="27"/>
  <c r="R34" i="27"/>
  <c r="F35" i="27"/>
  <c r="D35" i="27"/>
  <c r="B36" i="27"/>
  <c r="A36" i="27"/>
  <c r="C35" i="27"/>
  <c r="A35" i="26"/>
  <c r="B35" i="26"/>
  <c r="Q37" i="26"/>
  <c r="V37" i="26"/>
  <c r="U36" i="26"/>
  <c r="P38" i="26"/>
  <c r="F34" i="26"/>
  <c r="R37" i="26"/>
  <c r="E34" i="26"/>
  <c r="H103" i="26" l="1"/>
  <c r="I103" i="26"/>
  <c r="L107" i="26"/>
  <c r="K107" i="26"/>
  <c r="R38" i="26"/>
  <c r="X60" i="26"/>
  <c r="Y60" i="26"/>
  <c r="E35" i="26"/>
  <c r="F35" i="26"/>
  <c r="C35" i="26"/>
  <c r="C36" i="27"/>
  <c r="F36" i="27"/>
  <c r="Y60" i="27"/>
  <c r="X60" i="27"/>
  <c r="S36" i="27"/>
  <c r="P37" i="27"/>
  <c r="A37" i="27"/>
  <c r="B37" i="27"/>
  <c r="Q36" i="27"/>
  <c r="R35" i="27"/>
  <c r="D36" i="27"/>
  <c r="E36" i="27"/>
  <c r="V38" i="26"/>
  <c r="U37" i="26"/>
  <c r="Q38" i="26"/>
  <c r="B36" i="26"/>
  <c r="A36" i="26"/>
  <c r="P39" i="26"/>
  <c r="D35" i="26"/>
  <c r="L108" i="26" l="1"/>
  <c r="K108" i="26"/>
  <c r="I104" i="26"/>
  <c r="H104" i="26"/>
  <c r="Q39" i="26"/>
  <c r="X61" i="26"/>
  <c r="Y61" i="26"/>
  <c r="D36" i="26"/>
  <c r="F36" i="26"/>
  <c r="E36" i="26"/>
  <c r="D37" i="27"/>
  <c r="E37" i="27"/>
  <c r="P38" i="27"/>
  <c r="S37" i="27"/>
  <c r="Q37" i="27"/>
  <c r="R36" i="27"/>
  <c r="Y61" i="27"/>
  <c r="X61" i="27"/>
  <c r="B38" i="27"/>
  <c r="A38" i="27"/>
  <c r="F37" i="27"/>
  <c r="C37" i="27"/>
  <c r="P40" i="26"/>
  <c r="R39" i="26"/>
  <c r="B37" i="26"/>
  <c r="A37" i="26"/>
  <c r="V39" i="26"/>
  <c r="U38" i="26"/>
  <c r="C36" i="26"/>
  <c r="I105" i="26" l="1"/>
  <c r="H105" i="26"/>
  <c r="K109" i="26"/>
  <c r="L109" i="26"/>
  <c r="Q40" i="26"/>
  <c r="R40" i="26"/>
  <c r="Y62" i="26"/>
  <c r="X62" i="26"/>
  <c r="C37" i="26"/>
  <c r="F37" i="26"/>
  <c r="E38" i="27"/>
  <c r="F38" i="27"/>
  <c r="B39" i="27"/>
  <c r="A39" i="27"/>
  <c r="C38" i="27"/>
  <c r="D38" i="27"/>
  <c r="Q38" i="27"/>
  <c r="R37" i="27"/>
  <c r="Y62" i="27"/>
  <c r="X62" i="27"/>
  <c r="P39" i="27"/>
  <c r="S38" i="27"/>
  <c r="V40" i="26"/>
  <c r="U39" i="26"/>
  <c r="A38" i="26"/>
  <c r="B38" i="26"/>
  <c r="D37" i="26"/>
  <c r="P41" i="26"/>
  <c r="E37" i="26"/>
  <c r="L110" i="26" l="1"/>
  <c r="K110" i="26"/>
  <c r="I106" i="26"/>
  <c r="H106" i="26"/>
  <c r="X63" i="26"/>
  <c r="Y63" i="26"/>
  <c r="E38" i="26"/>
  <c r="D38" i="26"/>
  <c r="F38" i="26"/>
  <c r="F39" i="27"/>
  <c r="E39" i="27"/>
  <c r="D39" i="27"/>
  <c r="C39" i="27"/>
  <c r="Y63" i="27"/>
  <c r="X63" i="27"/>
  <c r="Q39" i="27"/>
  <c r="R38" i="27"/>
  <c r="B40" i="27"/>
  <c r="A40" i="27"/>
  <c r="S39" i="27"/>
  <c r="P40" i="27"/>
  <c r="P42" i="26"/>
  <c r="R41" i="26"/>
  <c r="V41" i="26"/>
  <c r="U40" i="26"/>
  <c r="A39" i="26"/>
  <c r="B39" i="26"/>
  <c r="Q41" i="26"/>
  <c r="C38" i="26"/>
  <c r="H107" i="26" l="1"/>
  <c r="I107" i="26"/>
  <c r="L111" i="26"/>
  <c r="K111" i="26"/>
  <c r="Q42" i="26"/>
  <c r="X64" i="26"/>
  <c r="Y64" i="26"/>
  <c r="R42" i="26"/>
  <c r="C39" i="26"/>
  <c r="E39" i="26"/>
  <c r="F39" i="26"/>
  <c r="F40" i="27"/>
  <c r="C40" i="27"/>
  <c r="E40" i="27"/>
  <c r="D40" i="27"/>
  <c r="A41" i="27"/>
  <c r="B41" i="27"/>
  <c r="S40" i="27"/>
  <c r="P41" i="27"/>
  <c r="Q40" i="27"/>
  <c r="R39" i="27"/>
  <c r="Y64" i="27"/>
  <c r="X64" i="27"/>
  <c r="B40" i="26"/>
  <c r="A40" i="26"/>
  <c r="U41" i="26"/>
  <c r="V42" i="26"/>
  <c r="P43" i="26"/>
  <c r="D39" i="26"/>
  <c r="L112" i="26" l="1"/>
  <c r="K112" i="26"/>
  <c r="I108" i="26"/>
  <c r="H108" i="26"/>
  <c r="Q43" i="26"/>
  <c r="R43" i="26"/>
  <c r="X65" i="26"/>
  <c r="Y65" i="26"/>
  <c r="F40" i="26"/>
  <c r="E41" i="27"/>
  <c r="C41" i="27"/>
  <c r="Y65" i="27"/>
  <c r="X65" i="27"/>
  <c r="Q41" i="27"/>
  <c r="R40" i="27"/>
  <c r="S41" i="27"/>
  <c r="P42" i="27"/>
  <c r="D41" i="27"/>
  <c r="B42" i="27"/>
  <c r="A42" i="27"/>
  <c r="F41" i="27"/>
  <c r="D40" i="26"/>
  <c r="P44" i="26"/>
  <c r="B41" i="26"/>
  <c r="A41" i="26"/>
  <c r="E40" i="26"/>
  <c r="C40" i="26"/>
  <c r="U42" i="26"/>
  <c r="V43" i="26"/>
  <c r="I109" i="26" l="1"/>
  <c r="H109" i="26"/>
  <c r="K113" i="26"/>
  <c r="L113" i="26"/>
  <c r="R44" i="26"/>
  <c r="X66" i="26"/>
  <c r="Y66" i="26"/>
  <c r="E42" i="27"/>
  <c r="C42" i="27"/>
  <c r="S42" i="27"/>
  <c r="P43" i="27"/>
  <c r="F42" i="27"/>
  <c r="Q42" i="27"/>
  <c r="R41" i="27"/>
  <c r="A43" i="27"/>
  <c r="B43" i="27"/>
  <c r="D42" i="27"/>
  <c r="Y66" i="27"/>
  <c r="X66" i="27"/>
  <c r="B42" i="26"/>
  <c r="A42" i="26"/>
  <c r="C41" i="26"/>
  <c r="E41" i="26"/>
  <c r="P45" i="26"/>
  <c r="Q44" i="26"/>
  <c r="U43" i="26"/>
  <c r="V44" i="26"/>
  <c r="D41" i="26"/>
  <c r="F41" i="26"/>
  <c r="L114" i="26" l="1"/>
  <c r="K114" i="26"/>
  <c r="I110" i="26"/>
  <c r="H110" i="26"/>
  <c r="R45" i="26"/>
  <c r="F42" i="26"/>
  <c r="Q45" i="26"/>
  <c r="E42" i="26"/>
  <c r="C42" i="26"/>
  <c r="X67" i="26"/>
  <c r="Y67" i="26"/>
  <c r="D42" i="26"/>
  <c r="B44" i="27"/>
  <c r="A44" i="27"/>
  <c r="F43" i="27"/>
  <c r="C43" i="27"/>
  <c r="S43" i="27"/>
  <c r="P44" i="27"/>
  <c r="Y67" i="27"/>
  <c r="X67" i="27"/>
  <c r="D43" i="27"/>
  <c r="Q43" i="27"/>
  <c r="R42" i="27"/>
  <c r="E43" i="27"/>
  <c r="P46" i="26"/>
  <c r="U44" i="26"/>
  <c r="V45" i="26"/>
  <c r="B43" i="26"/>
  <c r="A43" i="26"/>
  <c r="H111" i="26" l="1"/>
  <c r="I111" i="26"/>
  <c r="L115" i="26"/>
  <c r="K115" i="26"/>
  <c r="Q46" i="26"/>
  <c r="Q47" i="26" s="1"/>
  <c r="R46" i="26"/>
  <c r="R47" i="26" s="1"/>
  <c r="C43" i="26"/>
  <c r="D43" i="26"/>
  <c r="E44" i="27"/>
  <c r="C44" i="27"/>
  <c r="D44" i="27"/>
  <c r="F44" i="27"/>
  <c r="A45" i="27"/>
  <c r="B45" i="27"/>
  <c r="Q44" i="27"/>
  <c r="R43" i="27"/>
  <c r="S44" i="27"/>
  <c r="P45" i="27"/>
  <c r="P47" i="26"/>
  <c r="B44" i="26"/>
  <c r="A44" i="26"/>
  <c r="E43" i="26"/>
  <c r="U45" i="26"/>
  <c r="V46" i="26"/>
  <c r="F43" i="26"/>
  <c r="L116" i="26" l="1"/>
  <c r="K116" i="26"/>
  <c r="I112" i="26"/>
  <c r="H112" i="26"/>
  <c r="F44" i="26"/>
  <c r="D44" i="26"/>
  <c r="C45" i="27"/>
  <c r="E45" i="27"/>
  <c r="F45" i="27"/>
  <c r="E44" i="26"/>
  <c r="Q45" i="27"/>
  <c r="R44" i="27"/>
  <c r="P46" i="27"/>
  <c r="S45" i="27"/>
  <c r="B46" i="27"/>
  <c r="A46" i="27"/>
  <c r="D45" i="27"/>
  <c r="B45" i="26"/>
  <c r="A45" i="26"/>
  <c r="V47" i="26"/>
  <c r="U46" i="26"/>
  <c r="P48" i="26"/>
  <c r="Q48" i="26" s="1"/>
  <c r="C44" i="26"/>
  <c r="I113" i="26" l="1"/>
  <c r="H113" i="26"/>
  <c r="K117" i="26"/>
  <c r="L117" i="26"/>
  <c r="R48" i="26"/>
  <c r="D45" i="26"/>
  <c r="C45" i="26"/>
  <c r="D46" i="27"/>
  <c r="B47" i="27"/>
  <c r="A47" i="27"/>
  <c r="P47" i="27"/>
  <c r="S46" i="27"/>
  <c r="F46" i="27"/>
  <c r="Q46" i="27"/>
  <c r="R45" i="27"/>
  <c r="C46" i="27"/>
  <c r="E46" i="27"/>
  <c r="U47" i="26"/>
  <c r="V48" i="26"/>
  <c r="B46" i="26"/>
  <c r="A46" i="26"/>
  <c r="P49" i="26"/>
  <c r="F45" i="26"/>
  <c r="E45" i="26"/>
  <c r="L118" i="26" l="1"/>
  <c r="K118" i="26"/>
  <c r="I114" i="26"/>
  <c r="H114" i="26"/>
  <c r="R49" i="26"/>
  <c r="C46" i="26"/>
  <c r="F46" i="26"/>
  <c r="E46" i="26"/>
  <c r="F47" i="27"/>
  <c r="D47" i="27"/>
  <c r="E47" i="27"/>
  <c r="C47" i="27"/>
  <c r="P48" i="27"/>
  <c r="S47" i="27"/>
  <c r="Q47" i="27"/>
  <c r="R46" i="27"/>
  <c r="B48" i="27"/>
  <c r="A48" i="27"/>
  <c r="P50" i="26"/>
  <c r="V49" i="26"/>
  <c r="U48" i="26"/>
  <c r="D46" i="26"/>
  <c r="B47" i="26"/>
  <c r="A47" i="26"/>
  <c r="Q49" i="26"/>
  <c r="Q50" i="26" s="1"/>
  <c r="H115" i="26" l="1"/>
  <c r="I115" i="26"/>
  <c r="L119" i="26"/>
  <c r="K119" i="26"/>
  <c r="F47" i="26"/>
  <c r="D47" i="26"/>
  <c r="C48" i="27"/>
  <c r="E48" i="27"/>
  <c r="Q48" i="27"/>
  <c r="R47" i="27"/>
  <c r="P49" i="27"/>
  <c r="S48" i="27"/>
  <c r="B49" i="27"/>
  <c r="A49" i="27"/>
  <c r="F48" i="27"/>
  <c r="D48" i="27"/>
  <c r="U49" i="26"/>
  <c r="V50" i="26"/>
  <c r="A48" i="26"/>
  <c r="B48" i="26"/>
  <c r="E47" i="26"/>
  <c r="P51" i="26"/>
  <c r="Q51" i="26" s="1"/>
  <c r="R50" i="26"/>
  <c r="C47" i="26"/>
  <c r="L120" i="26" l="1"/>
  <c r="K120" i="26"/>
  <c r="H116" i="26"/>
  <c r="I116" i="26"/>
  <c r="R51" i="26"/>
  <c r="D48" i="26"/>
  <c r="F48" i="26"/>
  <c r="C49" i="27"/>
  <c r="D49" i="27"/>
  <c r="P50" i="27"/>
  <c r="S49" i="27"/>
  <c r="B50" i="27"/>
  <c r="A50" i="27"/>
  <c r="Q49" i="27"/>
  <c r="R48" i="27"/>
  <c r="F49" i="27"/>
  <c r="E49" i="27"/>
  <c r="C48" i="26"/>
  <c r="P52" i="26"/>
  <c r="Q52" i="26" s="1"/>
  <c r="E48" i="26"/>
  <c r="B49" i="26"/>
  <c r="A49" i="26"/>
  <c r="V51" i="26"/>
  <c r="U50" i="26"/>
  <c r="I117" i="26" l="1"/>
  <c r="H117" i="26"/>
  <c r="K121" i="26"/>
  <c r="L121" i="26"/>
  <c r="R52" i="26"/>
  <c r="E50" i="27"/>
  <c r="C50" i="27"/>
  <c r="Q50" i="27"/>
  <c r="R49" i="27"/>
  <c r="B51" i="27"/>
  <c r="A51" i="27"/>
  <c r="P51" i="27"/>
  <c r="S50" i="27"/>
  <c r="F50" i="27"/>
  <c r="D50" i="27"/>
  <c r="C49" i="26"/>
  <c r="U51" i="26"/>
  <c r="V52" i="26"/>
  <c r="B50" i="26"/>
  <c r="A50" i="26"/>
  <c r="E49" i="26"/>
  <c r="F49" i="26"/>
  <c r="P53" i="26"/>
  <c r="D49" i="26"/>
  <c r="R53" i="26" l="1"/>
  <c r="K122" i="26"/>
  <c r="L122" i="26"/>
  <c r="I118" i="26"/>
  <c r="H118" i="26"/>
  <c r="F50" i="26"/>
  <c r="D50" i="26"/>
  <c r="E50" i="26"/>
  <c r="E51" i="27"/>
  <c r="B52" i="27"/>
  <c r="A52" i="27"/>
  <c r="C51" i="27"/>
  <c r="D51" i="27"/>
  <c r="P52" i="27"/>
  <c r="S51" i="27"/>
  <c r="F51" i="27"/>
  <c r="Q51" i="27"/>
  <c r="R50" i="27"/>
  <c r="C50" i="26"/>
  <c r="P54" i="26"/>
  <c r="R54" i="26" s="1"/>
  <c r="B51" i="26"/>
  <c r="A51" i="26"/>
  <c r="V53" i="26"/>
  <c r="U52" i="26"/>
  <c r="Q53" i="26"/>
  <c r="H119" i="26" l="1"/>
  <c r="I119" i="26"/>
  <c r="L123" i="26"/>
  <c r="K123" i="26"/>
  <c r="Q54" i="26"/>
  <c r="F51" i="26"/>
  <c r="D52" i="27"/>
  <c r="F52" i="27"/>
  <c r="E52" i="27"/>
  <c r="C52" i="27"/>
  <c r="Q52" i="27"/>
  <c r="R51" i="27"/>
  <c r="S52" i="27"/>
  <c r="P53" i="27"/>
  <c r="B53" i="27"/>
  <c r="A53" i="27"/>
  <c r="B52" i="26"/>
  <c r="A52" i="26"/>
  <c r="P55" i="26"/>
  <c r="R55" i="26" s="1"/>
  <c r="E51" i="26"/>
  <c r="V54" i="26"/>
  <c r="U53" i="26"/>
  <c r="D51" i="26"/>
  <c r="C51" i="26"/>
  <c r="L124" i="26" l="1"/>
  <c r="K124" i="26"/>
  <c r="I120" i="26"/>
  <c r="H120" i="26"/>
  <c r="C52" i="26"/>
  <c r="E52" i="26"/>
  <c r="D52" i="26"/>
  <c r="F52" i="26"/>
  <c r="D53" i="27"/>
  <c r="E53" i="27"/>
  <c r="C53" i="27"/>
  <c r="S53" i="27"/>
  <c r="P54" i="27"/>
  <c r="A54" i="27"/>
  <c r="B54" i="27"/>
  <c r="F53" i="27"/>
  <c r="Q53" i="27"/>
  <c r="R52" i="27"/>
  <c r="V55" i="26"/>
  <c r="U54" i="26"/>
  <c r="B53" i="26"/>
  <c r="A53" i="26"/>
  <c r="P56" i="26"/>
  <c r="Q55" i="26"/>
  <c r="I121" i="26" l="1"/>
  <c r="H121" i="26"/>
  <c r="K125" i="26"/>
  <c r="L125" i="26"/>
  <c r="C53" i="26"/>
  <c r="F54" i="27"/>
  <c r="E54" i="27"/>
  <c r="B55" i="27"/>
  <c r="A55" i="27"/>
  <c r="C54" i="27"/>
  <c r="Q54" i="27"/>
  <c r="R53" i="27"/>
  <c r="S54" i="27"/>
  <c r="P55" i="27"/>
  <c r="D54" i="27"/>
  <c r="F53" i="26"/>
  <c r="D53" i="26"/>
  <c r="Q56" i="26"/>
  <c r="P57" i="26"/>
  <c r="B54" i="26"/>
  <c r="A54" i="26"/>
  <c r="V56" i="26"/>
  <c r="U55" i="26"/>
  <c r="E53" i="26"/>
  <c r="R56" i="26"/>
  <c r="R57" i="26" l="1"/>
  <c r="L126" i="26"/>
  <c r="K126" i="26"/>
  <c r="I122" i="26"/>
  <c r="H122" i="26"/>
  <c r="Q57" i="26"/>
  <c r="C55" i="27"/>
  <c r="D55" i="27"/>
  <c r="A56" i="27"/>
  <c r="B56" i="27"/>
  <c r="Q55" i="27"/>
  <c r="R54" i="27"/>
  <c r="S55" i="27"/>
  <c r="P56" i="27"/>
  <c r="F55" i="27"/>
  <c r="E55" i="27"/>
  <c r="P58" i="26"/>
  <c r="V57" i="26"/>
  <c r="U56" i="26"/>
  <c r="D54" i="26"/>
  <c r="F54" i="26"/>
  <c r="E54" i="26"/>
  <c r="B55" i="26"/>
  <c r="A55" i="26"/>
  <c r="C54" i="26"/>
  <c r="H123" i="26" l="1"/>
  <c r="I123" i="26"/>
  <c r="L127" i="26"/>
  <c r="K127" i="26"/>
  <c r="Q58" i="26"/>
  <c r="C55" i="26"/>
  <c r="F55" i="26"/>
  <c r="E56" i="27"/>
  <c r="D56" i="27"/>
  <c r="F56" i="27"/>
  <c r="S56" i="27"/>
  <c r="P57" i="27"/>
  <c r="B57" i="27"/>
  <c r="A57" i="27"/>
  <c r="Q56" i="27"/>
  <c r="R55" i="27"/>
  <c r="C56" i="27"/>
  <c r="D55" i="26"/>
  <c r="B56" i="26"/>
  <c r="A56" i="26"/>
  <c r="V58" i="26"/>
  <c r="U57" i="26"/>
  <c r="P59" i="26"/>
  <c r="E55" i="26"/>
  <c r="R58" i="26"/>
  <c r="L128" i="26" l="1"/>
  <c r="K128" i="26"/>
  <c r="I124" i="26"/>
  <c r="H124" i="26"/>
  <c r="R59" i="26"/>
  <c r="Q59" i="26"/>
  <c r="E56" i="26"/>
  <c r="D56" i="26"/>
  <c r="D57" i="27"/>
  <c r="C57" i="27"/>
  <c r="E57" i="27"/>
  <c r="A58" i="27"/>
  <c r="B58" i="27"/>
  <c r="Q57" i="27"/>
  <c r="R56" i="27"/>
  <c r="S57" i="27"/>
  <c r="P58" i="27"/>
  <c r="F57" i="27"/>
  <c r="P60" i="26"/>
  <c r="B57" i="26"/>
  <c r="A57" i="26"/>
  <c r="V59" i="26"/>
  <c r="U58" i="26"/>
  <c r="C56" i="26"/>
  <c r="F56" i="26"/>
  <c r="Q60" i="26" l="1"/>
  <c r="I125" i="26"/>
  <c r="H125" i="26"/>
  <c r="K129" i="26"/>
  <c r="L129" i="26"/>
  <c r="E57" i="26"/>
  <c r="F57" i="26"/>
  <c r="C57" i="26"/>
  <c r="D57" i="26"/>
  <c r="F58" i="27"/>
  <c r="B59" i="27"/>
  <c r="A59" i="27"/>
  <c r="C58" i="27"/>
  <c r="Q58" i="27"/>
  <c r="R57" i="27"/>
  <c r="S58" i="27"/>
  <c r="P59" i="27"/>
  <c r="E58" i="27"/>
  <c r="D58" i="27"/>
  <c r="P61" i="26"/>
  <c r="B58" i="26"/>
  <c r="A58" i="26"/>
  <c r="V60" i="26"/>
  <c r="U59" i="26"/>
  <c r="R60" i="26"/>
  <c r="L130" i="26" l="1"/>
  <c r="K130" i="26"/>
  <c r="I126" i="26"/>
  <c r="H126" i="26"/>
  <c r="R61" i="26"/>
  <c r="D59" i="27"/>
  <c r="E58" i="26"/>
  <c r="E59" i="27"/>
  <c r="F59" i="27"/>
  <c r="Q59" i="27"/>
  <c r="R58" i="27"/>
  <c r="S59" i="27"/>
  <c r="P60" i="27"/>
  <c r="C59" i="27"/>
  <c r="A60" i="27"/>
  <c r="B60" i="27"/>
  <c r="V61" i="26"/>
  <c r="U60" i="26"/>
  <c r="P62" i="26"/>
  <c r="B59" i="26"/>
  <c r="A59" i="26"/>
  <c r="C58" i="26"/>
  <c r="F58" i="26"/>
  <c r="Q61" i="26"/>
  <c r="D58" i="26"/>
  <c r="Q62" i="26" l="1"/>
  <c r="H127" i="26"/>
  <c r="I127" i="26"/>
  <c r="R62" i="26"/>
  <c r="L131" i="26"/>
  <c r="K131" i="26"/>
  <c r="D59" i="26"/>
  <c r="F59" i="26"/>
  <c r="C60" i="27"/>
  <c r="Q60" i="27"/>
  <c r="R59" i="27"/>
  <c r="S60" i="27"/>
  <c r="P61" i="27"/>
  <c r="B61" i="27"/>
  <c r="A61" i="27"/>
  <c r="D60" i="27"/>
  <c r="E60" i="27"/>
  <c r="F60" i="27"/>
  <c r="B60" i="26"/>
  <c r="A60" i="26"/>
  <c r="V62" i="26"/>
  <c r="U61" i="26"/>
  <c r="C59" i="26"/>
  <c r="P63" i="26"/>
  <c r="R63" i="26" s="1"/>
  <c r="E59" i="26"/>
  <c r="L132" i="26" l="1"/>
  <c r="K132" i="26"/>
  <c r="I128" i="26"/>
  <c r="H128" i="26"/>
  <c r="D60" i="26"/>
  <c r="E60" i="26"/>
  <c r="C60" i="26"/>
  <c r="F60" i="26"/>
  <c r="F61" i="27"/>
  <c r="A62" i="27"/>
  <c r="B62" i="27"/>
  <c r="S61" i="27"/>
  <c r="P62" i="27"/>
  <c r="E61" i="27"/>
  <c r="C61" i="27"/>
  <c r="Q61" i="27"/>
  <c r="R60" i="27"/>
  <c r="D61" i="27"/>
  <c r="P64" i="26"/>
  <c r="V63" i="26"/>
  <c r="U62" i="26"/>
  <c r="B61" i="26"/>
  <c r="A61" i="26"/>
  <c r="Q63" i="26"/>
  <c r="I129" i="26" l="1"/>
  <c r="H129" i="26"/>
  <c r="K133" i="26"/>
  <c r="L133" i="26"/>
  <c r="Q64" i="26"/>
  <c r="C61" i="26"/>
  <c r="D62" i="27"/>
  <c r="E62" i="27"/>
  <c r="F62" i="27"/>
  <c r="Q62" i="27"/>
  <c r="R61" i="27"/>
  <c r="C62" i="27"/>
  <c r="B63" i="27"/>
  <c r="A63" i="27"/>
  <c r="S62" i="27"/>
  <c r="P63" i="27"/>
  <c r="D61" i="26"/>
  <c r="B62" i="26"/>
  <c r="A62" i="26"/>
  <c r="P65" i="26"/>
  <c r="E61" i="26"/>
  <c r="V64" i="26"/>
  <c r="U63" i="26"/>
  <c r="R64" i="26"/>
  <c r="F61" i="26"/>
  <c r="L134" i="26" l="1"/>
  <c r="K134" i="26"/>
  <c r="I130" i="26"/>
  <c r="H130" i="26"/>
  <c r="R65" i="26"/>
  <c r="F62" i="26"/>
  <c r="E62" i="26"/>
  <c r="D63" i="27"/>
  <c r="Q63" i="27"/>
  <c r="R62" i="27"/>
  <c r="A64" i="27"/>
  <c r="B64" i="27"/>
  <c r="C63" i="27"/>
  <c r="S63" i="27"/>
  <c r="P64" i="27"/>
  <c r="E63" i="27"/>
  <c r="F63" i="27"/>
  <c r="B63" i="26"/>
  <c r="A63" i="26"/>
  <c r="D62" i="26"/>
  <c r="V65" i="26"/>
  <c r="U64" i="26"/>
  <c r="P66" i="26"/>
  <c r="Q65" i="26"/>
  <c r="C62" i="26"/>
  <c r="H131" i="26" l="1"/>
  <c r="I131" i="26"/>
  <c r="R66" i="26"/>
  <c r="K135" i="26"/>
  <c r="L135" i="26"/>
  <c r="Q66" i="26"/>
  <c r="D63" i="26"/>
  <c r="C63" i="26"/>
  <c r="F64" i="27"/>
  <c r="C64" i="27"/>
  <c r="S64" i="27"/>
  <c r="P65" i="27"/>
  <c r="Q64" i="27"/>
  <c r="R63" i="27"/>
  <c r="E64" i="27"/>
  <c r="B65" i="27"/>
  <c r="A65" i="27"/>
  <c r="D64" i="27"/>
  <c r="B64" i="26"/>
  <c r="A64" i="26"/>
  <c r="V66" i="26"/>
  <c r="U65" i="26"/>
  <c r="E63" i="26"/>
  <c r="P67" i="26"/>
  <c r="F63" i="26"/>
  <c r="L136" i="26" l="1"/>
  <c r="K136" i="26"/>
  <c r="H132" i="26"/>
  <c r="I132" i="26"/>
  <c r="E64" i="26"/>
  <c r="D64" i="26"/>
  <c r="C64" i="26"/>
  <c r="F64" i="26"/>
  <c r="D65" i="27"/>
  <c r="A66" i="27"/>
  <c r="B66" i="27"/>
  <c r="F65" i="27"/>
  <c r="Q65" i="27"/>
  <c r="R64" i="27"/>
  <c r="S65" i="27"/>
  <c r="P66" i="27"/>
  <c r="E65" i="27"/>
  <c r="C65" i="27"/>
  <c r="B65" i="26"/>
  <c r="A65" i="26"/>
  <c r="V67" i="26"/>
  <c r="U66" i="26"/>
  <c r="P68" i="26"/>
  <c r="Q67" i="26"/>
  <c r="R67" i="26"/>
  <c r="I133" i="26" l="1"/>
  <c r="H133" i="26"/>
  <c r="K137" i="26"/>
  <c r="L137" i="26"/>
  <c r="R68" i="26"/>
  <c r="Q68" i="26"/>
  <c r="F65" i="26"/>
  <c r="C65" i="26"/>
  <c r="C66" i="27"/>
  <c r="D66" i="27"/>
  <c r="E66" i="27"/>
  <c r="F66" i="27"/>
  <c r="B67" i="27"/>
  <c r="A67" i="27"/>
  <c r="S66" i="27"/>
  <c r="P67" i="27"/>
  <c r="Q66" i="27"/>
  <c r="R65" i="27"/>
  <c r="V68" i="26"/>
  <c r="U67" i="26"/>
  <c r="B66" i="26"/>
  <c r="A66" i="26"/>
  <c r="D65" i="26"/>
  <c r="E65" i="26"/>
  <c r="P69" i="26"/>
  <c r="K138" i="26" l="1"/>
  <c r="L138" i="26"/>
  <c r="I134" i="26"/>
  <c r="H134" i="26"/>
  <c r="E66" i="26"/>
  <c r="C66" i="26"/>
  <c r="D66" i="26"/>
  <c r="C67" i="27"/>
  <c r="E67" i="27"/>
  <c r="Q67" i="27"/>
  <c r="R66" i="27"/>
  <c r="F67" i="27"/>
  <c r="A68" i="27"/>
  <c r="B68" i="27"/>
  <c r="S67" i="27"/>
  <c r="P68" i="27"/>
  <c r="D67" i="27"/>
  <c r="P70" i="26"/>
  <c r="B67" i="26"/>
  <c r="A67" i="26"/>
  <c r="R69" i="26"/>
  <c r="Q69" i="26"/>
  <c r="Q70" i="26" s="1"/>
  <c r="V69" i="26"/>
  <c r="U68" i="26"/>
  <c r="F66" i="26"/>
  <c r="H135" i="26" l="1"/>
  <c r="I135" i="26"/>
  <c r="L139" i="26"/>
  <c r="K139" i="26"/>
  <c r="R70" i="26"/>
  <c r="E67" i="26"/>
  <c r="F67" i="26"/>
  <c r="D67" i="26"/>
  <c r="D68" i="27"/>
  <c r="E68" i="27"/>
  <c r="F68" i="27"/>
  <c r="B69" i="27"/>
  <c r="A69" i="27"/>
  <c r="Q68" i="27"/>
  <c r="R67" i="27"/>
  <c r="P69" i="27"/>
  <c r="S68" i="27"/>
  <c r="C68" i="27"/>
  <c r="V70" i="26"/>
  <c r="U69" i="26"/>
  <c r="B68" i="26"/>
  <c r="A68" i="26"/>
  <c r="C67" i="26"/>
  <c r="P71" i="26"/>
  <c r="L140" i="26" l="1"/>
  <c r="K140" i="26"/>
  <c r="I136" i="26"/>
  <c r="H136" i="26"/>
  <c r="C68" i="26"/>
  <c r="D69" i="27"/>
  <c r="C69" i="27"/>
  <c r="P70" i="27"/>
  <c r="S69" i="27"/>
  <c r="B70" i="27"/>
  <c r="A70" i="27"/>
  <c r="Q69" i="27"/>
  <c r="R68" i="27"/>
  <c r="F69" i="27"/>
  <c r="E69" i="27"/>
  <c r="U70" i="26"/>
  <c r="V71" i="26"/>
  <c r="P72" i="26"/>
  <c r="B69" i="26"/>
  <c r="A69" i="26"/>
  <c r="E68" i="26"/>
  <c r="R71" i="26"/>
  <c r="R72" i="26" s="1"/>
  <c r="Q71" i="26"/>
  <c r="Q72" i="26" s="1"/>
  <c r="F68" i="26"/>
  <c r="D68" i="26"/>
  <c r="I137" i="26" l="1"/>
  <c r="H137" i="26"/>
  <c r="K141" i="26"/>
  <c r="L141" i="26"/>
  <c r="F69" i="26"/>
  <c r="C69" i="26"/>
  <c r="E70" i="27"/>
  <c r="C70" i="27"/>
  <c r="F70" i="27"/>
  <c r="R69" i="27"/>
  <c r="Q70" i="27"/>
  <c r="B71" i="27"/>
  <c r="A71" i="27"/>
  <c r="P71" i="27"/>
  <c r="S70" i="27"/>
  <c r="D70" i="27"/>
  <c r="A70" i="26"/>
  <c r="B70" i="26"/>
  <c r="D69" i="26"/>
  <c r="E69" i="26"/>
  <c r="P73" i="26"/>
  <c r="Q73" i="26" s="1"/>
  <c r="U71" i="26"/>
  <c r="V72" i="26"/>
  <c r="L142" i="26" l="1"/>
  <c r="K142" i="26"/>
  <c r="I138" i="26"/>
  <c r="H138" i="26"/>
  <c r="C70" i="26"/>
  <c r="E70" i="26"/>
  <c r="F70" i="26"/>
  <c r="A72" i="27"/>
  <c r="B72" i="27"/>
  <c r="F71" i="27"/>
  <c r="D71" i="27"/>
  <c r="P72" i="27"/>
  <c r="S71" i="27"/>
  <c r="E71" i="27"/>
  <c r="R70" i="27"/>
  <c r="Q71" i="27"/>
  <c r="C71" i="27"/>
  <c r="V73" i="26"/>
  <c r="U72" i="26"/>
  <c r="D70" i="26"/>
  <c r="P74" i="26"/>
  <c r="Q74" i="26" s="1"/>
  <c r="B71" i="26"/>
  <c r="A71" i="26"/>
  <c r="R73" i="26"/>
  <c r="H139" i="26" l="1"/>
  <c r="I139" i="26"/>
  <c r="L143" i="26"/>
  <c r="K143" i="26"/>
  <c r="D72" i="27"/>
  <c r="B73" i="27"/>
  <c r="A73" i="27"/>
  <c r="E72" i="27"/>
  <c r="F72" i="27"/>
  <c r="C72" i="27"/>
  <c r="Q72" i="27"/>
  <c r="R71" i="27"/>
  <c r="P73" i="27"/>
  <c r="S72" i="27"/>
  <c r="D71" i="26"/>
  <c r="R74" i="26"/>
  <c r="B72" i="26"/>
  <c r="A72" i="26"/>
  <c r="E71" i="26"/>
  <c r="P75" i="26"/>
  <c r="V74" i="26"/>
  <c r="U73" i="26"/>
  <c r="C71" i="26"/>
  <c r="F71" i="26"/>
  <c r="L144" i="26" l="1"/>
  <c r="K144" i="26"/>
  <c r="I140" i="26"/>
  <c r="H140" i="26"/>
  <c r="R75" i="26"/>
  <c r="C72" i="26"/>
  <c r="F73" i="27"/>
  <c r="D73" i="27"/>
  <c r="C73" i="27"/>
  <c r="Q73" i="27"/>
  <c r="R72" i="27"/>
  <c r="E73" i="27"/>
  <c r="P74" i="27"/>
  <c r="S73" i="27"/>
  <c r="B74" i="27"/>
  <c r="A74" i="27"/>
  <c r="P76" i="26"/>
  <c r="U74" i="26"/>
  <c r="V75" i="26"/>
  <c r="Q75" i="26"/>
  <c r="F72" i="26"/>
  <c r="E72" i="26"/>
  <c r="B73" i="26"/>
  <c r="A73" i="26"/>
  <c r="D72" i="26"/>
  <c r="I141" i="26" l="1"/>
  <c r="H141" i="26"/>
  <c r="K145" i="26"/>
  <c r="L145" i="26"/>
  <c r="R76" i="26"/>
  <c r="C73" i="26"/>
  <c r="D74" i="27"/>
  <c r="C74" i="27"/>
  <c r="E74" i="27"/>
  <c r="R73" i="27"/>
  <c r="Q74" i="27"/>
  <c r="P75" i="27"/>
  <c r="S74" i="27"/>
  <c r="B75" i="27"/>
  <c r="A75" i="27"/>
  <c r="F74" i="27"/>
  <c r="U75" i="26"/>
  <c r="V76" i="26"/>
  <c r="D73" i="26"/>
  <c r="E73" i="26"/>
  <c r="F73" i="26"/>
  <c r="P77" i="26"/>
  <c r="A74" i="26"/>
  <c r="B74" i="26"/>
  <c r="Q76" i="26"/>
  <c r="L146" i="26" l="1"/>
  <c r="K146" i="26"/>
  <c r="I142" i="26"/>
  <c r="H142" i="26"/>
  <c r="F74" i="26"/>
  <c r="D74" i="26"/>
  <c r="E75" i="27"/>
  <c r="F75" i="27"/>
  <c r="C75" i="27"/>
  <c r="R74" i="27"/>
  <c r="Q75" i="27"/>
  <c r="A76" i="27"/>
  <c r="B76" i="27"/>
  <c r="P76" i="27"/>
  <c r="S75" i="27"/>
  <c r="D75" i="27"/>
  <c r="Q77" i="26"/>
  <c r="V77" i="26"/>
  <c r="U76" i="26"/>
  <c r="B75" i="26"/>
  <c r="A75" i="26"/>
  <c r="P78" i="26"/>
  <c r="E74" i="26"/>
  <c r="R77" i="26"/>
  <c r="C74" i="26"/>
  <c r="H143" i="26" l="1"/>
  <c r="I143" i="26"/>
  <c r="L147" i="26"/>
  <c r="K147" i="26"/>
  <c r="D75" i="26"/>
  <c r="E75" i="26"/>
  <c r="F76" i="27"/>
  <c r="D76" i="27"/>
  <c r="C76" i="27"/>
  <c r="P77" i="27"/>
  <c r="S76" i="27"/>
  <c r="Q76" i="27"/>
  <c r="R75" i="27"/>
  <c r="B77" i="27"/>
  <c r="A77" i="27"/>
  <c r="E76" i="27"/>
  <c r="P79" i="26"/>
  <c r="B76" i="26"/>
  <c r="A76" i="26"/>
  <c r="F75" i="26"/>
  <c r="C75" i="26"/>
  <c r="V78" i="26"/>
  <c r="U77" i="26"/>
  <c r="R78" i="26"/>
  <c r="Q78" i="26"/>
  <c r="Q79" i="26" s="1"/>
  <c r="L148" i="26" l="1"/>
  <c r="K148" i="26"/>
  <c r="I144" i="26"/>
  <c r="H144" i="26"/>
  <c r="R79" i="26"/>
  <c r="D76" i="26"/>
  <c r="F76" i="26"/>
  <c r="C76" i="26"/>
  <c r="B78" i="27"/>
  <c r="A78" i="27"/>
  <c r="D77" i="27"/>
  <c r="Q77" i="27"/>
  <c r="R76" i="27"/>
  <c r="P78" i="27"/>
  <c r="S77" i="27"/>
  <c r="F77" i="27"/>
  <c r="E77" i="27"/>
  <c r="C77" i="27"/>
  <c r="B77" i="26"/>
  <c r="A77" i="26"/>
  <c r="P80" i="26"/>
  <c r="U78" i="26"/>
  <c r="V79" i="26"/>
  <c r="E76" i="26"/>
  <c r="I145" i="26" l="1"/>
  <c r="H145" i="26"/>
  <c r="K149" i="26"/>
  <c r="L149" i="26"/>
  <c r="F77" i="26"/>
  <c r="E77" i="26"/>
  <c r="E78" i="27"/>
  <c r="F78" i="27"/>
  <c r="C78" i="27"/>
  <c r="D78" i="27"/>
  <c r="P79" i="27"/>
  <c r="S78" i="27"/>
  <c r="R77" i="27"/>
  <c r="Q78" i="27"/>
  <c r="B79" i="27"/>
  <c r="A79" i="27"/>
  <c r="P81" i="26"/>
  <c r="R80" i="26"/>
  <c r="U79" i="26"/>
  <c r="V80" i="26"/>
  <c r="A78" i="26"/>
  <c r="B78" i="26"/>
  <c r="D77" i="26"/>
  <c r="C77" i="26"/>
  <c r="Q80" i="26"/>
  <c r="Q81" i="26" s="1"/>
  <c r="L150" i="26" l="1"/>
  <c r="K150" i="26"/>
  <c r="I146" i="26"/>
  <c r="H146" i="26"/>
  <c r="R81" i="26"/>
  <c r="C78" i="26"/>
  <c r="F78" i="26"/>
  <c r="D78" i="26"/>
  <c r="P80" i="27"/>
  <c r="S79" i="27"/>
  <c r="D79" i="27"/>
  <c r="A80" i="27"/>
  <c r="B80" i="27"/>
  <c r="C79" i="27"/>
  <c r="F79" i="27"/>
  <c r="E79" i="27"/>
  <c r="R78" i="27"/>
  <c r="Q79" i="27"/>
  <c r="P82" i="26"/>
  <c r="V81" i="26"/>
  <c r="U80" i="26"/>
  <c r="B79" i="26"/>
  <c r="A79" i="26"/>
  <c r="E78" i="26"/>
  <c r="H147" i="26" l="1"/>
  <c r="I147" i="26"/>
  <c r="L151" i="26"/>
  <c r="K151" i="26"/>
  <c r="C79" i="26"/>
  <c r="E79" i="26"/>
  <c r="C80" i="27"/>
  <c r="E80" i="27"/>
  <c r="F80" i="27"/>
  <c r="D80" i="27"/>
  <c r="Q80" i="27"/>
  <c r="R79" i="27"/>
  <c r="B81" i="27"/>
  <c r="A81" i="27"/>
  <c r="P81" i="27"/>
  <c r="S80" i="27"/>
  <c r="P83" i="26"/>
  <c r="V82" i="26"/>
  <c r="U81" i="26"/>
  <c r="Q82" i="26"/>
  <c r="B80" i="26"/>
  <c r="A80" i="26"/>
  <c r="D79" i="26"/>
  <c r="R82" i="26"/>
  <c r="F79" i="26"/>
  <c r="L152" i="26" l="1"/>
  <c r="K152" i="26"/>
  <c r="H148" i="26"/>
  <c r="I148" i="26"/>
  <c r="R83" i="26"/>
  <c r="Q83" i="26"/>
  <c r="F80" i="26"/>
  <c r="C80" i="26"/>
  <c r="D80" i="26"/>
  <c r="D81" i="27"/>
  <c r="E81" i="27"/>
  <c r="B82" i="27"/>
  <c r="A82" i="27"/>
  <c r="F81" i="27"/>
  <c r="P82" i="27"/>
  <c r="S81" i="27"/>
  <c r="Q81" i="27"/>
  <c r="R80" i="27"/>
  <c r="C81" i="27"/>
  <c r="U82" i="26"/>
  <c r="V83" i="26"/>
  <c r="P84" i="26"/>
  <c r="B81" i="26"/>
  <c r="A81" i="26"/>
  <c r="E80" i="26"/>
  <c r="I149" i="26" l="1"/>
  <c r="H149" i="26"/>
  <c r="K153" i="26"/>
  <c r="L153" i="26"/>
  <c r="E81" i="26"/>
  <c r="D81" i="26"/>
  <c r="F82" i="27"/>
  <c r="D82" i="27"/>
  <c r="C82" i="27"/>
  <c r="P83" i="27"/>
  <c r="S82" i="27"/>
  <c r="R81" i="27"/>
  <c r="Q82" i="27"/>
  <c r="B83" i="27"/>
  <c r="A83" i="27"/>
  <c r="E82" i="27"/>
  <c r="P85" i="26"/>
  <c r="U83" i="26"/>
  <c r="V84" i="26"/>
  <c r="A82" i="26"/>
  <c r="B82" i="26"/>
  <c r="Q84" i="26"/>
  <c r="C81" i="26"/>
  <c r="F81" i="26"/>
  <c r="R84" i="26"/>
  <c r="R85" i="26" s="1"/>
  <c r="K154" i="26" l="1"/>
  <c r="L154" i="26"/>
  <c r="I150" i="26"/>
  <c r="H150" i="26"/>
  <c r="Q85" i="26"/>
  <c r="F82" i="26"/>
  <c r="C82" i="26"/>
  <c r="E83" i="27"/>
  <c r="C83" i="27"/>
  <c r="R82" i="27"/>
  <c r="Q83" i="27"/>
  <c r="A84" i="27"/>
  <c r="B84" i="27"/>
  <c r="F83" i="27"/>
  <c r="P84" i="27"/>
  <c r="S83" i="27"/>
  <c r="D83" i="27"/>
  <c r="B83" i="26"/>
  <c r="A83" i="26"/>
  <c r="P86" i="26"/>
  <c r="V85" i="26"/>
  <c r="U84" i="26"/>
  <c r="E82" i="26"/>
  <c r="D82" i="26"/>
  <c r="Q86" i="26" l="1"/>
  <c r="H151" i="26"/>
  <c r="I151" i="26"/>
  <c r="L155" i="26"/>
  <c r="K155" i="26"/>
  <c r="R86" i="26"/>
  <c r="D83" i="26"/>
  <c r="E83" i="26"/>
  <c r="C83" i="26"/>
  <c r="F83" i="26"/>
  <c r="D84" i="27"/>
  <c r="F84" i="27"/>
  <c r="P85" i="27"/>
  <c r="S84" i="27"/>
  <c r="B85" i="27"/>
  <c r="A85" i="27"/>
  <c r="Q84" i="27"/>
  <c r="R83" i="27"/>
  <c r="E84" i="27"/>
  <c r="C84" i="27"/>
  <c r="P87" i="26"/>
  <c r="V86" i="26"/>
  <c r="U85" i="26"/>
  <c r="B84" i="26"/>
  <c r="A84" i="26"/>
  <c r="L156" i="26" l="1"/>
  <c r="K156" i="26"/>
  <c r="R87" i="26"/>
  <c r="I152" i="26"/>
  <c r="H152" i="26"/>
  <c r="E84" i="26"/>
  <c r="F84" i="26"/>
  <c r="E85" i="27"/>
  <c r="D85" i="27"/>
  <c r="F85" i="27"/>
  <c r="C85" i="27"/>
  <c r="Q85" i="27"/>
  <c r="R84" i="27"/>
  <c r="B86" i="27"/>
  <c r="A86" i="27"/>
  <c r="P86" i="27"/>
  <c r="S85" i="27"/>
  <c r="C84" i="26"/>
  <c r="P88" i="26"/>
  <c r="U86" i="26"/>
  <c r="V87" i="26"/>
  <c r="B85" i="26"/>
  <c r="A85" i="26"/>
  <c r="D84" i="26"/>
  <c r="Q87" i="26"/>
  <c r="I153" i="26" l="1"/>
  <c r="H153" i="26"/>
  <c r="K157" i="26"/>
  <c r="L157" i="26"/>
  <c r="F85" i="26"/>
  <c r="F86" i="27"/>
  <c r="B87" i="27"/>
  <c r="A87" i="27"/>
  <c r="C86" i="27"/>
  <c r="R85" i="27"/>
  <c r="Q86" i="27"/>
  <c r="E86" i="27"/>
  <c r="P87" i="27"/>
  <c r="S86" i="27"/>
  <c r="D86" i="27"/>
  <c r="Q88" i="26"/>
  <c r="U87" i="26"/>
  <c r="V88" i="26"/>
  <c r="D85" i="26"/>
  <c r="P89" i="26"/>
  <c r="C85" i="26"/>
  <c r="A86" i="26"/>
  <c r="B86" i="26"/>
  <c r="R88" i="26"/>
  <c r="E85" i="26"/>
  <c r="L158" i="26" l="1"/>
  <c r="K158" i="26"/>
  <c r="I154" i="26"/>
  <c r="H154" i="26"/>
  <c r="R89" i="26"/>
  <c r="E86" i="26"/>
  <c r="C87" i="27"/>
  <c r="D87" i="27"/>
  <c r="E87" i="27"/>
  <c r="R86" i="27"/>
  <c r="Q87" i="27"/>
  <c r="A88" i="27"/>
  <c r="B88" i="27"/>
  <c r="P88" i="27"/>
  <c r="S87" i="27"/>
  <c r="F87" i="27"/>
  <c r="C86" i="26"/>
  <c r="V89" i="26"/>
  <c r="U88" i="26"/>
  <c r="P90" i="26"/>
  <c r="D86" i="26"/>
  <c r="B87" i="26"/>
  <c r="A87" i="26"/>
  <c r="Q89" i="26"/>
  <c r="F86" i="26"/>
  <c r="H155" i="26" l="1"/>
  <c r="I155" i="26"/>
  <c r="L159" i="26"/>
  <c r="K159" i="26"/>
  <c r="Q90" i="26"/>
  <c r="F87" i="26"/>
  <c r="C87" i="26"/>
  <c r="D87" i="26"/>
  <c r="F88" i="27"/>
  <c r="E88" i="27"/>
  <c r="P89" i="27"/>
  <c r="S88" i="27"/>
  <c r="B89" i="27"/>
  <c r="A89" i="27"/>
  <c r="D88" i="27"/>
  <c r="Q88" i="27"/>
  <c r="R87" i="27"/>
  <c r="C88" i="27"/>
  <c r="P91" i="26"/>
  <c r="B88" i="26"/>
  <c r="A88" i="26"/>
  <c r="R90" i="26"/>
  <c r="V90" i="26"/>
  <c r="U89" i="26"/>
  <c r="E87" i="26"/>
  <c r="Q91" i="26" l="1"/>
  <c r="L160" i="26"/>
  <c r="K160" i="26"/>
  <c r="I156" i="26"/>
  <c r="H156" i="26"/>
  <c r="R91" i="26"/>
  <c r="E88" i="26"/>
  <c r="F88" i="26"/>
  <c r="C88" i="26"/>
  <c r="D89" i="27"/>
  <c r="C89" i="27"/>
  <c r="Q89" i="27"/>
  <c r="R88" i="27"/>
  <c r="P90" i="27"/>
  <c r="S89" i="27"/>
  <c r="B90" i="27"/>
  <c r="A90" i="27"/>
  <c r="E89" i="27"/>
  <c r="F89" i="27"/>
  <c r="P92" i="26"/>
  <c r="Q92" i="26" s="1"/>
  <c r="D88" i="26"/>
  <c r="U90" i="26"/>
  <c r="V91" i="26"/>
  <c r="B89" i="26"/>
  <c r="A89" i="26"/>
  <c r="I157" i="26" l="1"/>
  <c r="H157" i="26"/>
  <c r="K161" i="26"/>
  <c r="L161" i="26"/>
  <c r="R92" i="26"/>
  <c r="R93" i="26" s="1"/>
  <c r="D89" i="26"/>
  <c r="E89" i="26"/>
  <c r="E90" i="27"/>
  <c r="C90" i="27"/>
  <c r="F90" i="27"/>
  <c r="P91" i="27"/>
  <c r="S90" i="27"/>
  <c r="D90" i="27"/>
  <c r="B91" i="27"/>
  <c r="A91" i="27"/>
  <c r="R89" i="27"/>
  <c r="Q90" i="27"/>
  <c r="A90" i="26"/>
  <c r="B90" i="26"/>
  <c r="P93" i="26"/>
  <c r="Q93" i="26" s="1"/>
  <c r="C89" i="26"/>
  <c r="U91" i="26"/>
  <c r="V92" i="26"/>
  <c r="F89" i="26"/>
  <c r="K162" i="26" l="1"/>
  <c r="L162" i="26"/>
  <c r="I158" i="26"/>
  <c r="H158" i="26"/>
  <c r="D90" i="26"/>
  <c r="F91" i="27"/>
  <c r="D91" i="27"/>
  <c r="P92" i="27"/>
  <c r="S91" i="27"/>
  <c r="A92" i="27"/>
  <c r="B92" i="27"/>
  <c r="E91" i="27"/>
  <c r="R90" i="27"/>
  <c r="Q91" i="27"/>
  <c r="C91" i="27"/>
  <c r="F90" i="26"/>
  <c r="P94" i="26"/>
  <c r="R94" i="26" s="1"/>
  <c r="V93" i="26"/>
  <c r="U92" i="26"/>
  <c r="B91" i="26"/>
  <c r="A91" i="26"/>
  <c r="C90" i="26"/>
  <c r="E90" i="26"/>
  <c r="H159" i="26" l="1"/>
  <c r="I159" i="26"/>
  <c r="L163" i="26"/>
  <c r="K163" i="26"/>
  <c r="Q94" i="26"/>
  <c r="E91" i="26"/>
  <c r="C92" i="27"/>
  <c r="D92" i="27"/>
  <c r="P93" i="27"/>
  <c r="S92" i="27"/>
  <c r="B93" i="27"/>
  <c r="A93" i="27"/>
  <c r="Q92" i="27"/>
  <c r="R91" i="27"/>
  <c r="E92" i="27"/>
  <c r="F92" i="27"/>
  <c r="B92" i="26"/>
  <c r="A92" i="26"/>
  <c r="P95" i="26"/>
  <c r="C91" i="26"/>
  <c r="D91" i="26"/>
  <c r="V94" i="26"/>
  <c r="U93" i="26"/>
  <c r="F91" i="26"/>
  <c r="L164" i="26" l="1"/>
  <c r="K164" i="26"/>
  <c r="I160" i="26"/>
  <c r="H160" i="26"/>
  <c r="F93" i="27"/>
  <c r="C93" i="27"/>
  <c r="Q93" i="27"/>
  <c r="R92" i="27"/>
  <c r="P94" i="27"/>
  <c r="S93" i="27"/>
  <c r="E93" i="27"/>
  <c r="B94" i="27"/>
  <c r="A94" i="27"/>
  <c r="D93" i="27"/>
  <c r="U94" i="26"/>
  <c r="V95" i="26"/>
  <c r="P96" i="26"/>
  <c r="F92" i="26"/>
  <c r="D92" i="26"/>
  <c r="R95" i="26"/>
  <c r="Q95" i="26"/>
  <c r="Q96" i="26" s="1"/>
  <c r="C92" i="26"/>
  <c r="B93" i="26"/>
  <c r="A93" i="26"/>
  <c r="E92" i="26"/>
  <c r="H161" i="26" l="1"/>
  <c r="I161" i="26"/>
  <c r="L165" i="26"/>
  <c r="K165" i="26"/>
  <c r="R96" i="26"/>
  <c r="C93" i="26"/>
  <c r="E93" i="26"/>
  <c r="F94" i="27"/>
  <c r="D94" i="27"/>
  <c r="B95" i="27"/>
  <c r="A95" i="27"/>
  <c r="R93" i="27"/>
  <c r="Q94" i="27"/>
  <c r="P95" i="27"/>
  <c r="S94" i="27"/>
  <c r="E94" i="27"/>
  <c r="C94" i="27"/>
  <c r="P97" i="26"/>
  <c r="A94" i="26"/>
  <c r="B94" i="26"/>
  <c r="D93" i="26"/>
  <c r="U95" i="26"/>
  <c r="V96" i="26"/>
  <c r="F93" i="26"/>
  <c r="L166" i="26" l="1"/>
  <c r="K166" i="26"/>
  <c r="I162" i="26"/>
  <c r="H162" i="26"/>
  <c r="R97" i="26"/>
  <c r="C94" i="26"/>
  <c r="E94" i="26"/>
  <c r="F95" i="27"/>
  <c r="C95" i="27"/>
  <c r="E95" i="27"/>
  <c r="P96" i="27"/>
  <c r="S95" i="27"/>
  <c r="A96" i="27"/>
  <c r="B96" i="27"/>
  <c r="R94" i="27"/>
  <c r="Q95" i="27"/>
  <c r="D95" i="27"/>
  <c r="F94" i="26"/>
  <c r="V97" i="26"/>
  <c r="U96" i="26"/>
  <c r="P98" i="26"/>
  <c r="B95" i="26"/>
  <c r="A95" i="26"/>
  <c r="D94" i="26"/>
  <c r="Q97" i="26"/>
  <c r="I163" i="26" l="1"/>
  <c r="H163" i="26"/>
  <c r="K167" i="26"/>
  <c r="L167" i="26"/>
  <c r="Q98" i="26"/>
  <c r="D95" i="26"/>
  <c r="E95" i="26"/>
  <c r="C96" i="27"/>
  <c r="B97" i="27"/>
  <c r="A97" i="27"/>
  <c r="E96" i="27"/>
  <c r="D96" i="27"/>
  <c r="Q96" i="27"/>
  <c r="R95" i="27"/>
  <c r="P97" i="27"/>
  <c r="S96" i="27"/>
  <c r="F96" i="27"/>
  <c r="P99" i="26"/>
  <c r="V98" i="26"/>
  <c r="U97" i="26"/>
  <c r="B96" i="26"/>
  <c r="A96" i="26"/>
  <c r="F95" i="26"/>
  <c r="C95" i="26"/>
  <c r="R98" i="26"/>
  <c r="L168" i="26" l="1"/>
  <c r="K168" i="26"/>
  <c r="I164" i="26"/>
  <c r="H164" i="26"/>
  <c r="R99" i="26"/>
  <c r="Q99" i="26"/>
  <c r="F96" i="26"/>
  <c r="F97" i="27"/>
  <c r="C97" i="27"/>
  <c r="P98" i="27"/>
  <c r="S97" i="27"/>
  <c r="Q97" i="27"/>
  <c r="R96" i="27"/>
  <c r="D97" i="27"/>
  <c r="E97" i="27"/>
  <c r="B98" i="27"/>
  <c r="A98" i="27"/>
  <c r="B97" i="26"/>
  <c r="A97" i="26"/>
  <c r="U98" i="26"/>
  <c r="V99" i="26"/>
  <c r="C96" i="26"/>
  <c r="D96" i="26"/>
  <c r="P100" i="26"/>
  <c r="E96" i="26"/>
  <c r="R100" i="26" l="1"/>
  <c r="I165" i="26"/>
  <c r="H165" i="26"/>
  <c r="K169" i="26"/>
  <c r="L169" i="26"/>
  <c r="C97" i="26"/>
  <c r="E97" i="26"/>
  <c r="F98" i="27"/>
  <c r="D98" i="27"/>
  <c r="R97" i="27"/>
  <c r="Q98" i="27"/>
  <c r="E98" i="27"/>
  <c r="P99" i="27"/>
  <c r="S98" i="27"/>
  <c r="B99" i="27"/>
  <c r="A99" i="27"/>
  <c r="C98" i="27"/>
  <c r="A98" i="26"/>
  <c r="B98" i="26"/>
  <c r="P101" i="26"/>
  <c r="U99" i="26"/>
  <c r="V100" i="26"/>
  <c r="D97" i="26"/>
  <c r="Q100" i="26"/>
  <c r="F97" i="26"/>
  <c r="L170" i="26" l="1"/>
  <c r="K170" i="26"/>
  <c r="I166" i="26"/>
  <c r="H166" i="26"/>
  <c r="D98" i="26"/>
  <c r="F98" i="26"/>
  <c r="C99" i="27"/>
  <c r="D99" i="27"/>
  <c r="R98" i="27"/>
  <c r="Q99" i="27"/>
  <c r="P100" i="27"/>
  <c r="S99" i="27"/>
  <c r="A100" i="27"/>
  <c r="B100" i="27"/>
  <c r="F99" i="27"/>
  <c r="E99" i="27"/>
  <c r="V101" i="26"/>
  <c r="U100" i="26"/>
  <c r="B99" i="26"/>
  <c r="A99" i="26"/>
  <c r="Q101" i="26"/>
  <c r="P102" i="26"/>
  <c r="R101" i="26"/>
  <c r="C98" i="26"/>
  <c r="E98" i="26"/>
  <c r="I167" i="26" l="1"/>
  <c r="H167" i="26"/>
  <c r="L171" i="26"/>
  <c r="K171" i="26"/>
  <c r="R102" i="26"/>
  <c r="Q102" i="26"/>
  <c r="E99" i="26"/>
  <c r="D99" i="26"/>
  <c r="E100" i="27"/>
  <c r="C100" i="27"/>
  <c r="P101" i="27"/>
  <c r="S100" i="27"/>
  <c r="F100" i="27"/>
  <c r="Q100" i="27"/>
  <c r="R99" i="27"/>
  <c r="B101" i="27"/>
  <c r="A101" i="27"/>
  <c r="D100" i="27"/>
  <c r="B100" i="26"/>
  <c r="A100" i="26"/>
  <c r="V102" i="26"/>
  <c r="U101" i="26"/>
  <c r="C99" i="26"/>
  <c r="P103" i="26"/>
  <c r="F99" i="26"/>
  <c r="Q103" i="26" l="1"/>
  <c r="L172" i="26"/>
  <c r="K172" i="26"/>
  <c r="I168" i="26"/>
  <c r="H168" i="26"/>
  <c r="R103" i="26"/>
  <c r="E100" i="26"/>
  <c r="C100" i="26"/>
  <c r="F100" i="26"/>
  <c r="C101" i="27"/>
  <c r="F101" i="27"/>
  <c r="D101" i="27"/>
  <c r="B102" i="27"/>
  <c r="A102" i="27"/>
  <c r="P102" i="27"/>
  <c r="S101" i="27"/>
  <c r="Q101" i="27"/>
  <c r="R100" i="27"/>
  <c r="E101" i="27"/>
  <c r="B101" i="26"/>
  <c r="A101" i="26"/>
  <c r="U102" i="26"/>
  <c r="V103" i="26"/>
  <c r="P104" i="26"/>
  <c r="D100" i="26"/>
  <c r="H169" i="26" l="1"/>
  <c r="I169" i="26"/>
  <c r="L173" i="26"/>
  <c r="K173" i="26"/>
  <c r="R104" i="26"/>
  <c r="D101" i="26"/>
  <c r="F101" i="26"/>
  <c r="F102" i="27"/>
  <c r="R101" i="27"/>
  <c r="Q102" i="27"/>
  <c r="B103" i="27"/>
  <c r="A103" i="27"/>
  <c r="D102" i="27"/>
  <c r="E102" i="27"/>
  <c r="P103" i="27"/>
  <c r="S102" i="27"/>
  <c r="C102" i="27"/>
  <c r="U103" i="26"/>
  <c r="S104" i="26" s="1"/>
  <c r="V104" i="26"/>
  <c r="C101" i="26"/>
  <c r="P105" i="26"/>
  <c r="E101" i="26"/>
  <c r="A102" i="26"/>
  <c r="B102" i="26"/>
  <c r="Q104" i="26"/>
  <c r="L174" i="26" l="1"/>
  <c r="K174" i="26"/>
  <c r="H170" i="26"/>
  <c r="I170" i="26"/>
  <c r="Q105" i="26"/>
  <c r="R105" i="26"/>
  <c r="D103" i="27"/>
  <c r="D102" i="26"/>
  <c r="C103" i="27"/>
  <c r="E103" i="27"/>
  <c r="P104" i="27"/>
  <c r="S103" i="27"/>
  <c r="A104" i="27"/>
  <c r="B104" i="27"/>
  <c r="R102" i="27"/>
  <c r="Q103" i="27"/>
  <c r="F103" i="27"/>
  <c r="V105" i="26"/>
  <c r="U104" i="26"/>
  <c r="S4" i="26"/>
  <c r="S6" i="26"/>
  <c r="S5" i="26"/>
  <c r="S7" i="26"/>
  <c r="S8" i="26"/>
  <c r="S9" i="26"/>
  <c r="S10" i="26"/>
  <c r="S11" i="26"/>
  <c r="S12" i="26"/>
  <c r="S13" i="26"/>
  <c r="S14" i="26"/>
  <c r="S15" i="26"/>
  <c r="S16" i="26"/>
  <c r="S17" i="26"/>
  <c r="S18" i="26"/>
  <c r="S19" i="26"/>
  <c r="S20" i="26"/>
  <c r="S21" i="26"/>
  <c r="S22" i="26"/>
  <c r="S23" i="26"/>
  <c r="S24" i="26"/>
  <c r="S25" i="26"/>
  <c r="S26" i="26"/>
  <c r="S27" i="26"/>
  <c r="S28" i="26"/>
  <c r="S29" i="26"/>
  <c r="S30" i="26"/>
  <c r="S31" i="26"/>
  <c r="S32" i="26"/>
  <c r="S33" i="26"/>
  <c r="S34" i="26"/>
  <c r="S35" i="26"/>
  <c r="S36" i="26"/>
  <c r="S37" i="26"/>
  <c r="S38" i="26"/>
  <c r="S39" i="26"/>
  <c r="S40" i="26"/>
  <c r="S41" i="26"/>
  <c r="S42" i="26"/>
  <c r="S43" i="26"/>
  <c r="S44" i="26"/>
  <c r="S45" i="26"/>
  <c r="S46" i="26"/>
  <c r="S47" i="26"/>
  <c r="S48" i="26"/>
  <c r="S49" i="26"/>
  <c r="S50" i="26"/>
  <c r="S51" i="26"/>
  <c r="S52" i="26"/>
  <c r="S53" i="26"/>
  <c r="S54" i="26"/>
  <c r="S55" i="26"/>
  <c r="S56" i="26"/>
  <c r="S57" i="26"/>
  <c r="S58" i="26"/>
  <c r="S59" i="26"/>
  <c r="S60" i="26"/>
  <c r="S61" i="26"/>
  <c r="S62" i="26"/>
  <c r="S63" i="26"/>
  <c r="S64" i="26"/>
  <c r="S65" i="26"/>
  <c r="S66" i="26"/>
  <c r="S67" i="26"/>
  <c r="S68" i="26"/>
  <c r="S69" i="26"/>
  <c r="S70" i="26"/>
  <c r="S71" i="26"/>
  <c r="S72" i="26"/>
  <c r="S73" i="26"/>
  <c r="S74" i="26"/>
  <c r="S75" i="26"/>
  <c r="S76" i="26"/>
  <c r="S77" i="26"/>
  <c r="S78" i="26"/>
  <c r="S79" i="26"/>
  <c r="S80" i="26"/>
  <c r="S81" i="26"/>
  <c r="S82" i="26"/>
  <c r="S83" i="26"/>
  <c r="S84" i="26"/>
  <c r="S85" i="26"/>
  <c r="S86" i="26"/>
  <c r="S87" i="26"/>
  <c r="S88" i="26"/>
  <c r="S89" i="26"/>
  <c r="S90" i="26"/>
  <c r="S91" i="26"/>
  <c r="S92" i="26"/>
  <c r="S93" i="26"/>
  <c r="S94" i="26"/>
  <c r="S95" i="26"/>
  <c r="S96" i="26"/>
  <c r="S97" i="26"/>
  <c r="S98" i="26"/>
  <c r="S99" i="26"/>
  <c r="S100" i="26"/>
  <c r="S101" i="26"/>
  <c r="S102" i="26"/>
  <c r="S103" i="26"/>
  <c r="E102" i="26"/>
  <c r="B103" i="26"/>
  <c r="A103" i="26"/>
  <c r="P106" i="26"/>
  <c r="S105" i="26"/>
  <c r="C102" i="26"/>
  <c r="F102" i="26"/>
  <c r="H171" i="26" l="1"/>
  <c r="I171" i="26"/>
  <c r="K175" i="26"/>
  <c r="L175" i="26"/>
  <c r="C103" i="26"/>
  <c r="F104" i="27"/>
  <c r="E104" i="27"/>
  <c r="P105" i="27"/>
  <c r="S104" i="27"/>
  <c r="B105" i="27"/>
  <c r="A105" i="27"/>
  <c r="C104" i="27"/>
  <c r="Q104" i="27"/>
  <c r="R103" i="27"/>
  <c r="D104" i="27"/>
  <c r="F103" i="26"/>
  <c r="B104" i="26"/>
  <c r="A104" i="26"/>
  <c r="E103" i="26"/>
  <c r="V106" i="26"/>
  <c r="U105" i="26"/>
  <c r="P107" i="26"/>
  <c r="S106" i="26"/>
  <c r="R106" i="26"/>
  <c r="Q106" i="26"/>
  <c r="D103" i="26"/>
  <c r="L176" i="26" l="1"/>
  <c r="K176" i="26"/>
  <c r="I172" i="26"/>
  <c r="H172" i="26"/>
  <c r="D104" i="26"/>
  <c r="C104" i="26"/>
  <c r="F105" i="27"/>
  <c r="D105" i="27"/>
  <c r="P106" i="27"/>
  <c r="S105" i="27"/>
  <c r="B106" i="27"/>
  <c r="A106" i="27"/>
  <c r="Q105" i="27"/>
  <c r="R104" i="27"/>
  <c r="C105" i="27"/>
  <c r="E105" i="27"/>
  <c r="Q107" i="26"/>
  <c r="B105" i="26"/>
  <c r="A105" i="26"/>
  <c r="R107" i="26"/>
  <c r="U106" i="26"/>
  <c r="V107" i="26"/>
  <c r="S107" i="26"/>
  <c r="P108" i="26"/>
  <c r="E104" i="26"/>
  <c r="F104" i="26"/>
  <c r="I173" i="26" l="1"/>
  <c r="H173" i="26"/>
  <c r="K177" i="26"/>
  <c r="L177" i="26"/>
  <c r="R108" i="26"/>
  <c r="F105" i="26"/>
  <c r="C106" i="27"/>
  <c r="F106" i="27"/>
  <c r="E106" i="27"/>
  <c r="P107" i="27"/>
  <c r="S106" i="27"/>
  <c r="R105" i="27"/>
  <c r="Q106" i="27"/>
  <c r="B107" i="27"/>
  <c r="A107" i="27"/>
  <c r="D106" i="27"/>
  <c r="U107" i="26"/>
  <c r="V108" i="26"/>
  <c r="A106" i="26"/>
  <c r="B106" i="26"/>
  <c r="E105" i="26"/>
  <c r="Q108" i="26"/>
  <c r="D105" i="26"/>
  <c r="S108" i="26"/>
  <c r="P109" i="26"/>
  <c r="C105" i="26"/>
  <c r="L178" i="26" l="1"/>
  <c r="K178" i="26"/>
  <c r="I174" i="26"/>
  <c r="H174" i="26"/>
  <c r="R109" i="26"/>
  <c r="Q109" i="26"/>
  <c r="C106" i="26"/>
  <c r="C107" i="27"/>
  <c r="D107" i="27"/>
  <c r="E107" i="27"/>
  <c r="P108" i="27"/>
  <c r="S107" i="27"/>
  <c r="A108" i="27"/>
  <c r="B108" i="27"/>
  <c r="R106" i="27"/>
  <c r="Q107" i="27"/>
  <c r="F107" i="27"/>
  <c r="D106" i="26"/>
  <c r="V109" i="26"/>
  <c r="U108" i="26"/>
  <c r="E106" i="26"/>
  <c r="P110" i="26"/>
  <c r="S109" i="26"/>
  <c r="B107" i="26"/>
  <c r="A107" i="26"/>
  <c r="F106" i="26"/>
  <c r="I175" i="26" l="1"/>
  <c r="H175" i="26"/>
  <c r="L179" i="26"/>
  <c r="K179" i="26"/>
  <c r="Q110" i="26"/>
  <c r="F107" i="26"/>
  <c r="E108" i="27"/>
  <c r="P109" i="27"/>
  <c r="S108" i="27"/>
  <c r="B109" i="27"/>
  <c r="A109" i="27"/>
  <c r="F108" i="27"/>
  <c r="D108" i="27"/>
  <c r="Q108" i="27"/>
  <c r="R107" i="27"/>
  <c r="C108" i="27"/>
  <c r="R110" i="26"/>
  <c r="V110" i="26"/>
  <c r="U109" i="26"/>
  <c r="E107" i="26"/>
  <c r="B108" i="26"/>
  <c r="A108" i="26"/>
  <c r="P111" i="26"/>
  <c r="S110" i="26"/>
  <c r="C107" i="26"/>
  <c r="D107" i="26"/>
  <c r="L180" i="26" l="1"/>
  <c r="K180" i="26"/>
  <c r="H176" i="26"/>
  <c r="I176" i="26"/>
  <c r="D108" i="26"/>
  <c r="C109" i="27"/>
  <c r="R111" i="26"/>
  <c r="F108" i="26"/>
  <c r="E109" i="27"/>
  <c r="F109" i="27"/>
  <c r="D109" i="27"/>
  <c r="Q109" i="27"/>
  <c r="R108" i="27"/>
  <c r="B110" i="27"/>
  <c r="A110" i="27"/>
  <c r="P110" i="27"/>
  <c r="S109" i="27"/>
  <c r="C108" i="26"/>
  <c r="B109" i="26"/>
  <c r="A109" i="26"/>
  <c r="U110" i="26"/>
  <c r="V111" i="26"/>
  <c r="S111" i="26"/>
  <c r="P112" i="26"/>
  <c r="E108" i="26"/>
  <c r="Q111" i="26"/>
  <c r="H177" i="26" l="1"/>
  <c r="I177" i="26"/>
  <c r="L181" i="26"/>
  <c r="K181" i="26"/>
  <c r="Q112" i="26"/>
  <c r="R112" i="26"/>
  <c r="D109" i="26"/>
  <c r="C109" i="26"/>
  <c r="E109" i="26"/>
  <c r="F110" i="27"/>
  <c r="B111" i="27"/>
  <c r="A111" i="27"/>
  <c r="R109" i="27"/>
  <c r="Q110" i="27"/>
  <c r="E110" i="27"/>
  <c r="P111" i="27"/>
  <c r="S110" i="27"/>
  <c r="C110" i="27"/>
  <c r="D110" i="27"/>
  <c r="U111" i="26"/>
  <c r="V112" i="26"/>
  <c r="S112" i="26"/>
  <c r="P113" i="26"/>
  <c r="A110" i="26"/>
  <c r="B110" i="26"/>
  <c r="F109" i="26"/>
  <c r="K182" i="26" l="1"/>
  <c r="L182" i="26"/>
  <c r="I178" i="26"/>
  <c r="H178" i="26"/>
  <c r="F110" i="26"/>
  <c r="C110" i="26"/>
  <c r="C111" i="27"/>
  <c r="F111" i="27"/>
  <c r="D111" i="27"/>
  <c r="E111" i="27"/>
  <c r="A112" i="27"/>
  <c r="B112" i="27"/>
  <c r="R110" i="27"/>
  <c r="Q111" i="27"/>
  <c r="P112" i="27"/>
  <c r="S111" i="27"/>
  <c r="V113" i="26"/>
  <c r="U112" i="26"/>
  <c r="B111" i="26"/>
  <c r="A111" i="26"/>
  <c r="D110" i="26"/>
  <c r="E110" i="26"/>
  <c r="P114" i="26"/>
  <c r="S113" i="26"/>
  <c r="Q113" i="26"/>
  <c r="R113" i="26"/>
  <c r="H179" i="26" l="1"/>
  <c r="I179" i="26"/>
  <c r="K183" i="26"/>
  <c r="L183" i="26"/>
  <c r="Q114" i="26"/>
  <c r="R114" i="26"/>
  <c r="E111" i="26"/>
  <c r="F111" i="26"/>
  <c r="D112" i="27"/>
  <c r="C112" i="27"/>
  <c r="F112" i="27"/>
  <c r="Q112" i="27"/>
  <c r="R111" i="27"/>
  <c r="E112" i="27"/>
  <c r="P113" i="27"/>
  <c r="S112" i="27"/>
  <c r="B113" i="27"/>
  <c r="A113" i="27"/>
  <c r="D111" i="26"/>
  <c r="P115" i="26"/>
  <c r="S114" i="26"/>
  <c r="B112" i="26"/>
  <c r="A112" i="26"/>
  <c r="V114" i="26"/>
  <c r="U113" i="26"/>
  <c r="C111" i="26"/>
  <c r="L184" i="26" l="1"/>
  <c r="K184" i="26"/>
  <c r="I180" i="26"/>
  <c r="H180" i="26"/>
  <c r="R115" i="26"/>
  <c r="C112" i="26"/>
  <c r="C113" i="27"/>
  <c r="Q113" i="27"/>
  <c r="R112" i="27"/>
  <c r="B114" i="27"/>
  <c r="A114" i="27"/>
  <c r="P114" i="27"/>
  <c r="S113" i="27"/>
  <c r="F113" i="27"/>
  <c r="E113" i="27"/>
  <c r="D113" i="27"/>
  <c r="B113" i="26"/>
  <c r="A113" i="26"/>
  <c r="D112" i="26"/>
  <c r="Q115" i="26"/>
  <c r="U114" i="26"/>
  <c r="V115" i="26"/>
  <c r="S115" i="26"/>
  <c r="P116" i="26"/>
  <c r="E112" i="26"/>
  <c r="F112" i="26"/>
  <c r="H181" i="26" l="1"/>
  <c r="I181" i="26"/>
  <c r="K185" i="26"/>
  <c r="L185" i="26"/>
  <c r="C113" i="26"/>
  <c r="E113" i="26"/>
  <c r="F113" i="26"/>
  <c r="D113" i="26"/>
  <c r="E114" i="27"/>
  <c r="C114" i="27"/>
  <c r="F114" i="27"/>
  <c r="B115" i="27"/>
  <c r="A115" i="27"/>
  <c r="D114" i="27"/>
  <c r="P115" i="27"/>
  <c r="S114" i="27"/>
  <c r="R113" i="27"/>
  <c r="Q114" i="27"/>
  <c r="U115" i="26"/>
  <c r="V116" i="26"/>
  <c r="S116" i="26"/>
  <c r="P117" i="26"/>
  <c r="A114" i="26"/>
  <c r="B114" i="26"/>
  <c r="Q116" i="26"/>
  <c r="R116" i="26"/>
  <c r="L186" i="26" l="1"/>
  <c r="K186" i="26"/>
  <c r="I182" i="26"/>
  <c r="H182" i="26"/>
  <c r="R117" i="26"/>
  <c r="E114" i="26"/>
  <c r="F114" i="26"/>
  <c r="F115" i="27"/>
  <c r="C115" i="27"/>
  <c r="R114" i="27"/>
  <c r="Q115" i="27"/>
  <c r="D115" i="27"/>
  <c r="A116" i="27"/>
  <c r="B116" i="27"/>
  <c r="E115" i="27"/>
  <c r="P116" i="27"/>
  <c r="S115" i="27"/>
  <c r="P118" i="26"/>
  <c r="S117" i="26"/>
  <c r="Q117" i="26"/>
  <c r="Q118" i="26" s="1"/>
  <c r="C114" i="26"/>
  <c r="B115" i="26"/>
  <c r="A115" i="26"/>
  <c r="V117" i="26"/>
  <c r="U116" i="26"/>
  <c r="D114" i="26"/>
  <c r="I183" i="26" l="1"/>
  <c r="H183" i="26"/>
  <c r="R118" i="26"/>
  <c r="K187" i="26"/>
  <c r="L187" i="26"/>
  <c r="C115" i="26"/>
  <c r="D115" i="26"/>
  <c r="C116" i="27"/>
  <c r="D116" i="27"/>
  <c r="E116" i="27"/>
  <c r="Q116" i="27"/>
  <c r="R115" i="27"/>
  <c r="P117" i="27"/>
  <c r="S116" i="27"/>
  <c r="B117" i="27"/>
  <c r="A117" i="27"/>
  <c r="F116" i="27"/>
  <c r="P119" i="26"/>
  <c r="Q119" i="26" s="1"/>
  <c r="S118" i="26"/>
  <c r="V118" i="26"/>
  <c r="U117" i="26"/>
  <c r="B116" i="26"/>
  <c r="A116" i="26"/>
  <c r="E115" i="26"/>
  <c r="F115" i="26"/>
  <c r="L188" i="26" l="1"/>
  <c r="K188" i="26"/>
  <c r="I184" i="26"/>
  <c r="H184" i="26"/>
  <c r="R119" i="26"/>
  <c r="C116" i="26"/>
  <c r="F116" i="26"/>
  <c r="E116" i="26"/>
  <c r="C117" i="27"/>
  <c r="P118" i="27"/>
  <c r="S117" i="27"/>
  <c r="E117" i="27"/>
  <c r="F117" i="27"/>
  <c r="B118" i="27"/>
  <c r="A118" i="27"/>
  <c r="Q117" i="27"/>
  <c r="R116" i="27"/>
  <c r="D117" i="27"/>
  <c r="U118" i="26"/>
  <c r="V119" i="26"/>
  <c r="B117" i="26"/>
  <c r="A117" i="26"/>
  <c r="S119" i="26"/>
  <c r="P120" i="26"/>
  <c r="D116" i="26"/>
  <c r="R120" i="26" l="1"/>
  <c r="H185" i="26"/>
  <c r="I185" i="26"/>
  <c r="L189" i="26"/>
  <c r="K189" i="26"/>
  <c r="D117" i="26"/>
  <c r="F117" i="26"/>
  <c r="C117" i="26"/>
  <c r="F118" i="27"/>
  <c r="C118" i="27"/>
  <c r="R117" i="27"/>
  <c r="Q118" i="27"/>
  <c r="E118" i="27"/>
  <c r="P119" i="27"/>
  <c r="S118" i="27"/>
  <c r="D118" i="27"/>
  <c r="B119" i="27"/>
  <c r="A119" i="27"/>
  <c r="U119" i="26"/>
  <c r="V120" i="26"/>
  <c r="A118" i="26"/>
  <c r="B118" i="26"/>
  <c r="S120" i="26"/>
  <c r="P121" i="26"/>
  <c r="R121" i="26" s="1"/>
  <c r="E117" i="26"/>
  <c r="Q120" i="26"/>
  <c r="H186" i="26" l="1"/>
  <c r="I186" i="26"/>
  <c r="K190" i="26"/>
  <c r="L190" i="26"/>
  <c r="Q121" i="26"/>
  <c r="F118" i="26"/>
  <c r="E119" i="27"/>
  <c r="R118" i="27"/>
  <c r="Q119" i="27"/>
  <c r="A120" i="27"/>
  <c r="B120" i="27"/>
  <c r="D119" i="27"/>
  <c r="P120" i="27"/>
  <c r="S119" i="27"/>
  <c r="F119" i="27"/>
  <c r="C119" i="27"/>
  <c r="V121" i="26"/>
  <c r="U120" i="26"/>
  <c r="E118" i="26"/>
  <c r="P122" i="26"/>
  <c r="S121" i="26"/>
  <c r="B119" i="26"/>
  <c r="A119" i="26"/>
  <c r="D118" i="26"/>
  <c r="C118" i="26"/>
  <c r="K191" i="26" l="1"/>
  <c r="L191" i="26"/>
  <c r="H187" i="26"/>
  <c r="I187" i="26"/>
  <c r="Q122" i="26"/>
  <c r="C119" i="26"/>
  <c r="D119" i="26"/>
  <c r="F120" i="27"/>
  <c r="C120" i="27"/>
  <c r="D120" i="27"/>
  <c r="P121" i="27"/>
  <c r="S120" i="27"/>
  <c r="B121" i="27"/>
  <c r="A121" i="27"/>
  <c r="Q120" i="27"/>
  <c r="R119" i="27"/>
  <c r="E120" i="27"/>
  <c r="P123" i="26"/>
  <c r="S122" i="26"/>
  <c r="V122" i="26"/>
  <c r="U121" i="26"/>
  <c r="B120" i="26"/>
  <c r="A120" i="26"/>
  <c r="F119" i="26"/>
  <c r="E119" i="26"/>
  <c r="R122" i="26"/>
  <c r="R123" i="26" s="1"/>
  <c r="I188" i="26" l="1"/>
  <c r="H188" i="26"/>
  <c r="L192" i="26"/>
  <c r="K192" i="26"/>
  <c r="F120" i="26"/>
  <c r="E120" i="26"/>
  <c r="D120" i="26"/>
  <c r="D121" i="27"/>
  <c r="E121" i="27"/>
  <c r="C121" i="27"/>
  <c r="F121" i="27"/>
  <c r="Q121" i="27"/>
  <c r="R120" i="27"/>
  <c r="P122" i="27"/>
  <c r="S121" i="27"/>
  <c r="B122" i="27"/>
  <c r="A122" i="27"/>
  <c r="S123" i="26"/>
  <c r="P124" i="26"/>
  <c r="R124" i="26" s="1"/>
  <c r="Q123" i="26"/>
  <c r="B121" i="26"/>
  <c r="A121" i="26"/>
  <c r="U122" i="26"/>
  <c r="V123" i="26"/>
  <c r="C120" i="26"/>
  <c r="L193" i="26" l="1"/>
  <c r="K193" i="26"/>
  <c r="I189" i="26"/>
  <c r="H189" i="26"/>
  <c r="Q124" i="26"/>
  <c r="C121" i="26"/>
  <c r="F121" i="26"/>
  <c r="F122" i="27"/>
  <c r="E122" i="27"/>
  <c r="B123" i="27"/>
  <c r="A123" i="27"/>
  <c r="D122" i="27"/>
  <c r="P123" i="27"/>
  <c r="S122" i="27"/>
  <c r="C122" i="27"/>
  <c r="R121" i="27"/>
  <c r="Q122" i="27"/>
  <c r="U123" i="26"/>
  <c r="V124" i="26"/>
  <c r="A122" i="26"/>
  <c r="B122" i="26"/>
  <c r="S124" i="26"/>
  <c r="P125" i="26"/>
  <c r="E121" i="26"/>
  <c r="D121" i="26"/>
  <c r="I190" i="26" l="1"/>
  <c r="H190" i="26"/>
  <c r="L194" i="26"/>
  <c r="K194" i="26"/>
  <c r="Q125" i="26"/>
  <c r="C122" i="26"/>
  <c r="D122" i="26"/>
  <c r="D123" i="27"/>
  <c r="C123" i="27"/>
  <c r="P124" i="27"/>
  <c r="S123" i="27"/>
  <c r="A124" i="27"/>
  <c r="B124" i="27"/>
  <c r="R122" i="27"/>
  <c r="Q123" i="27"/>
  <c r="E123" i="27"/>
  <c r="F123" i="27"/>
  <c r="R125" i="26"/>
  <c r="V125" i="26"/>
  <c r="U124" i="26"/>
  <c r="P126" i="26"/>
  <c r="S125" i="26"/>
  <c r="E122" i="26"/>
  <c r="B123" i="26"/>
  <c r="A123" i="26"/>
  <c r="F122" i="26"/>
  <c r="L195" i="26" l="1"/>
  <c r="K195" i="26"/>
  <c r="I191" i="26"/>
  <c r="H191" i="26"/>
  <c r="F123" i="26"/>
  <c r="F124" i="27"/>
  <c r="E124" i="27"/>
  <c r="B125" i="27"/>
  <c r="A125" i="27"/>
  <c r="P125" i="27"/>
  <c r="S124" i="27"/>
  <c r="D124" i="27"/>
  <c r="Q124" i="27"/>
  <c r="R123" i="27"/>
  <c r="C124" i="27"/>
  <c r="P127" i="26"/>
  <c r="S126" i="26"/>
  <c r="R126" i="26"/>
  <c r="B124" i="26"/>
  <c r="A124" i="26"/>
  <c r="D123" i="26"/>
  <c r="C123" i="26"/>
  <c r="E123" i="26"/>
  <c r="V126" i="26"/>
  <c r="U125" i="26"/>
  <c r="Q126" i="26"/>
  <c r="R127" i="26" l="1"/>
  <c r="Q127" i="26"/>
  <c r="H192" i="26"/>
  <c r="I192" i="26"/>
  <c r="L196" i="26"/>
  <c r="K196" i="26"/>
  <c r="F124" i="26"/>
  <c r="F125" i="27"/>
  <c r="D125" i="27"/>
  <c r="C125" i="27"/>
  <c r="Q125" i="27"/>
  <c r="R124" i="27"/>
  <c r="B126" i="27"/>
  <c r="A126" i="27"/>
  <c r="P126" i="27"/>
  <c r="S125" i="27"/>
  <c r="E125" i="27"/>
  <c r="C124" i="26"/>
  <c r="S127" i="26"/>
  <c r="P128" i="26"/>
  <c r="R128" i="26" s="1"/>
  <c r="D124" i="26"/>
  <c r="B125" i="26"/>
  <c r="A125" i="26"/>
  <c r="U126" i="26"/>
  <c r="V127" i="26"/>
  <c r="E124" i="26"/>
  <c r="L197" i="26" l="1"/>
  <c r="K197" i="26"/>
  <c r="H193" i="26"/>
  <c r="I193" i="26"/>
  <c r="F125" i="26"/>
  <c r="E125" i="26"/>
  <c r="F126" i="27"/>
  <c r="C126" i="27"/>
  <c r="E126" i="27"/>
  <c r="P127" i="27"/>
  <c r="S126" i="27"/>
  <c r="B127" i="27"/>
  <c r="A127" i="27"/>
  <c r="D126" i="27"/>
  <c r="R125" i="27"/>
  <c r="Q126" i="27"/>
  <c r="D125" i="26"/>
  <c r="C125" i="26"/>
  <c r="A126" i="26"/>
  <c r="B126" i="26"/>
  <c r="S128" i="26"/>
  <c r="P129" i="26"/>
  <c r="R129" i="26" s="1"/>
  <c r="Q128" i="26"/>
  <c r="U127" i="26"/>
  <c r="V128" i="26"/>
  <c r="I194" i="26" l="1"/>
  <c r="H194" i="26"/>
  <c r="K198" i="26"/>
  <c r="L198" i="26"/>
  <c r="Q129" i="26"/>
  <c r="E126" i="26"/>
  <c r="C127" i="27"/>
  <c r="F127" i="27"/>
  <c r="D127" i="27"/>
  <c r="E127" i="27"/>
  <c r="R126" i="27"/>
  <c r="Q127" i="27"/>
  <c r="A128" i="27"/>
  <c r="B128" i="27"/>
  <c r="P128" i="27"/>
  <c r="S127" i="27"/>
  <c r="C126" i="26"/>
  <c r="P130" i="26"/>
  <c r="S129" i="26"/>
  <c r="D126" i="26"/>
  <c r="V129" i="26"/>
  <c r="U128" i="26"/>
  <c r="B127" i="26"/>
  <c r="A127" i="26"/>
  <c r="F126" i="26"/>
  <c r="K199" i="26" l="1"/>
  <c r="L199" i="26"/>
  <c r="I195" i="26"/>
  <c r="H195" i="26"/>
  <c r="F127" i="26"/>
  <c r="C128" i="27"/>
  <c r="P129" i="27"/>
  <c r="S128" i="27"/>
  <c r="B129" i="27"/>
  <c r="A129" i="27"/>
  <c r="Q128" i="27"/>
  <c r="R127" i="27"/>
  <c r="E128" i="27"/>
  <c r="D128" i="27"/>
  <c r="F128" i="27"/>
  <c r="V130" i="26"/>
  <c r="U129" i="26"/>
  <c r="P131" i="26"/>
  <c r="S130" i="26"/>
  <c r="R130" i="26"/>
  <c r="C127" i="26"/>
  <c r="D127" i="26"/>
  <c r="Q130" i="26"/>
  <c r="B128" i="26"/>
  <c r="A128" i="26"/>
  <c r="E127" i="26"/>
  <c r="Q131" i="26" l="1"/>
  <c r="I196" i="26"/>
  <c r="H196" i="26"/>
  <c r="L200" i="26"/>
  <c r="K200" i="26"/>
  <c r="R131" i="26"/>
  <c r="D129" i="27"/>
  <c r="C129" i="27"/>
  <c r="E129" i="27"/>
  <c r="B130" i="27"/>
  <c r="A130" i="27"/>
  <c r="F129" i="27"/>
  <c r="Q129" i="27"/>
  <c r="R128" i="27"/>
  <c r="P130" i="27"/>
  <c r="S129" i="27"/>
  <c r="B129" i="26"/>
  <c r="A129" i="26"/>
  <c r="U130" i="26"/>
  <c r="V131" i="26"/>
  <c r="F128" i="26"/>
  <c r="E128" i="26"/>
  <c r="D128" i="26"/>
  <c r="S131" i="26"/>
  <c r="P132" i="26"/>
  <c r="Q132" i="26" s="1"/>
  <c r="C128" i="26"/>
  <c r="L201" i="26" l="1"/>
  <c r="K201" i="26"/>
  <c r="H197" i="26"/>
  <c r="I197" i="26"/>
  <c r="F129" i="26"/>
  <c r="R132" i="26"/>
  <c r="D129" i="26"/>
  <c r="F130" i="27"/>
  <c r="C130" i="27"/>
  <c r="E129" i="26"/>
  <c r="C129" i="26"/>
  <c r="P131" i="27"/>
  <c r="S130" i="27"/>
  <c r="R129" i="27"/>
  <c r="Q130" i="27"/>
  <c r="B131" i="27"/>
  <c r="A131" i="27"/>
  <c r="D130" i="27"/>
  <c r="E130" i="27"/>
  <c r="S132" i="26"/>
  <c r="P133" i="26"/>
  <c r="U131" i="26"/>
  <c r="V132" i="26"/>
  <c r="A130" i="26"/>
  <c r="B130" i="26"/>
  <c r="I198" i="26" l="1"/>
  <c r="H198" i="26"/>
  <c r="L202" i="26"/>
  <c r="K202" i="26"/>
  <c r="E130" i="26"/>
  <c r="C131" i="27"/>
  <c r="D131" i="27"/>
  <c r="P132" i="27"/>
  <c r="S131" i="27"/>
  <c r="A132" i="27"/>
  <c r="B132" i="27"/>
  <c r="R130" i="27"/>
  <c r="Q131" i="27"/>
  <c r="E131" i="27"/>
  <c r="F131" i="27"/>
  <c r="V133" i="26"/>
  <c r="U132" i="26"/>
  <c r="B131" i="26"/>
  <c r="A131" i="26"/>
  <c r="D130" i="26"/>
  <c r="P134" i="26"/>
  <c r="S133" i="26"/>
  <c r="R133" i="26"/>
  <c r="F130" i="26"/>
  <c r="C130" i="26"/>
  <c r="Q133" i="26"/>
  <c r="Q134" i="26" l="1"/>
  <c r="K203" i="26"/>
  <c r="L203" i="26"/>
  <c r="I199" i="26"/>
  <c r="H199" i="26"/>
  <c r="R134" i="26"/>
  <c r="D131" i="26"/>
  <c r="E131" i="26"/>
  <c r="C131" i="26"/>
  <c r="C132" i="27"/>
  <c r="E132" i="27"/>
  <c r="P133" i="27"/>
  <c r="S132" i="27"/>
  <c r="B133" i="27"/>
  <c r="A133" i="27"/>
  <c r="F132" i="27"/>
  <c r="Q132" i="27"/>
  <c r="R131" i="27"/>
  <c r="D132" i="27"/>
  <c r="V134" i="26"/>
  <c r="U133" i="26"/>
  <c r="B132" i="26"/>
  <c r="A132" i="26"/>
  <c r="F131" i="26"/>
  <c r="P135" i="26"/>
  <c r="S134" i="26"/>
  <c r="H200" i="26" l="1"/>
  <c r="I200" i="26"/>
  <c r="L204" i="26"/>
  <c r="K204" i="26"/>
  <c r="D132" i="26"/>
  <c r="E132" i="26"/>
  <c r="C132" i="26"/>
  <c r="D133" i="27"/>
  <c r="C133" i="27"/>
  <c r="E133" i="27"/>
  <c r="B134" i="27"/>
  <c r="A134" i="27"/>
  <c r="Q133" i="27"/>
  <c r="R132" i="27"/>
  <c r="F133" i="27"/>
  <c r="P134" i="27"/>
  <c r="S133" i="27"/>
  <c r="F132" i="26"/>
  <c r="U134" i="26"/>
  <c r="V135" i="26"/>
  <c r="S135" i="26"/>
  <c r="P136" i="26"/>
  <c r="B133" i="26"/>
  <c r="A133" i="26"/>
  <c r="Q135" i="26"/>
  <c r="R135" i="26"/>
  <c r="R136" i="26" l="1"/>
  <c r="L205" i="26"/>
  <c r="K205" i="26"/>
  <c r="H201" i="26"/>
  <c r="I201" i="26"/>
  <c r="Q136" i="26"/>
  <c r="C134" i="27"/>
  <c r="E134" i="27"/>
  <c r="R133" i="27"/>
  <c r="Q134" i="27"/>
  <c r="F134" i="27"/>
  <c r="B135" i="27"/>
  <c r="A135" i="27"/>
  <c r="D134" i="27"/>
  <c r="P135" i="27"/>
  <c r="S134" i="27"/>
  <c r="A134" i="26"/>
  <c r="B134" i="26"/>
  <c r="U135" i="26"/>
  <c r="V136" i="26"/>
  <c r="D133" i="26"/>
  <c r="S136" i="26"/>
  <c r="P137" i="26"/>
  <c r="F133" i="26"/>
  <c r="E133" i="26"/>
  <c r="C133" i="26"/>
  <c r="I202" i="26" l="1"/>
  <c r="H202" i="26"/>
  <c r="Q137" i="26"/>
  <c r="K206" i="26"/>
  <c r="L206" i="26"/>
  <c r="E134" i="26"/>
  <c r="E135" i="27"/>
  <c r="C135" i="27"/>
  <c r="F135" i="27"/>
  <c r="P136" i="27"/>
  <c r="S135" i="27"/>
  <c r="R134" i="27"/>
  <c r="Q135" i="27"/>
  <c r="D135" i="27"/>
  <c r="A136" i="27"/>
  <c r="B136" i="27"/>
  <c r="R137" i="26"/>
  <c r="B135" i="26"/>
  <c r="A135" i="26"/>
  <c r="C134" i="26"/>
  <c r="F134" i="26"/>
  <c r="D134" i="26"/>
  <c r="P138" i="26"/>
  <c r="Q138" i="26" s="1"/>
  <c r="S137" i="26"/>
  <c r="V137" i="26"/>
  <c r="U136" i="26"/>
  <c r="K207" i="26" l="1"/>
  <c r="L207" i="26"/>
  <c r="I203" i="26"/>
  <c r="H203" i="26"/>
  <c r="D135" i="26"/>
  <c r="D136" i="27"/>
  <c r="B137" i="27"/>
  <c r="A137" i="27"/>
  <c r="F136" i="27"/>
  <c r="P137" i="27"/>
  <c r="S136" i="27"/>
  <c r="Q136" i="27"/>
  <c r="R135" i="27"/>
  <c r="E136" i="27"/>
  <c r="C136" i="27"/>
  <c r="V138" i="26"/>
  <c r="U137" i="26"/>
  <c r="F135" i="26"/>
  <c r="R138" i="26"/>
  <c r="B136" i="26"/>
  <c r="A136" i="26"/>
  <c r="P139" i="26"/>
  <c r="S138" i="26"/>
  <c r="C135" i="26"/>
  <c r="E135" i="26"/>
  <c r="I204" i="26" l="1"/>
  <c r="H204" i="26"/>
  <c r="L208" i="26"/>
  <c r="K208" i="26"/>
  <c r="R139" i="26"/>
  <c r="R140" i="26" s="1"/>
  <c r="C136" i="26"/>
  <c r="D136" i="26"/>
  <c r="D137" i="27"/>
  <c r="F137" i="27"/>
  <c r="C137" i="27"/>
  <c r="E137" i="27"/>
  <c r="Q137" i="27"/>
  <c r="R136" i="27"/>
  <c r="P138" i="27"/>
  <c r="S137" i="27"/>
  <c r="B138" i="27"/>
  <c r="A138" i="27"/>
  <c r="F136" i="26"/>
  <c r="S139" i="26"/>
  <c r="P140" i="26"/>
  <c r="B137" i="26"/>
  <c r="A137" i="26"/>
  <c r="Q139" i="26"/>
  <c r="E136" i="26"/>
  <c r="U138" i="26"/>
  <c r="V139" i="26"/>
  <c r="L209" i="26" l="1"/>
  <c r="K209" i="26"/>
  <c r="I205" i="26"/>
  <c r="H205" i="26"/>
  <c r="Q140" i="26"/>
  <c r="E137" i="26"/>
  <c r="B139" i="27"/>
  <c r="A139" i="27"/>
  <c r="D138" i="27"/>
  <c r="R137" i="27"/>
  <c r="Q138" i="27"/>
  <c r="P139" i="27"/>
  <c r="S138" i="27"/>
  <c r="C138" i="27"/>
  <c r="E138" i="27"/>
  <c r="F138" i="27"/>
  <c r="U139" i="26"/>
  <c r="V140" i="26"/>
  <c r="A138" i="26"/>
  <c r="B138" i="26"/>
  <c r="C137" i="26"/>
  <c r="S140" i="26"/>
  <c r="P141" i="26"/>
  <c r="R141" i="26" s="1"/>
  <c r="F137" i="26"/>
  <c r="D137" i="26"/>
  <c r="I206" i="26" l="1"/>
  <c r="H206" i="26"/>
  <c r="L210" i="26"/>
  <c r="K210" i="26"/>
  <c r="Q141" i="26"/>
  <c r="C138" i="26"/>
  <c r="E138" i="26"/>
  <c r="E139" i="27"/>
  <c r="D139" i="27"/>
  <c r="A140" i="27"/>
  <c r="B140" i="27"/>
  <c r="F139" i="27"/>
  <c r="P140" i="27"/>
  <c r="S139" i="27"/>
  <c r="R138" i="27"/>
  <c r="Q139" i="27"/>
  <c r="C139" i="27"/>
  <c r="D138" i="26"/>
  <c r="F138" i="26"/>
  <c r="V141" i="26"/>
  <c r="U140" i="26"/>
  <c r="P142" i="26"/>
  <c r="S141" i="26"/>
  <c r="B139" i="26"/>
  <c r="A139" i="26"/>
  <c r="Q142" i="26" l="1"/>
  <c r="K211" i="26"/>
  <c r="L211" i="26"/>
  <c r="I207" i="26"/>
  <c r="H207" i="26"/>
  <c r="E140" i="27"/>
  <c r="C140" i="27"/>
  <c r="F140" i="27"/>
  <c r="B141" i="27"/>
  <c r="A141" i="27"/>
  <c r="Q140" i="27"/>
  <c r="R139" i="27"/>
  <c r="P141" i="27"/>
  <c r="S140" i="27"/>
  <c r="D140" i="27"/>
  <c r="B140" i="26"/>
  <c r="A140" i="26"/>
  <c r="V142" i="26"/>
  <c r="U141" i="26"/>
  <c r="C139" i="26"/>
  <c r="E139" i="26"/>
  <c r="F139" i="26"/>
  <c r="P143" i="26"/>
  <c r="S142" i="26"/>
  <c r="D139" i="26"/>
  <c r="R142" i="26"/>
  <c r="H208" i="26" l="1"/>
  <c r="I208" i="26"/>
  <c r="L212" i="26"/>
  <c r="K212" i="26"/>
  <c r="R143" i="26"/>
  <c r="C140" i="26"/>
  <c r="E140" i="26"/>
  <c r="D140" i="26"/>
  <c r="F140" i="26"/>
  <c r="C141" i="27"/>
  <c r="F141" i="27"/>
  <c r="B142" i="27"/>
  <c r="A142" i="27"/>
  <c r="P142" i="27"/>
  <c r="S141" i="27"/>
  <c r="E141" i="27"/>
  <c r="D141" i="27"/>
  <c r="Q141" i="27"/>
  <c r="R140" i="27"/>
  <c r="U142" i="26"/>
  <c r="V143" i="26"/>
  <c r="S143" i="26"/>
  <c r="P144" i="26"/>
  <c r="B141" i="26"/>
  <c r="A141" i="26"/>
  <c r="Q143" i="26"/>
  <c r="Q144" i="26" l="1"/>
  <c r="K213" i="26"/>
  <c r="L213" i="26"/>
  <c r="H209" i="26"/>
  <c r="I209" i="26"/>
  <c r="C141" i="26"/>
  <c r="F142" i="27"/>
  <c r="C142" i="27"/>
  <c r="R141" i="27"/>
  <c r="Q142" i="27"/>
  <c r="D142" i="27"/>
  <c r="E142" i="27"/>
  <c r="P143" i="27"/>
  <c r="S142" i="27"/>
  <c r="B143" i="27"/>
  <c r="A143" i="27"/>
  <c r="S144" i="26"/>
  <c r="P145" i="26"/>
  <c r="Q145" i="26" s="1"/>
  <c r="R144" i="26"/>
  <c r="R145" i="26" s="1"/>
  <c r="U143" i="26"/>
  <c r="V144" i="26"/>
  <c r="A142" i="26"/>
  <c r="B142" i="26"/>
  <c r="D141" i="26"/>
  <c r="E141" i="26"/>
  <c r="F141" i="26"/>
  <c r="I210" i="26" l="1"/>
  <c r="H210" i="26"/>
  <c r="L214" i="26"/>
  <c r="K214" i="26"/>
  <c r="E142" i="26"/>
  <c r="E143" i="27"/>
  <c r="R142" i="27"/>
  <c r="Q143" i="27"/>
  <c r="P144" i="27"/>
  <c r="S143" i="27"/>
  <c r="D143" i="27"/>
  <c r="A144" i="27"/>
  <c r="B144" i="27"/>
  <c r="F143" i="27"/>
  <c r="C143" i="27"/>
  <c r="F142" i="26"/>
  <c r="D142" i="26"/>
  <c r="P146" i="26"/>
  <c r="R146" i="26" s="1"/>
  <c r="S145" i="26"/>
  <c r="B143" i="26"/>
  <c r="A143" i="26"/>
  <c r="V145" i="26"/>
  <c r="U144" i="26"/>
  <c r="Q146" i="26"/>
  <c r="C142" i="26"/>
  <c r="K215" i="26" l="1"/>
  <c r="L215" i="26"/>
  <c r="I211" i="26"/>
  <c r="H211" i="26"/>
  <c r="E143" i="26"/>
  <c r="D143" i="26"/>
  <c r="D144" i="27"/>
  <c r="F144" i="27"/>
  <c r="E144" i="27"/>
  <c r="B145" i="27"/>
  <c r="A145" i="27"/>
  <c r="P145" i="27"/>
  <c r="S144" i="27"/>
  <c r="C144" i="27"/>
  <c r="Q144" i="27"/>
  <c r="R143" i="27"/>
  <c r="C143" i="26"/>
  <c r="B144" i="26"/>
  <c r="A144" i="26"/>
  <c r="V146" i="26"/>
  <c r="U145" i="26"/>
  <c r="P147" i="26"/>
  <c r="Q147" i="26" s="1"/>
  <c r="S146" i="26"/>
  <c r="F143" i="26"/>
  <c r="I212" i="26" l="1"/>
  <c r="H212" i="26"/>
  <c r="K216" i="26"/>
  <c r="L216" i="26"/>
  <c r="E144" i="26"/>
  <c r="C144" i="26"/>
  <c r="F144" i="26"/>
  <c r="D144" i="26"/>
  <c r="D145" i="27"/>
  <c r="C145" i="27"/>
  <c r="Q145" i="27"/>
  <c r="R144" i="27"/>
  <c r="F145" i="27"/>
  <c r="P146" i="27"/>
  <c r="S145" i="27"/>
  <c r="B146" i="27"/>
  <c r="A146" i="27"/>
  <c r="E145" i="27"/>
  <c r="U146" i="26"/>
  <c r="V147" i="26"/>
  <c r="S147" i="26"/>
  <c r="P148" i="26"/>
  <c r="B145" i="26"/>
  <c r="A145" i="26"/>
  <c r="R147" i="26"/>
  <c r="L217" i="26" l="1"/>
  <c r="K217" i="26"/>
  <c r="I213" i="26"/>
  <c r="H213" i="26"/>
  <c r="R148" i="26"/>
  <c r="F145" i="26"/>
  <c r="D146" i="27"/>
  <c r="F146" i="27"/>
  <c r="B147" i="27"/>
  <c r="A147" i="27"/>
  <c r="C146" i="27"/>
  <c r="E146" i="27"/>
  <c r="P147" i="27"/>
  <c r="S146" i="27"/>
  <c r="R145" i="27"/>
  <c r="Q146" i="27"/>
  <c r="C145" i="26"/>
  <c r="S148" i="26"/>
  <c r="P149" i="26"/>
  <c r="Q148" i="26"/>
  <c r="A146" i="26"/>
  <c r="B146" i="26"/>
  <c r="D145" i="26"/>
  <c r="U147" i="26"/>
  <c r="V148" i="26"/>
  <c r="E145" i="26"/>
  <c r="I214" i="26" l="1"/>
  <c r="H214" i="26"/>
  <c r="L218" i="26"/>
  <c r="K218" i="26"/>
  <c r="D146" i="26"/>
  <c r="F146" i="26"/>
  <c r="C147" i="27"/>
  <c r="P148" i="27"/>
  <c r="S147" i="27"/>
  <c r="A148" i="27"/>
  <c r="B148" i="27"/>
  <c r="D147" i="27"/>
  <c r="E147" i="27"/>
  <c r="R146" i="27"/>
  <c r="Q147" i="27"/>
  <c r="F147" i="27"/>
  <c r="P150" i="26"/>
  <c r="S149" i="26"/>
  <c r="E146" i="26"/>
  <c r="Q149" i="26"/>
  <c r="V149" i="26"/>
  <c r="U148" i="26"/>
  <c r="C146" i="26"/>
  <c r="B147" i="26"/>
  <c r="A147" i="26"/>
  <c r="R149" i="26"/>
  <c r="R150" i="26" s="1"/>
  <c r="L219" i="26" l="1"/>
  <c r="K219" i="26"/>
  <c r="I215" i="26"/>
  <c r="H215" i="26"/>
  <c r="Q150" i="26"/>
  <c r="C147" i="26"/>
  <c r="C148" i="27"/>
  <c r="D148" i="27"/>
  <c r="P149" i="27"/>
  <c r="S148" i="27"/>
  <c r="E148" i="27"/>
  <c r="B149" i="27"/>
  <c r="A149" i="27"/>
  <c r="Q148" i="27"/>
  <c r="R147" i="27"/>
  <c r="F148" i="27"/>
  <c r="B148" i="26"/>
  <c r="A148" i="26"/>
  <c r="V150" i="26"/>
  <c r="U149" i="26"/>
  <c r="E147" i="26"/>
  <c r="D147" i="26"/>
  <c r="P151" i="26"/>
  <c r="S150" i="26"/>
  <c r="F147" i="26"/>
  <c r="I216" i="26" l="1"/>
  <c r="H216" i="26"/>
  <c r="L220" i="26"/>
  <c r="K220" i="26"/>
  <c r="F148" i="26"/>
  <c r="C148" i="26"/>
  <c r="D148" i="26"/>
  <c r="E148" i="26"/>
  <c r="C149" i="27"/>
  <c r="B150" i="27"/>
  <c r="A150" i="27"/>
  <c r="D149" i="27"/>
  <c r="E149" i="27"/>
  <c r="Q149" i="27"/>
  <c r="R148" i="27"/>
  <c r="F149" i="27"/>
  <c r="P150" i="27"/>
  <c r="S149" i="27"/>
  <c r="S151" i="26"/>
  <c r="P152" i="26"/>
  <c r="U150" i="26"/>
  <c r="V151" i="26"/>
  <c r="Q151" i="26"/>
  <c r="B149" i="26"/>
  <c r="A149" i="26"/>
  <c r="R151" i="26"/>
  <c r="L221" i="26" l="1"/>
  <c r="K221" i="26"/>
  <c r="H217" i="26"/>
  <c r="I217" i="26"/>
  <c r="Q152" i="26"/>
  <c r="R152" i="26"/>
  <c r="D149" i="26"/>
  <c r="C150" i="27"/>
  <c r="E150" i="27"/>
  <c r="P151" i="27"/>
  <c r="S150" i="27"/>
  <c r="F150" i="27"/>
  <c r="B151" i="27"/>
  <c r="A151" i="27"/>
  <c r="R149" i="27"/>
  <c r="Q150" i="27"/>
  <c r="D150" i="27"/>
  <c r="C149" i="26"/>
  <c r="S152" i="26"/>
  <c r="P153" i="26"/>
  <c r="A150" i="26"/>
  <c r="B150" i="26"/>
  <c r="U151" i="26"/>
  <c r="V152" i="26"/>
  <c r="E149" i="26"/>
  <c r="F149" i="26"/>
  <c r="H218" i="26" l="1"/>
  <c r="I218" i="26"/>
  <c r="L222" i="26"/>
  <c r="K222" i="26"/>
  <c r="Q153" i="26"/>
  <c r="E150" i="26"/>
  <c r="D150" i="26"/>
  <c r="E151" i="27"/>
  <c r="R150" i="27"/>
  <c r="Q151" i="27"/>
  <c r="A152" i="27"/>
  <c r="B152" i="27"/>
  <c r="C151" i="27"/>
  <c r="F151" i="27"/>
  <c r="D151" i="27"/>
  <c r="P152" i="27"/>
  <c r="S151" i="27"/>
  <c r="F150" i="26"/>
  <c r="B151" i="26"/>
  <c r="A151" i="26"/>
  <c r="P154" i="26"/>
  <c r="S153" i="26"/>
  <c r="C150" i="26"/>
  <c r="V153" i="26"/>
  <c r="U152" i="26"/>
  <c r="R153" i="26"/>
  <c r="Q154" i="26" l="1"/>
  <c r="K223" i="26"/>
  <c r="L223" i="26"/>
  <c r="H219" i="26"/>
  <c r="I219" i="26"/>
  <c r="R154" i="26"/>
  <c r="F151" i="26"/>
  <c r="C151" i="26"/>
  <c r="E151" i="26"/>
  <c r="E152" i="27"/>
  <c r="C152" i="27"/>
  <c r="D152" i="27"/>
  <c r="B153" i="27"/>
  <c r="A153" i="27"/>
  <c r="P153" i="27"/>
  <c r="S152" i="27"/>
  <c r="F152" i="27"/>
  <c r="Q152" i="27"/>
  <c r="R151" i="27"/>
  <c r="B152" i="26"/>
  <c r="A152" i="26"/>
  <c r="V154" i="26"/>
  <c r="U153" i="26"/>
  <c r="P155" i="26"/>
  <c r="Q155" i="26" s="1"/>
  <c r="S154" i="26"/>
  <c r="D151" i="26"/>
  <c r="I220" i="26" l="1"/>
  <c r="H220" i="26"/>
  <c r="K224" i="26"/>
  <c r="L224" i="26"/>
  <c r="D152" i="26"/>
  <c r="C152" i="26"/>
  <c r="D153" i="27"/>
  <c r="E153" i="27"/>
  <c r="F153" i="27"/>
  <c r="C153" i="27"/>
  <c r="P154" i="27"/>
  <c r="S153" i="27"/>
  <c r="Q153" i="27"/>
  <c r="R152" i="27"/>
  <c r="B154" i="27"/>
  <c r="A154" i="27"/>
  <c r="U154" i="26"/>
  <c r="V155" i="26"/>
  <c r="S155" i="26"/>
  <c r="P156" i="26"/>
  <c r="Q156" i="26" s="1"/>
  <c r="F152" i="26"/>
  <c r="B153" i="26"/>
  <c r="A153" i="26"/>
  <c r="R155" i="26"/>
  <c r="E152" i="26"/>
  <c r="K225" i="26" l="1"/>
  <c r="L225" i="26"/>
  <c r="I221" i="26"/>
  <c r="H221" i="26"/>
  <c r="R156" i="26"/>
  <c r="C153" i="26"/>
  <c r="E154" i="27"/>
  <c r="P155" i="27"/>
  <c r="S154" i="27"/>
  <c r="B155" i="27"/>
  <c r="A155" i="27"/>
  <c r="D154" i="27"/>
  <c r="F154" i="27"/>
  <c r="R153" i="27"/>
  <c r="Q154" i="27"/>
  <c r="C154" i="27"/>
  <c r="E153" i="26"/>
  <c r="A154" i="26"/>
  <c r="B154" i="26"/>
  <c r="U155" i="26"/>
  <c r="V156" i="26"/>
  <c r="F153" i="26"/>
  <c r="S156" i="26"/>
  <c r="P157" i="26"/>
  <c r="D153" i="26"/>
  <c r="R157" i="26" l="1"/>
  <c r="H222" i="26"/>
  <c r="I222" i="26"/>
  <c r="L226" i="26"/>
  <c r="K226" i="26"/>
  <c r="C154" i="26"/>
  <c r="E155" i="27"/>
  <c r="C155" i="27"/>
  <c r="F155" i="27"/>
  <c r="D155" i="27"/>
  <c r="R154" i="27"/>
  <c r="Q155" i="27"/>
  <c r="P156" i="27"/>
  <c r="S155" i="27"/>
  <c r="A156" i="27"/>
  <c r="B156" i="27"/>
  <c r="D154" i="26"/>
  <c r="F154" i="26"/>
  <c r="E154" i="26"/>
  <c r="P158" i="26"/>
  <c r="S157" i="26"/>
  <c r="Q157" i="26"/>
  <c r="Q158" i="26" s="1"/>
  <c r="V157" i="26"/>
  <c r="U156" i="26"/>
  <c r="B155" i="26"/>
  <c r="A155" i="26"/>
  <c r="L227" i="26" l="1"/>
  <c r="K227" i="26"/>
  <c r="I223" i="26"/>
  <c r="H223" i="26"/>
  <c r="C156" i="27"/>
  <c r="F156" i="27"/>
  <c r="E156" i="27"/>
  <c r="P157" i="27"/>
  <c r="S156" i="27"/>
  <c r="D156" i="27"/>
  <c r="B157" i="27"/>
  <c r="A157" i="27"/>
  <c r="Q156" i="27"/>
  <c r="R155" i="27"/>
  <c r="B156" i="26"/>
  <c r="A156" i="26"/>
  <c r="F155" i="26"/>
  <c r="D155" i="26"/>
  <c r="V158" i="26"/>
  <c r="U157" i="26"/>
  <c r="P159" i="26"/>
  <c r="Q159" i="26" s="1"/>
  <c r="S158" i="26"/>
  <c r="R158" i="26"/>
  <c r="E155" i="26"/>
  <c r="C155" i="26"/>
  <c r="H224" i="26" l="1"/>
  <c r="I224" i="26"/>
  <c r="K228" i="26"/>
  <c r="L228" i="26"/>
  <c r="R159" i="26"/>
  <c r="D156" i="26"/>
  <c r="E156" i="26"/>
  <c r="C156" i="26"/>
  <c r="C157" i="27"/>
  <c r="Q157" i="27"/>
  <c r="R156" i="27"/>
  <c r="D157" i="27"/>
  <c r="P158" i="27"/>
  <c r="S157" i="27"/>
  <c r="B158" i="27"/>
  <c r="A158" i="27"/>
  <c r="F157" i="27"/>
  <c r="E157" i="27"/>
  <c r="U158" i="26"/>
  <c r="V159" i="26"/>
  <c r="F156" i="26"/>
  <c r="S159" i="26"/>
  <c r="P160" i="26"/>
  <c r="Q160" i="26" s="1"/>
  <c r="B157" i="26"/>
  <c r="A157" i="26"/>
  <c r="L229" i="26" l="1"/>
  <c r="K229" i="26"/>
  <c r="H225" i="26"/>
  <c r="I225" i="26"/>
  <c r="E157" i="26"/>
  <c r="D158" i="27"/>
  <c r="F158" i="27"/>
  <c r="B159" i="27"/>
  <c r="A159" i="27"/>
  <c r="E158" i="27"/>
  <c r="R157" i="27"/>
  <c r="Q158" i="27"/>
  <c r="P159" i="27"/>
  <c r="S158" i="27"/>
  <c r="C158" i="27"/>
  <c r="U159" i="26"/>
  <c r="V160" i="26"/>
  <c r="A158" i="26"/>
  <c r="B158" i="26"/>
  <c r="S160" i="26"/>
  <c r="P161" i="26"/>
  <c r="D157" i="26"/>
  <c r="R160" i="26"/>
  <c r="F157" i="26"/>
  <c r="C157" i="26"/>
  <c r="H226" i="26" l="1"/>
  <c r="I226" i="26"/>
  <c r="K230" i="26"/>
  <c r="L230" i="26"/>
  <c r="R161" i="26"/>
  <c r="F158" i="26"/>
  <c r="D158" i="26"/>
  <c r="E158" i="26"/>
  <c r="D159" i="27"/>
  <c r="C159" i="27"/>
  <c r="P160" i="27"/>
  <c r="S159" i="27"/>
  <c r="R158" i="27"/>
  <c r="Q159" i="27"/>
  <c r="A160" i="27"/>
  <c r="B160" i="27"/>
  <c r="F159" i="27"/>
  <c r="E159" i="27"/>
  <c r="C158" i="26"/>
  <c r="B159" i="26"/>
  <c r="A159" i="26"/>
  <c r="P162" i="26"/>
  <c r="S161" i="26"/>
  <c r="V161" i="26"/>
  <c r="U160" i="26"/>
  <c r="Q161" i="26"/>
  <c r="Q162" i="26" l="1"/>
  <c r="K231" i="26"/>
  <c r="L231" i="26"/>
  <c r="R162" i="26"/>
  <c r="I227" i="26"/>
  <c r="H227" i="26"/>
  <c r="F159" i="26"/>
  <c r="C160" i="27"/>
  <c r="E160" i="27"/>
  <c r="F160" i="27"/>
  <c r="B161" i="27"/>
  <c r="A161" i="27"/>
  <c r="P161" i="27"/>
  <c r="S160" i="27"/>
  <c r="Q160" i="27"/>
  <c r="R159" i="27"/>
  <c r="D160" i="27"/>
  <c r="B160" i="26"/>
  <c r="A160" i="26"/>
  <c r="E159" i="26"/>
  <c r="P163" i="26"/>
  <c r="S162" i="26"/>
  <c r="D159" i="26"/>
  <c r="V162" i="26"/>
  <c r="U161" i="26"/>
  <c r="C159" i="26"/>
  <c r="I228" i="26" l="1"/>
  <c r="H228" i="26"/>
  <c r="K232" i="26"/>
  <c r="L232" i="26"/>
  <c r="F160" i="26"/>
  <c r="E160" i="26"/>
  <c r="C160" i="26"/>
  <c r="D160" i="26"/>
  <c r="D161" i="27"/>
  <c r="Q161" i="27"/>
  <c r="R160" i="27"/>
  <c r="B162" i="27"/>
  <c r="A162" i="27"/>
  <c r="F161" i="27"/>
  <c r="E161" i="27"/>
  <c r="P162" i="27"/>
  <c r="S161" i="27"/>
  <c r="C161" i="27"/>
  <c r="S163" i="26"/>
  <c r="P164" i="26"/>
  <c r="B161" i="26"/>
  <c r="A161" i="26"/>
  <c r="U162" i="26"/>
  <c r="V163" i="26"/>
  <c r="R163" i="26"/>
  <c r="Q163" i="26"/>
  <c r="L233" i="26" l="1"/>
  <c r="K233" i="26"/>
  <c r="I229" i="26"/>
  <c r="H229" i="26"/>
  <c r="Q164" i="26"/>
  <c r="C161" i="26"/>
  <c r="F161" i="26"/>
  <c r="E162" i="27"/>
  <c r="D162" i="27"/>
  <c r="B163" i="27"/>
  <c r="A163" i="27"/>
  <c r="C162" i="27"/>
  <c r="P163" i="27"/>
  <c r="S162" i="27"/>
  <c r="F162" i="27"/>
  <c r="R161" i="27"/>
  <c r="Q162" i="27"/>
  <c r="U163" i="26"/>
  <c r="V164" i="26"/>
  <c r="S164" i="26"/>
  <c r="P165" i="26"/>
  <c r="D161" i="26"/>
  <c r="E161" i="26"/>
  <c r="R164" i="26"/>
  <c r="A162" i="26"/>
  <c r="B162" i="26"/>
  <c r="I230" i="26" l="1"/>
  <c r="H230" i="26"/>
  <c r="Q165" i="26"/>
  <c r="L234" i="26"/>
  <c r="K234" i="26"/>
  <c r="R165" i="26"/>
  <c r="F162" i="26"/>
  <c r="D162" i="26"/>
  <c r="F163" i="27"/>
  <c r="D163" i="27"/>
  <c r="A164" i="27"/>
  <c r="B164" i="27"/>
  <c r="R162" i="27"/>
  <c r="Q163" i="27"/>
  <c r="P164" i="27"/>
  <c r="S163" i="27"/>
  <c r="E163" i="27"/>
  <c r="C163" i="27"/>
  <c r="B163" i="26"/>
  <c r="A163" i="26"/>
  <c r="V165" i="26"/>
  <c r="U164" i="26"/>
  <c r="E162" i="26"/>
  <c r="P166" i="26"/>
  <c r="S165" i="26"/>
  <c r="C162" i="26"/>
  <c r="L235" i="26" l="1"/>
  <c r="K235" i="26"/>
  <c r="I231" i="26"/>
  <c r="H231" i="26"/>
  <c r="C163" i="26"/>
  <c r="D163" i="26"/>
  <c r="C164" i="27"/>
  <c r="B165" i="27"/>
  <c r="A165" i="27"/>
  <c r="E164" i="27"/>
  <c r="P165" i="27"/>
  <c r="S164" i="27"/>
  <c r="Q164" i="27"/>
  <c r="R163" i="27"/>
  <c r="F164" i="27"/>
  <c r="D164" i="27"/>
  <c r="P167" i="26"/>
  <c r="S166" i="26"/>
  <c r="F163" i="26"/>
  <c r="E163" i="26"/>
  <c r="Q166" i="26"/>
  <c r="Q167" i="26" s="1"/>
  <c r="R166" i="26"/>
  <c r="V166" i="26"/>
  <c r="U165" i="26"/>
  <c r="B164" i="26"/>
  <c r="A164" i="26"/>
  <c r="H232" i="26" l="1"/>
  <c r="I232" i="26"/>
  <c r="L236" i="26"/>
  <c r="K236" i="26"/>
  <c r="R167" i="26"/>
  <c r="E164" i="26"/>
  <c r="D165" i="27"/>
  <c r="C165" i="27"/>
  <c r="F165" i="27"/>
  <c r="P166" i="27"/>
  <c r="S165" i="27"/>
  <c r="Q165" i="27"/>
  <c r="R164" i="27"/>
  <c r="E165" i="27"/>
  <c r="B166" i="27"/>
  <c r="A166" i="27"/>
  <c r="B165" i="26"/>
  <c r="A165" i="26"/>
  <c r="U166" i="26"/>
  <c r="V167" i="26"/>
  <c r="D164" i="26"/>
  <c r="C164" i="26"/>
  <c r="F164" i="26"/>
  <c r="S167" i="26"/>
  <c r="P168" i="26"/>
  <c r="R168" i="26" s="1"/>
  <c r="L237" i="26" l="1"/>
  <c r="K237" i="26"/>
  <c r="H233" i="26"/>
  <c r="I233" i="26"/>
  <c r="Q168" i="26"/>
  <c r="C165" i="26"/>
  <c r="D165" i="26"/>
  <c r="F166" i="27"/>
  <c r="D166" i="27"/>
  <c r="R165" i="27"/>
  <c r="Q166" i="27"/>
  <c r="B167" i="27"/>
  <c r="A167" i="27"/>
  <c r="C166" i="27"/>
  <c r="E166" i="27"/>
  <c r="P167" i="27"/>
  <c r="S166" i="27"/>
  <c r="A166" i="26"/>
  <c r="B166" i="26"/>
  <c r="F165" i="26"/>
  <c r="U167" i="26"/>
  <c r="V168" i="26"/>
  <c r="S168" i="26"/>
  <c r="P169" i="26"/>
  <c r="R169" i="26" s="1"/>
  <c r="E165" i="26"/>
  <c r="H234" i="26" l="1"/>
  <c r="I234" i="26"/>
  <c r="L238" i="26"/>
  <c r="K238" i="26"/>
  <c r="F166" i="26"/>
  <c r="D166" i="26"/>
  <c r="C166" i="26"/>
  <c r="F167" i="27"/>
  <c r="E167" i="27"/>
  <c r="C167" i="27"/>
  <c r="R166" i="27"/>
  <c r="Q167" i="27"/>
  <c r="P168" i="27"/>
  <c r="S167" i="27"/>
  <c r="A168" i="27"/>
  <c r="B168" i="27"/>
  <c r="D167" i="27"/>
  <c r="E166" i="26"/>
  <c r="P170" i="26"/>
  <c r="S169" i="26"/>
  <c r="V169" i="26"/>
  <c r="U168" i="26"/>
  <c r="B167" i="26"/>
  <c r="A167" i="26"/>
  <c r="Q169" i="26"/>
  <c r="Q170" i="26" l="1"/>
  <c r="K239" i="26"/>
  <c r="L239" i="26"/>
  <c r="I235" i="26"/>
  <c r="H235" i="26"/>
  <c r="F167" i="26"/>
  <c r="D167" i="26"/>
  <c r="D168" i="27"/>
  <c r="F168" i="27"/>
  <c r="C168" i="27"/>
  <c r="P169" i="27"/>
  <c r="S168" i="27"/>
  <c r="Q168" i="27"/>
  <c r="R167" i="27"/>
  <c r="B169" i="27"/>
  <c r="A169" i="27"/>
  <c r="E168" i="27"/>
  <c r="C167" i="26"/>
  <c r="V170" i="26"/>
  <c r="U169" i="26"/>
  <c r="E167" i="26"/>
  <c r="B168" i="26"/>
  <c r="A168" i="26"/>
  <c r="P171" i="26"/>
  <c r="Q171" i="26" s="1"/>
  <c r="S170" i="26"/>
  <c r="R170" i="26"/>
  <c r="I236" i="26" l="1"/>
  <c r="H236" i="26"/>
  <c r="K240" i="26"/>
  <c r="L240" i="26"/>
  <c r="F168" i="26"/>
  <c r="C169" i="27"/>
  <c r="B170" i="27"/>
  <c r="A170" i="27"/>
  <c r="E169" i="27"/>
  <c r="Q169" i="27"/>
  <c r="R168" i="27"/>
  <c r="D169" i="27"/>
  <c r="P170" i="27"/>
  <c r="S169" i="27"/>
  <c r="F169" i="27"/>
  <c r="E168" i="26"/>
  <c r="R171" i="26"/>
  <c r="U170" i="26"/>
  <c r="V171" i="26"/>
  <c r="C168" i="26"/>
  <c r="S171" i="26"/>
  <c r="P172" i="26"/>
  <c r="B169" i="26"/>
  <c r="A169" i="26"/>
  <c r="D168" i="26"/>
  <c r="L241" i="26" l="1"/>
  <c r="K241" i="26"/>
  <c r="I237" i="26"/>
  <c r="H237" i="26"/>
  <c r="F169" i="26"/>
  <c r="D170" i="27"/>
  <c r="P171" i="27"/>
  <c r="S170" i="27"/>
  <c r="B171" i="27"/>
  <c r="A171" i="27"/>
  <c r="R169" i="27"/>
  <c r="Q170" i="27"/>
  <c r="C170" i="27"/>
  <c r="F170" i="27"/>
  <c r="E170" i="27"/>
  <c r="C169" i="26"/>
  <c r="D169" i="26"/>
  <c r="A170" i="26"/>
  <c r="B170" i="26"/>
  <c r="U171" i="26"/>
  <c r="V172" i="26"/>
  <c r="R172" i="26"/>
  <c r="S172" i="26"/>
  <c r="P173" i="26"/>
  <c r="E169" i="26"/>
  <c r="Q172" i="26"/>
  <c r="I238" i="26" l="1"/>
  <c r="H238" i="26"/>
  <c r="L242" i="26"/>
  <c r="K242" i="26"/>
  <c r="E170" i="26"/>
  <c r="Q173" i="26"/>
  <c r="D170" i="26"/>
  <c r="D171" i="27"/>
  <c r="F171" i="27"/>
  <c r="C171" i="27"/>
  <c r="A172" i="27"/>
  <c r="B172" i="27"/>
  <c r="R170" i="27"/>
  <c r="Q171" i="27"/>
  <c r="E171" i="27"/>
  <c r="P172" i="27"/>
  <c r="S171" i="27"/>
  <c r="B171" i="26"/>
  <c r="A171" i="26"/>
  <c r="F170" i="26"/>
  <c r="R173" i="26"/>
  <c r="V173" i="26"/>
  <c r="U172" i="26"/>
  <c r="P174" i="26"/>
  <c r="S173" i="26"/>
  <c r="C170" i="26"/>
  <c r="L243" i="26" l="1"/>
  <c r="K243" i="26"/>
  <c r="I239" i="26"/>
  <c r="H239" i="26"/>
  <c r="R174" i="26"/>
  <c r="D171" i="26"/>
  <c r="F171" i="26"/>
  <c r="C171" i="26"/>
  <c r="E172" i="27"/>
  <c r="B173" i="27"/>
  <c r="A173" i="27"/>
  <c r="D172" i="27"/>
  <c r="C172" i="27"/>
  <c r="Q172" i="27"/>
  <c r="R171" i="27"/>
  <c r="P173" i="27"/>
  <c r="S172" i="27"/>
  <c r="F172" i="27"/>
  <c r="P175" i="26"/>
  <c r="S174" i="26"/>
  <c r="B172" i="26"/>
  <c r="A172" i="26"/>
  <c r="V174" i="26"/>
  <c r="U173" i="26"/>
  <c r="Q174" i="26"/>
  <c r="Q175" i="26" s="1"/>
  <c r="E171" i="26"/>
  <c r="I240" i="26" l="1"/>
  <c r="H240" i="26"/>
  <c r="L244" i="26"/>
  <c r="K244" i="26"/>
  <c r="R175" i="26"/>
  <c r="D172" i="26"/>
  <c r="C172" i="26"/>
  <c r="D173" i="27"/>
  <c r="F173" i="27"/>
  <c r="C173" i="27"/>
  <c r="P174" i="27"/>
  <c r="S173" i="27"/>
  <c r="B174" i="27"/>
  <c r="A174" i="27"/>
  <c r="Q173" i="27"/>
  <c r="R172" i="27"/>
  <c r="E173" i="27"/>
  <c r="U174" i="26"/>
  <c r="V175" i="26"/>
  <c r="E172" i="26"/>
  <c r="B173" i="26"/>
  <c r="A173" i="26"/>
  <c r="S175" i="26"/>
  <c r="P176" i="26"/>
  <c r="F172" i="26"/>
  <c r="L245" i="26" l="1"/>
  <c r="K245" i="26"/>
  <c r="R176" i="26"/>
  <c r="H241" i="26"/>
  <c r="I241" i="26"/>
  <c r="E173" i="26"/>
  <c r="F173" i="26"/>
  <c r="E174" i="27"/>
  <c r="C174" i="27"/>
  <c r="F174" i="27"/>
  <c r="P175" i="27"/>
  <c r="S174" i="27"/>
  <c r="R173" i="27"/>
  <c r="Q174" i="27"/>
  <c r="B175" i="27"/>
  <c r="A175" i="27"/>
  <c r="D174" i="27"/>
  <c r="U175" i="26"/>
  <c r="V176" i="26"/>
  <c r="A174" i="26"/>
  <c r="B174" i="26"/>
  <c r="S176" i="26"/>
  <c r="P177" i="26"/>
  <c r="Q176" i="26"/>
  <c r="D173" i="26"/>
  <c r="C173" i="26"/>
  <c r="Q177" i="26" l="1"/>
  <c r="H242" i="26"/>
  <c r="I242" i="26"/>
  <c r="L246" i="26"/>
  <c r="K246" i="26"/>
  <c r="D174" i="26"/>
  <c r="E174" i="26"/>
  <c r="C174" i="26"/>
  <c r="D175" i="27"/>
  <c r="E175" i="27"/>
  <c r="P176" i="27"/>
  <c r="S175" i="27"/>
  <c r="A176" i="27"/>
  <c r="B176" i="27"/>
  <c r="C175" i="27"/>
  <c r="R174" i="27"/>
  <c r="Q175" i="27"/>
  <c r="F175" i="27"/>
  <c r="B175" i="26"/>
  <c r="A175" i="26"/>
  <c r="V177" i="26"/>
  <c r="U176" i="26"/>
  <c r="P178" i="26"/>
  <c r="S177" i="26"/>
  <c r="F174" i="26"/>
  <c r="R177" i="26"/>
  <c r="K247" i="26" l="1"/>
  <c r="L247" i="26"/>
  <c r="I243" i="26"/>
  <c r="H243" i="26"/>
  <c r="F175" i="26"/>
  <c r="D175" i="26"/>
  <c r="E175" i="26"/>
  <c r="F176" i="27"/>
  <c r="B177" i="27"/>
  <c r="A177" i="27"/>
  <c r="P177" i="27"/>
  <c r="S176" i="27"/>
  <c r="D176" i="27"/>
  <c r="Q176" i="27"/>
  <c r="R175" i="27"/>
  <c r="C176" i="27"/>
  <c r="E176" i="27"/>
  <c r="P179" i="26"/>
  <c r="S178" i="26"/>
  <c r="R178" i="26"/>
  <c r="V178" i="26"/>
  <c r="U177" i="26"/>
  <c r="Q178" i="26"/>
  <c r="Q179" i="26" s="1"/>
  <c r="B176" i="26"/>
  <c r="A176" i="26"/>
  <c r="C175" i="26"/>
  <c r="I244" i="26" l="1"/>
  <c r="H244" i="26"/>
  <c r="K248" i="26"/>
  <c r="L248" i="26"/>
  <c r="R179" i="26"/>
  <c r="E176" i="26"/>
  <c r="D176" i="26"/>
  <c r="F177" i="27"/>
  <c r="E177" i="27"/>
  <c r="D177" i="27"/>
  <c r="C177" i="27"/>
  <c r="Q177" i="27"/>
  <c r="R176" i="27"/>
  <c r="P178" i="27"/>
  <c r="S177" i="27"/>
  <c r="B178" i="27"/>
  <c r="A178" i="27"/>
  <c r="C176" i="26"/>
  <c r="F176" i="26"/>
  <c r="B177" i="26"/>
  <c r="A177" i="26"/>
  <c r="U178" i="26"/>
  <c r="V179" i="26"/>
  <c r="S179" i="26"/>
  <c r="P180" i="26"/>
  <c r="Q180" i="26" s="1"/>
  <c r="L249" i="26" l="1"/>
  <c r="K249" i="26"/>
  <c r="I245" i="26"/>
  <c r="H245" i="26"/>
  <c r="E178" i="27"/>
  <c r="D178" i="27"/>
  <c r="C178" i="27"/>
  <c r="P179" i="27"/>
  <c r="S178" i="27"/>
  <c r="R177" i="27"/>
  <c r="Q178" i="27"/>
  <c r="B179" i="27"/>
  <c r="A179" i="27"/>
  <c r="F178" i="27"/>
  <c r="A178" i="26"/>
  <c r="B178" i="26"/>
  <c r="C177" i="26"/>
  <c r="S180" i="26"/>
  <c r="P181" i="26"/>
  <c r="Q181" i="26" s="1"/>
  <c r="R180" i="26"/>
  <c r="D177" i="26"/>
  <c r="U179" i="26"/>
  <c r="V180" i="26"/>
  <c r="F177" i="26"/>
  <c r="E177" i="26"/>
  <c r="H246" i="26" l="1"/>
  <c r="I246" i="26"/>
  <c r="L250" i="26"/>
  <c r="K250" i="26"/>
  <c r="R181" i="26"/>
  <c r="E178" i="26"/>
  <c r="D178" i="26"/>
  <c r="F178" i="26"/>
  <c r="F179" i="27"/>
  <c r="P180" i="27"/>
  <c r="S179" i="27"/>
  <c r="C179" i="27"/>
  <c r="A180" i="27"/>
  <c r="B180" i="27"/>
  <c r="E179" i="27"/>
  <c r="R178" i="27"/>
  <c r="Q179" i="27"/>
  <c r="D179" i="27"/>
  <c r="C178" i="26"/>
  <c r="B179" i="26"/>
  <c r="A179" i="26"/>
  <c r="V181" i="26"/>
  <c r="U180" i="26"/>
  <c r="P182" i="26"/>
  <c r="Q182" i="26" s="1"/>
  <c r="S181" i="26"/>
  <c r="L251" i="26" l="1"/>
  <c r="K251" i="26"/>
  <c r="I247" i="26"/>
  <c r="H247" i="26"/>
  <c r="D179" i="26"/>
  <c r="F180" i="27"/>
  <c r="D180" i="27"/>
  <c r="C180" i="27"/>
  <c r="B181" i="27"/>
  <c r="A181" i="27"/>
  <c r="Q180" i="27"/>
  <c r="R179" i="27"/>
  <c r="E180" i="27"/>
  <c r="P181" i="27"/>
  <c r="S180" i="27"/>
  <c r="F179" i="26"/>
  <c r="C179" i="26"/>
  <c r="P183" i="26"/>
  <c r="S182" i="26"/>
  <c r="V182" i="26"/>
  <c r="U181" i="26"/>
  <c r="B180" i="26"/>
  <c r="A180" i="26"/>
  <c r="E179" i="26"/>
  <c r="R182" i="26"/>
  <c r="R183" i="26" l="1"/>
  <c r="I248" i="26"/>
  <c r="H248" i="26"/>
  <c r="L252" i="26"/>
  <c r="K252" i="26"/>
  <c r="D181" i="27"/>
  <c r="E181" i="27"/>
  <c r="C181" i="27"/>
  <c r="B182" i="27"/>
  <c r="A182" i="27"/>
  <c r="F181" i="27"/>
  <c r="Q181" i="27"/>
  <c r="R180" i="27"/>
  <c r="P182" i="27"/>
  <c r="S181" i="27"/>
  <c r="B181" i="26"/>
  <c r="A181" i="26"/>
  <c r="S183" i="26"/>
  <c r="P184" i="26"/>
  <c r="R184" i="26" s="1"/>
  <c r="C180" i="26"/>
  <c r="Q183" i="26"/>
  <c r="E180" i="26"/>
  <c r="U182" i="26"/>
  <c r="V183" i="26"/>
  <c r="F180" i="26"/>
  <c r="D180" i="26"/>
  <c r="L253" i="26" l="1"/>
  <c r="K253" i="26"/>
  <c r="H249" i="26"/>
  <c r="I249" i="26"/>
  <c r="Q184" i="26"/>
  <c r="D181" i="26"/>
  <c r="E181" i="26"/>
  <c r="D182" i="27"/>
  <c r="F182" i="27"/>
  <c r="R181" i="27"/>
  <c r="Q182" i="27"/>
  <c r="B183" i="27"/>
  <c r="A183" i="27"/>
  <c r="P183" i="27"/>
  <c r="S182" i="27"/>
  <c r="C182" i="27"/>
  <c r="E182" i="27"/>
  <c r="F181" i="26"/>
  <c r="A182" i="26"/>
  <c r="B182" i="26"/>
  <c r="U183" i="26"/>
  <c r="V184" i="26"/>
  <c r="S184" i="26"/>
  <c r="P185" i="26"/>
  <c r="C181" i="26"/>
  <c r="H250" i="26" l="1"/>
  <c r="I250" i="26"/>
  <c r="L254" i="26"/>
  <c r="K254" i="26"/>
  <c r="C182" i="26"/>
  <c r="F183" i="27"/>
  <c r="E183" i="27"/>
  <c r="R182" i="27"/>
  <c r="Q183" i="27"/>
  <c r="C183" i="27"/>
  <c r="P184" i="27"/>
  <c r="S183" i="27"/>
  <c r="A184" i="27"/>
  <c r="B184" i="27"/>
  <c r="D183" i="27"/>
  <c r="B183" i="26"/>
  <c r="A183" i="26"/>
  <c r="F182" i="26"/>
  <c r="P186" i="26"/>
  <c r="S185" i="26"/>
  <c r="Q185" i="26"/>
  <c r="E182" i="26"/>
  <c r="V185" i="26"/>
  <c r="U184" i="26"/>
  <c r="D182" i="26"/>
  <c r="R185" i="26"/>
  <c r="R186" i="26" l="1"/>
  <c r="K255" i="26"/>
  <c r="L255" i="26"/>
  <c r="H251" i="26"/>
  <c r="I251" i="26"/>
  <c r="Q186" i="26"/>
  <c r="F183" i="26"/>
  <c r="E183" i="26"/>
  <c r="D183" i="26"/>
  <c r="C183" i="26"/>
  <c r="D184" i="27"/>
  <c r="C184" i="27"/>
  <c r="E184" i="27"/>
  <c r="B185" i="27"/>
  <c r="A185" i="27"/>
  <c r="P185" i="27"/>
  <c r="S184" i="27"/>
  <c r="Q184" i="27"/>
  <c r="R183" i="27"/>
  <c r="F184" i="27"/>
  <c r="P187" i="26"/>
  <c r="S186" i="26"/>
  <c r="V186" i="26"/>
  <c r="U185" i="26"/>
  <c r="B184" i="26"/>
  <c r="A184" i="26"/>
  <c r="I252" i="26" l="1"/>
  <c r="H252" i="26"/>
  <c r="K256" i="26"/>
  <c r="L256" i="26"/>
  <c r="C185" i="27"/>
  <c r="F185" i="27"/>
  <c r="Q185" i="27"/>
  <c r="R184" i="27"/>
  <c r="P186" i="27"/>
  <c r="S185" i="27"/>
  <c r="B186" i="27"/>
  <c r="A186" i="27"/>
  <c r="D185" i="27"/>
  <c r="E185" i="27"/>
  <c r="S187" i="26"/>
  <c r="P188" i="26"/>
  <c r="B185" i="26"/>
  <c r="A185" i="26"/>
  <c r="F184" i="26"/>
  <c r="D184" i="26"/>
  <c r="U186" i="26"/>
  <c r="V187" i="26"/>
  <c r="R187" i="26"/>
  <c r="Q187" i="26"/>
  <c r="Q188" i="26" s="1"/>
  <c r="E184" i="26"/>
  <c r="C184" i="26"/>
  <c r="L257" i="26" l="1"/>
  <c r="K257" i="26"/>
  <c r="I253" i="26"/>
  <c r="H253" i="26"/>
  <c r="R188" i="26"/>
  <c r="C185" i="26"/>
  <c r="D185" i="26"/>
  <c r="F186" i="27"/>
  <c r="C186" i="27"/>
  <c r="E186" i="27"/>
  <c r="B187" i="27"/>
  <c r="A187" i="27"/>
  <c r="D186" i="27"/>
  <c r="P187" i="27"/>
  <c r="S186" i="27"/>
  <c r="R185" i="27"/>
  <c r="Q186" i="27"/>
  <c r="E185" i="26"/>
  <c r="A186" i="26"/>
  <c r="B186" i="26"/>
  <c r="S188" i="26"/>
  <c r="P189" i="26"/>
  <c r="Q189" i="26" s="1"/>
  <c r="U187" i="26"/>
  <c r="V188" i="26"/>
  <c r="F185" i="26"/>
  <c r="I254" i="26" l="1"/>
  <c r="H254" i="26"/>
  <c r="L258" i="26"/>
  <c r="K258" i="26"/>
  <c r="R189" i="26"/>
  <c r="F186" i="26"/>
  <c r="E186" i="26"/>
  <c r="D186" i="26"/>
  <c r="C186" i="26"/>
  <c r="A188" i="27"/>
  <c r="B188" i="27"/>
  <c r="C187" i="27"/>
  <c r="P188" i="27"/>
  <c r="S187" i="27"/>
  <c r="E187" i="27"/>
  <c r="D187" i="27"/>
  <c r="R186" i="27"/>
  <c r="Q187" i="27"/>
  <c r="F187" i="27"/>
  <c r="P190" i="26"/>
  <c r="S189" i="26"/>
  <c r="B187" i="26"/>
  <c r="A187" i="26"/>
  <c r="V189" i="26"/>
  <c r="U188" i="26"/>
  <c r="L259" i="26" l="1"/>
  <c r="K259" i="26"/>
  <c r="I255" i="26"/>
  <c r="H255" i="26"/>
  <c r="R190" i="26"/>
  <c r="E187" i="26"/>
  <c r="C187" i="26"/>
  <c r="D188" i="27"/>
  <c r="F188" i="27"/>
  <c r="E188" i="27"/>
  <c r="P189" i="27"/>
  <c r="S188" i="27"/>
  <c r="Q188" i="27"/>
  <c r="R187" i="27"/>
  <c r="C188" i="27"/>
  <c r="B189" i="27"/>
  <c r="A189" i="27"/>
  <c r="Q190" i="26"/>
  <c r="V190" i="26"/>
  <c r="U189" i="26"/>
  <c r="P191" i="26"/>
  <c r="S190" i="26"/>
  <c r="B188" i="26"/>
  <c r="A188" i="26"/>
  <c r="D187" i="26"/>
  <c r="F187" i="26"/>
  <c r="H256" i="26" l="1"/>
  <c r="I256" i="26"/>
  <c r="K260" i="26"/>
  <c r="L260" i="26"/>
  <c r="C188" i="26"/>
  <c r="F188" i="26"/>
  <c r="C189" i="27"/>
  <c r="F189" i="27"/>
  <c r="B190" i="27"/>
  <c r="A190" i="27"/>
  <c r="D189" i="27"/>
  <c r="P190" i="27"/>
  <c r="S189" i="27"/>
  <c r="E189" i="27"/>
  <c r="Q189" i="27"/>
  <c r="R188" i="27"/>
  <c r="U190" i="26"/>
  <c r="V191" i="26"/>
  <c r="B189" i="26"/>
  <c r="A189" i="26"/>
  <c r="D188" i="26"/>
  <c r="S191" i="26"/>
  <c r="P192" i="26"/>
  <c r="Q191" i="26"/>
  <c r="Q192" i="26" s="1"/>
  <c r="E188" i="26"/>
  <c r="R191" i="26"/>
  <c r="R192" i="26" l="1"/>
  <c r="L261" i="26"/>
  <c r="K261" i="26"/>
  <c r="H257" i="26"/>
  <c r="I257" i="26"/>
  <c r="C190" i="27"/>
  <c r="D190" i="27"/>
  <c r="E190" i="27"/>
  <c r="B191" i="27"/>
  <c r="A191" i="27"/>
  <c r="R189" i="27"/>
  <c r="Q190" i="27"/>
  <c r="P191" i="27"/>
  <c r="S190" i="27"/>
  <c r="F190" i="27"/>
  <c r="E189" i="26"/>
  <c r="S192" i="26"/>
  <c r="P193" i="26"/>
  <c r="A190" i="26"/>
  <c r="B190" i="26"/>
  <c r="F189" i="26"/>
  <c r="D189" i="26"/>
  <c r="U191" i="26"/>
  <c r="V192" i="26"/>
  <c r="C189" i="26"/>
  <c r="H258" i="26" l="1"/>
  <c r="I258" i="26"/>
  <c r="L262" i="26"/>
  <c r="K262" i="26"/>
  <c r="D190" i="26"/>
  <c r="C190" i="26"/>
  <c r="E191" i="27"/>
  <c r="F191" i="27"/>
  <c r="R190" i="27"/>
  <c r="Q191" i="27"/>
  <c r="P192" i="27"/>
  <c r="S191" i="27"/>
  <c r="A192" i="27"/>
  <c r="B192" i="27"/>
  <c r="C191" i="27"/>
  <c r="D191" i="27"/>
  <c r="P194" i="26"/>
  <c r="S193" i="26"/>
  <c r="V193" i="26"/>
  <c r="U192" i="26"/>
  <c r="R193" i="26"/>
  <c r="R194" i="26" s="1"/>
  <c r="F190" i="26"/>
  <c r="B191" i="26"/>
  <c r="A191" i="26"/>
  <c r="E190" i="26"/>
  <c r="Q193" i="26"/>
  <c r="Q194" i="26" s="1"/>
  <c r="K263" i="26" l="1"/>
  <c r="L263" i="26"/>
  <c r="I259" i="26"/>
  <c r="H259" i="26"/>
  <c r="D191" i="26"/>
  <c r="F192" i="27"/>
  <c r="D192" i="27"/>
  <c r="P193" i="27"/>
  <c r="S192" i="27"/>
  <c r="Q192" i="27"/>
  <c r="R191" i="27"/>
  <c r="C192" i="27"/>
  <c r="B193" i="27"/>
  <c r="A193" i="27"/>
  <c r="E192" i="27"/>
  <c r="F191" i="26"/>
  <c r="V194" i="26"/>
  <c r="U193" i="26"/>
  <c r="E191" i="26"/>
  <c r="P195" i="26"/>
  <c r="Q195" i="26" s="1"/>
  <c r="S194" i="26"/>
  <c r="B192" i="26"/>
  <c r="A192" i="26"/>
  <c r="C191" i="26"/>
  <c r="I260" i="26" l="1"/>
  <c r="H260" i="26"/>
  <c r="K264" i="26"/>
  <c r="L264" i="26"/>
  <c r="C192" i="26"/>
  <c r="E193" i="27"/>
  <c r="B194" i="27"/>
  <c r="A194" i="27"/>
  <c r="D193" i="27"/>
  <c r="C193" i="27"/>
  <c r="Q193" i="27"/>
  <c r="R192" i="27"/>
  <c r="P194" i="27"/>
  <c r="S193" i="27"/>
  <c r="F193" i="27"/>
  <c r="B193" i="26"/>
  <c r="A193" i="26"/>
  <c r="F192" i="26"/>
  <c r="E192" i="26"/>
  <c r="S195" i="26"/>
  <c r="P196" i="26"/>
  <c r="Q196" i="26" s="1"/>
  <c r="R195" i="26"/>
  <c r="U194" i="26"/>
  <c r="V195" i="26"/>
  <c r="D192" i="26"/>
  <c r="K265" i="26" l="1"/>
  <c r="L265" i="26"/>
  <c r="I261" i="26"/>
  <c r="H261" i="26"/>
  <c r="C193" i="26"/>
  <c r="D193" i="26"/>
  <c r="E193" i="26"/>
  <c r="E194" i="27"/>
  <c r="F194" i="27"/>
  <c r="C194" i="27"/>
  <c r="R193" i="27"/>
  <c r="Q194" i="27"/>
  <c r="D194" i="27"/>
  <c r="P195" i="27"/>
  <c r="S194" i="27"/>
  <c r="B195" i="27"/>
  <c r="A195" i="27"/>
  <c r="U195" i="26"/>
  <c r="V196" i="26"/>
  <c r="F193" i="26"/>
  <c r="R196" i="26"/>
  <c r="S196" i="26"/>
  <c r="P197" i="26"/>
  <c r="A194" i="26"/>
  <c r="B194" i="26"/>
  <c r="I262" i="26" l="1"/>
  <c r="H262" i="26"/>
  <c r="L266" i="26"/>
  <c r="K266" i="26"/>
  <c r="F195" i="27"/>
  <c r="D195" i="27"/>
  <c r="P196" i="27"/>
  <c r="S195" i="27"/>
  <c r="R194" i="27"/>
  <c r="Q195" i="27"/>
  <c r="A196" i="27"/>
  <c r="B196" i="27"/>
  <c r="C195" i="27"/>
  <c r="E195" i="27"/>
  <c r="B195" i="26"/>
  <c r="A195" i="26"/>
  <c r="R197" i="26"/>
  <c r="V197" i="26"/>
  <c r="U196" i="26"/>
  <c r="D194" i="26"/>
  <c r="E194" i="26"/>
  <c r="F194" i="26"/>
  <c r="C194" i="26"/>
  <c r="P198" i="26"/>
  <c r="S197" i="26"/>
  <c r="Q197" i="26"/>
  <c r="L267" i="26" l="1"/>
  <c r="K267" i="26"/>
  <c r="I263" i="26"/>
  <c r="H263" i="26"/>
  <c r="R198" i="26"/>
  <c r="Q198" i="26"/>
  <c r="C195" i="26"/>
  <c r="E195" i="26"/>
  <c r="F195" i="26"/>
  <c r="D195" i="26"/>
  <c r="E196" i="27"/>
  <c r="D196" i="27"/>
  <c r="C196" i="27"/>
  <c r="B197" i="27"/>
  <c r="A197" i="27"/>
  <c r="P197" i="27"/>
  <c r="S196" i="27"/>
  <c r="Q196" i="27"/>
  <c r="R195" i="27"/>
  <c r="F196" i="27"/>
  <c r="P199" i="26"/>
  <c r="S198" i="26"/>
  <c r="V198" i="26"/>
  <c r="U197" i="26"/>
  <c r="B196" i="26"/>
  <c r="A196" i="26"/>
  <c r="I264" i="26" l="1"/>
  <c r="H264" i="26"/>
  <c r="L268" i="26"/>
  <c r="K268" i="26"/>
  <c r="R199" i="26"/>
  <c r="E197" i="27"/>
  <c r="D197" i="27"/>
  <c r="C197" i="27"/>
  <c r="F197" i="27"/>
  <c r="P198" i="27"/>
  <c r="S197" i="27"/>
  <c r="Q197" i="27"/>
  <c r="R196" i="27"/>
  <c r="B198" i="27"/>
  <c r="A198" i="27"/>
  <c r="B197" i="26"/>
  <c r="A197" i="26"/>
  <c r="C196" i="26"/>
  <c r="D196" i="26"/>
  <c r="S199" i="26"/>
  <c r="P200" i="26"/>
  <c r="E196" i="26"/>
  <c r="U198" i="26"/>
  <c r="V199" i="26"/>
  <c r="F196" i="26"/>
  <c r="Q199" i="26"/>
  <c r="R200" i="26" l="1"/>
  <c r="L269" i="26"/>
  <c r="K269" i="26"/>
  <c r="H265" i="26"/>
  <c r="I265" i="26"/>
  <c r="Q200" i="26"/>
  <c r="E197" i="26"/>
  <c r="C197" i="26"/>
  <c r="F197" i="26"/>
  <c r="D197" i="26"/>
  <c r="E198" i="27"/>
  <c r="F198" i="27"/>
  <c r="R197" i="27"/>
  <c r="Q198" i="27"/>
  <c r="B199" i="27"/>
  <c r="A199" i="27"/>
  <c r="D198" i="27"/>
  <c r="C198" i="27"/>
  <c r="P199" i="27"/>
  <c r="S198" i="27"/>
  <c r="U199" i="26"/>
  <c r="V200" i="26"/>
  <c r="S200" i="26"/>
  <c r="P201" i="26"/>
  <c r="A198" i="26"/>
  <c r="B198" i="26"/>
  <c r="H266" i="26" l="1"/>
  <c r="I266" i="26"/>
  <c r="Q201" i="26"/>
  <c r="K270" i="26"/>
  <c r="L270" i="26"/>
  <c r="D198" i="26"/>
  <c r="C199" i="27"/>
  <c r="F199" i="27"/>
  <c r="R198" i="27"/>
  <c r="Q199" i="27"/>
  <c r="D199" i="27"/>
  <c r="P200" i="27"/>
  <c r="S199" i="27"/>
  <c r="A200" i="27"/>
  <c r="B200" i="27"/>
  <c r="E199" i="27"/>
  <c r="C198" i="26"/>
  <c r="P202" i="26"/>
  <c r="S201" i="26"/>
  <c r="F198" i="26"/>
  <c r="B199" i="26"/>
  <c r="A199" i="26"/>
  <c r="V201" i="26"/>
  <c r="U200" i="26"/>
  <c r="E198" i="26"/>
  <c r="R201" i="26"/>
  <c r="K271" i="26" l="1"/>
  <c r="L271" i="26"/>
  <c r="I267" i="26"/>
  <c r="H267" i="26"/>
  <c r="R202" i="26"/>
  <c r="F199" i="26"/>
  <c r="E199" i="26"/>
  <c r="D200" i="27"/>
  <c r="B201" i="27"/>
  <c r="A201" i="27"/>
  <c r="C200" i="27"/>
  <c r="Q200" i="27"/>
  <c r="R199" i="27"/>
  <c r="P201" i="27"/>
  <c r="S200" i="27"/>
  <c r="E200" i="27"/>
  <c r="F200" i="27"/>
  <c r="V202" i="26"/>
  <c r="U201" i="26"/>
  <c r="P203" i="26"/>
  <c r="S202" i="26"/>
  <c r="Q202" i="26"/>
  <c r="B200" i="26"/>
  <c r="A200" i="26"/>
  <c r="C199" i="26"/>
  <c r="D199" i="26"/>
  <c r="I268" i="26" l="1"/>
  <c r="H268" i="26"/>
  <c r="K272" i="26"/>
  <c r="L272" i="26"/>
  <c r="R203" i="26"/>
  <c r="Q203" i="26"/>
  <c r="D200" i="26"/>
  <c r="E200" i="26"/>
  <c r="C200" i="26"/>
  <c r="F201" i="27"/>
  <c r="E201" i="27"/>
  <c r="D201" i="27"/>
  <c r="C201" i="27"/>
  <c r="P202" i="27"/>
  <c r="S201" i="27"/>
  <c r="Q201" i="27"/>
  <c r="R200" i="27"/>
  <c r="B202" i="27"/>
  <c r="A202" i="27"/>
  <c r="U202" i="26"/>
  <c r="V203" i="26"/>
  <c r="U203" i="26" s="1"/>
  <c r="B201" i="26"/>
  <c r="A201" i="26"/>
  <c r="S203" i="26"/>
  <c r="P204" i="26"/>
  <c r="F200" i="26"/>
  <c r="R204" i="26" l="1"/>
  <c r="L273" i="26"/>
  <c r="K273" i="26"/>
  <c r="I269" i="26"/>
  <c r="H269" i="26"/>
  <c r="Q204" i="26"/>
  <c r="F201" i="26"/>
  <c r="D202" i="27"/>
  <c r="F202" i="27"/>
  <c r="C202" i="27"/>
  <c r="R201" i="27"/>
  <c r="Q202" i="27"/>
  <c r="B203" i="27"/>
  <c r="A203" i="27"/>
  <c r="E202" i="27"/>
  <c r="P203" i="27"/>
  <c r="S202" i="27"/>
  <c r="A202" i="26"/>
  <c r="B202" i="26"/>
  <c r="P205" i="26"/>
  <c r="S204" i="26"/>
  <c r="E201" i="26"/>
  <c r="D201" i="26"/>
  <c r="C201" i="26"/>
  <c r="I270" i="26" l="1"/>
  <c r="H270" i="26"/>
  <c r="L274" i="26"/>
  <c r="K274" i="26"/>
  <c r="E202" i="26"/>
  <c r="C203" i="27"/>
  <c r="E203" i="27"/>
  <c r="D203" i="27"/>
  <c r="A204" i="27"/>
  <c r="B204" i="27"/>
  <c r="P204" i="27"/>
  <c r="S203" i="27"/>
  <c r="R202" i="27"/>
  <c r="Q203" i="27"/>
  <c r="F203" i="27"/>
  <c r="B203" i="26"/>
  <c r="A203" i="26"/>
  <c r="C202" i="26"/>
  <c r="P206" i="26"/>
  <c r="S205" i="26"/>
  <c r="Q205" i="26"/>
  <c r="D202" i="26"/>
  <c r="R205" i="26"/>
  <c r="F202" i="26"/>
  <c r="L275" i="26" l="1"/>
  <c r="K275" i="26"/>
  <c r="I271" i="26"/>
  <c r="H271" i="26"/>
  <c r="R206" i="26"/>
  <c r="Q206" i="26"/>
  <c r="E203" i="26"/>
  <c r="D203" i="26"/>
  <c r="C203" i="26"/>
  <c r="E204" i="27"/>
  <c r="D204" i="27"/>
  <c r="Q204" i="27"/>
  <c r="R203" i="27"/>
  <c r="F204" i="27"/>
  <c r="P205" i="27"/>
  <c r="S204" i="27"/>
  <c r="B205" i="27"/>
  <c r="A205" i="27"/>
  <c r="C204" i="27"/>
  <c r="B204" i="26"/>
  <c r="A204" i="26"/>
  <c r="F203" i="26"/>
  <c r="P207" i="26"/>
  <c r="S206" i="26"/>
  <c r="Q207" i="26" l="1"/>
  <c r="I272" i="26"/>
  <c r="H272" i="26"/>
  <c r="L276" i="26"/>
  <c r="K276" i="26"/>
  <c r="R207" i="26"/>
  <c r="C204" i="26"/>
  <c r="E204" i="26"/>
  <c r="F204" i="26"/>
  <c r="B206" i="27"/>
  <c r="A206" i="27"/>
  <c r="P206" i="27"/>
  <c r="S205" i="27"/>
  <c r="Q205" i="27"/>
  <c r="R204" i="27"/>
  <c r="C205" i="27"/>
  <c r="D205" i="27"/>
  <c r="F205" i="27"/>
  <c r="E205" i="27"/>
  <c r="P208" i="26"/>
  <c r="S207" i="26"/>
  <c r="B205" i="26"/>
  <c r="A205" i="26"/>
  <c r="D204" i="26"/>
  <c r="R208" i="26" l="1"/>
  <c r="L277" i="26"/>
  <c r="K277" i="26"/>
  <c r="H273" i="26"/>
  <c r="I273" i="26"/>
  <c r="C205" i="26"/>
  <c r="D205" i="26"/>
  <c r="E206" i="27"/>
  <c r="D206" i="27"/>
  <c r="R205" i="27"/>
  <c r="Q206" i="27"/>
  <c r="P207" i="27"/>
  <c r="S206" i="27"/>
  <c r="F206" i="27"/>
  <c r="C206" i="27"/>
  <c r="B207" i="27"/>
  <c r="A207" i="27"/>
  <c r="F205" i="26"/>
  <c r="P209" i="26"/>
  <c r="R209" i="26" s="1"/>
  <c r="S208" i="26"/>
  <c r="Q208" i="26"/>
  <c r="A206" i="26"/>
  <c r="B206" i="26"/>
  <c r="E205" i="26"/>
  <c r="H274" i="26" l="1"/>
  <c r="I274" i="26"/>
  <c r="L278" i="26"/>
  <c r="K278" i="26"/>
  <c r="Q209" i="26"/>
  <c r="D206" i="26"/>
  <c r="E207" i="27"/>
  <c r="P208" i="27"/>
  <c r="S207" i="27"/>
  <c r="R206" i="27"/>
  <c r="Q207" i="27"/>
  <c r="C207" i="27"/>
  <c r="A208" i="27"/>
  <c r="B208" i="27"/>
  <c r="F207" i="27"/>
  <c r="D207" i="27"/>
  <c r="E206" i="26"/>
  <c r="F206" i="26"/>
  <c r="B207" i="26"/>
  <c r="A207" i="26"/>
  <c r="P210" i="26"/>
  <c r="S209" i="26"/>
  <c r="C206" i="26"/>
  <c r="K279" i="26" l="1"/>
  <c r="L279" i="26"/>
  <c r="I275" i="26"/>
  <c r="H275" i="26"/>
  <c r="D207" i="26"/>
  <c r="F208" i="27"/>
  <c r="B209" i="27"/>
  <c r="A209" i="27"/>
  <c r="D208" i="27"/>
  <c r="C208" i="27"/>
  <c r="P209" i="27"/>
  <c r="S208" i="27"/>
  <c r="Q208" i="27"/>
  <c r="R207" i="27"/>
  <c r="E208" i="27"/>
  <c r="F207" i="26"/>
  <c r="P211" i="26"/>
  <c r="S210" i="26"/>
  <c r="C207" i="26"/>
  <c r="E207" i="26"/>
  <c r="B208" i="26"/>
  <c r="A208" i="26"/>
  <c r="Q210" i="26"/>
  <c r="Q211" i="26" s="1"/>
  <c r="R210" i="26"/>
  <c r="I276" i="26" l="1"/>
  <c r="H276" i="26"/>
  <c r="K280" i="26"/>
  <c r="L280" i="26"/>
  <c r="R211" i="26"/>
  <c r="E208" i="26"/>
  <c r="F209" i="27"/>
  <c r="E209" i="27"/>
  <c r="D209" i="27"/>
  <c r="C209" i="27"/>
  <c r="Q209" i="27"/>
  <c r="R208" i="27"/>
  <c r="P210" i="27"/>
  <c r="S209" i="27"/>
  <c r="B210" i="27"/>
  <c r="A210" i="27"/>
  <c r="B209" i="26"/>
  <c r="A209" i="26"/>
  <c r="C208" i="26"/>
  <c r="F208" i="26"/>
  <c r="S211" i="26"/>
  <c r="P212" i="26"/>
  <c r="D208" i="26"/>
  <c r="K281" i="26" l="1"/>
  <c r="L281" i="26"/>
  <c r="I277" i="26"/>
  <c r="H277" i="26"/>
  <c r="R212" i="26"/>
  <c r="F209" i="26"/>
  <c r="E209" i="26"/>
  <c r="C209" i="26"/>
  <c r="D209" i="26"/>
  <c r="C210" i="27"/>
  <c r="E210" i="27"/>
  <c r="F210" i="27"/>
  <c r="B211" i="27"/>
  <c r="A211" i="27"/>
  <c r="P211" i="27"/>
  <c r="S210" i="27"/>
  <c r="D210" i="27"/>
  <c r="R209" i="27"/>
  <c r="Q210" i="27"/>
  <c r="Q212" i="26"/>
  <c r="P213" i="26"/>
  <c r="S212" i="26"/>
  <c r="A210" i="26"/>
  <c r="B210" i="26"/>
  <c r="I278" i="26" l="1"/>
  <c r="H278" i="26"/>
  <c r="R213" i="26"/>
  <c r="K282" i="26"/>
  <c r="L282" i="26"/>
  <c r="F210" i="26"/>
  <c r="C210" i="26"/>
  <c r="E211" i="27"/>
  <c r="D211" i="27"/>
  <c r="A212" i="27"/>
  <c r="B212" i="27"/>
  <c r="R210" i="27"/>
  <c r="Q211" i="27"/>
  <c r="P212" i="27"/>
  <c r="S211" i="27"/>
  <c r="F211" i="27"/>
  <c r="C211" i="27"/>
  <c r="D210" i="26"/>
  <c r="B211" i="26"/>
  <c r="A211" i="26"/>
  <c r="P214" i="26"/>
  <c r="S213" i="26"/>
  <c r="E210" i="26"/>
  <c r="Q213" i="26"/>
  <c r="R214" i="26" l="1"/>
  <c r="L283" i="26"/>
  <c r="K283" i="26"/>
  <c r="I279" i="26"/>
  <c r="H279" i="26"/>
  <c r="Q214" i="26"/>
  <c r="E211" i="26"/>
  <c r="F212" i="27"/>
  <c r="E212" i="27"/>
  <c r="C212" i="27"/>
  <c r="Q212" i="27"/>
  <c r="R211" i="27"/>
  <c r="B213" i="27"/>
  <c r="A213" i="27"/>
  <c r="D212" i="27"/>
  <c r="P213" i="27"/>
  <c r="S212" i="27"/>
  <c r="B212" i="26"/>
  <c r="A212" i="26"/>
  <c r="P215" i="26"/>
  <c r="S214" i="26"/>
  <c r="F211" i="26"/>
  <c r="D211" i="26"/>
  <c r="C211" i="26"/>
  <c r="Q215" i="26" l="1"/>
  <c r="I280" i="26"/>
  <c r="H280" i="26"/>
  <c r="L284" i="26"/>
  <c r="K284" i="26"/>
  <c r="F213" i="27"/>
  <c r="C213" i="27"/>
  <c r="D213" i="27"/>
  <c r="Q213" i="27"/>
  <c r="R212" i="27"/>
  <c r="P214" i="27"/>
  <c r="S213" i="27"/>
  <c r="B214" i="27"/>
  <c r="A214" i="27"/>
  <c r="E213" i="27"/>
  <c r="B213" i="26"/>
  <c r="A213" i="26"/>
  <c r="F212" i="26"/>
  <c r="S215" i="26"/>
  <c r="P216" i="26"/>
  <c r="Q216" i="26" s="1"/>
  <c r="E212" i="26"/>
  <c r="C212" i="26"/>
  <c r="R215" i="26"/>
  <c r="D212" i="26"/>
  <c r="L285" i="26" l="1"/>
  <c r="K285" i="26"/>
  <c r="I281" i="26"/>
  <c r="H281" i="26"/>
  <c r="R216" i="26"/>
  <c r="R217" i="26" s="1"/>
  <c r="E213" i="26"/>
  <c r="D213" i="26"/>
  <c r="C213" i="26"/>
  <c r="F213" i="26"/>
  <c r="F214" i="27"/>
  <c r="C214" i="27"/>
  <c r="B215" i="27"/>
  <c r="A215" i="27"/>
  <c r="E214" i="27"/>
  <c r="P215" i="27"/>
  <c r="S214" i="27"/>
  <c r="R213" i="27"/>
  <c r="Q214" i="27"/>
  <c r="D214" i="27"/>
  <c r="P217" i="26"/>
  <c r="Q217" i="26" s="1"/>
  <c r="S216" i="26"/>
  <c r="A214" i="26"/>
  <c r="B214" i="26"/>
  <c r="H282" i="26" l="1"/>
  <c r="I282" i="26"/>
  <c r="L286" i="26"/>
  <c r="K286" i="26"/>
  <c r="E214" i="26"/>
  <c r="D215" i="27"/>
  <c r="C215" i="27"/>
  <c r="P216" i="27"/>
  <c r="S215" i="27"/>
  <c r="E215" i="27"/>
  <c r="A216" i="27"/>
  <c r="B216" i="27"/>
  <c r="R214" i="27"/>
  <c r="Q215" i="27"/>
  <c r="F215" i="27"/>
  <c r="F214" i="26"/>
  <c r="D214" i="26"/>
  <c r="B215" i="26"/>
  <c r="A215" i="26"/>
  <c r="P218" i="26"/>
  <c r="R218" i="26" s="1"/>
  <c r="S217" i="26"/>
  <c r="C214" i="26"/>
  <c r="L287" i="26" l="1"/>
  <c r="K287" i="26"/>
  <c r="H283" i="26"/>
  <c r="I283" i="26"/>
  <c r="C215" i="26"/>
  <c r="E215" i="26"/>
  <c r="D215" i="26"/>
  <c r="C216" i="27"/>
  <c r="Q216" i="27"/>
  <c r="R215" i="27"/>
  <c r="F216" i="27"/>
  <c r="E216" i="27"/>
  <c r="B217" i="27"/>
  <c r="A217" i="27"/>
  <c r="P217" i="27"/>
  <c r="S216" i="27"/>
  <c r="D216" i="27"/>
  <c r="B216" i="26"/>
  <c r="A216" i="26"/>
  <c r="P219" i="26"/>
  <c r="S218" i="26"/>
  <c r="Q218" i="26"/>
  <c r="F215" i="26"/>
  <c r="H284" i="26" l="1"/>
  <c r="I284" i="26"/>
  <c r="L288" i="26"/>
  <c r="K288" i="26"/>
  <c r="Q219" i="26"/>
  <c r="F216" i="26"/>
  <c r="C216" i="26"/>
  <c r="D216" i="26"/>
  <c r="F217" i="27"/>
  <c r="D217" i="27"/>
  <c r="B218" i="27"/>
  <c r="A218" i="27"/>
  <c r="C217" i="27"/>
  <c r="P218" i="27"/>
  <c r="S217" i="27"/>
  <c r="E217" i="27"/>
  <c r="Q217" i="27"/>
  <c r="R216" i="27"/>
  <c r="S219" i="26"/>
  <c r="P220" i="26"/>
  <c r="R219" i="26"/>
  <c r="B217" i="26"/>
  <c r="A217" i="26"/>
  <c r="E216" i="26"/>
  <c r="K289" i="26" l="1"/>
  <c r="L289" i="26"/>
  <c r="I285" i="26"/>
  <c r="H285" i="26"/>
  <c r="M55" i="26" s="1"/>
  <c r="M56" i="26" s="1"/>
  <c r="M57" i="26" s="1"/>
  <c r="M58" i="26" s="1"/>
  <c r="M59" i="26" s="1"/>
  <c r="M60" i="26" s="1"/>
  <c r="M61" i="26" s="1"/>
  <c r="M62" i="26" s="1"/>
  <c r="M63" i="26" s="1"/>
  <c r="M64" i="26" s="1"/>
  <c r="M65" i="26" s="1"/>
  <c r="M66" i="26" s="1"/>
  <c r="M67" i="26" s="1"/>
  <c r="M68" i="26" s="1"/>
  <c r="M69" i="26" s="1"/>
  <c r="M70" i="26" s="1"/>
  <c r="M71" i="26" s="1"/>
  <c r="M72" i="26" s="1"/>
  <c r="M73" i="26" s="1"/>
  <c r="M74" i="26" s="1"/>
  <c r="M75" i="26" s="1"/>
  <c r="M76" i="26" s="1"/>
  <c r="M77" i="26" s="1"/>
  <c r="M78" i="26" s="1"/>
  <c r="M79" i="26" s="1"/>
  <c r="M80" i="26" s="1"/>
  <c r="M81" i="26" s="1"/>
  <c r="M82" i="26" s="1"/>
  <c r="M83" i="26" s="1"/>
  <c r="M84" i="26" s="1"/>
  <c r="M85" i="26" s="1"/>
  <c r="M86" i="26" s="1"/>
  <c r="M87" i="26" s="1"/>
  <c r="M88" i="26" s="1"/>
  <c r="M89" i="26" s="1"/>
  <c r="M90" i="26" s="1"/>
  <c r="M91" i="26" s="1"/>
  <c r="M92" i="26" s="1"/>
  <c r="M93" i="26" s="1"/>
  <c r="M94" i="26" s="1"/>
  <c r="M95" i="26" s="1"/>
  <c r="M96" i="26" s="1"/>
  <c r="M97" i="26" s="1"/>
  <c r="M98" i="26" s="1"/>
  <c r="M99" i="26" s="1"/>
  <c r="M100" i="26" s="1"/>
  <c r="M101" i="26" s="1"/>
  <c r="M102" i="26" s="1"/>
  <c r="M103" i="26" s="1"/>
  <c r="M104" i="26" s="1"/>
  <c r="M105" i="26" s="1"/>
  <c r="M106" i="26" s="1"/>
  <c r="M107" i="26" s="1"/>
  <c r="M108" i="26" s="1"/>
  <c r="M109" i="26" s="1"/>
  <c r="M110" i="26" s="1"/>
  <c r="M111" i="26" s="1"/>
  <c r="M112" i="26" s="1"/>
  <c r="M113" i="26" s="1"/>
  <c r="M114" i="26" s="1"/>
  <c r="M115" i="26" s="1"/>
  <c r="M116" i="26" s="1"/>
  <c r="M117" i="26" s="1"/>
  <c r="M118" i="26" s="1"/>
  <c r="M119" i="26" s="1"/>
  <c r="M120" i="26" s="1"/>
  <c r="M121" i="26" s="1"/>
  <c r="M122" i="26" s="1"/>
  <c r="M123" i="26" s="1"/>
  <c r="M124" i="26" s="1"/>
  <c r="M125" i="26" s="1"/>
  <c r="M126" i="26" s="1"/>
  <c r="M127" i="26" s="1"/>
  <c r="M128" i="26" s="1"/>
  <c r="M129" i="26" s="1"/>
  <c r="M130" i="26" s="1"/>
  <c r="M131" i="26" s="1"/>
  <c r="M132" i="26" s="1"/>
  <c r="M133" i="26" s="1"/>
  <c r="M134" i="26" s="1"/>
  <c r="M135" i="26" s="1"/>
  <c r="M136" i="26" s="1"/>
  <c r="M137" i="26" s="1"/>
  <c r="M138" i="26" s="1"/>
  <c r="M139" i="26" s="1"/>
  <c r="M140" i="26" s="1"/>
  <c r="M141" i="26" s="1"/>
  <c r="M142" i="26" s="1"/>
  <c r="M143" i="26" s="1"/>
  <c r="M144" i="26" s="1"/>
  <c r="M145" i="26" s="1"/>
  <c r="M146" i="26" s="1"/>
  <c r="M147" i="26" s="1"/>
  <c r="M148" i="26" s="1"/>
  <c r="M149" i="26" s="1"/>
  <c r="M150" i="26" s="1"/>
  <c r="M151" i="26" s="1"/>
  <c r="M152" i="26" s="1"/>
  <c r="M153" i="26" s="1"/>
  <c r="M154" i="26" s="1"/>
  <c r="M155" i="26" s="1"/>
  <c r="M156" i="26" s="1"/>
  <c r="M157" i="26" s="1"/>
  <c r="M158" i="26" s="1"/>
  <c r="M159" i="26" s="1"/>
  <c r="M160" i="26" s="1"/>
  <c r="M161" i="26" s="1"/>
  <c r="M162" i="26" s="1"/>
  <c r="M163" i="26" s="1"/>
  <c r="M164" i="26" s="1"/>
  <c r="M165" i="26" s="1"/>
  <c r="M166" i="26" s="1"/>
  <c r="M167" i="26" s="1"/>
  <c r="M168" i="26" s="1"/>
  <c r="M169" i="26" s="1"/>
  <c r="M170" i="26" s="1"/>
  <c r="M171" i="26" s="1"/>
  <c r="M172" i="26" s="1"/>
  <c r="M173" i="26" s="1"/>
  <c r="M174" i="26" s="1"/>
  <c r="M175" i="26" s="1"/>
  <c r="M176" i="26" s="1"/>
  <c r="M177" i="26" s="1"/>
  <c r="M178" i="26" s="1"/>
  <c r="M179" i="26" s="1"/>
  <c r="M180" i="26" s="1"/>
  <c r="M181" i="26" s="1"/>
  <c r="M182" i="26" s="1"/>
  <c r="M183" i="26" s="1"/>
  <c r="M184" i="26" s="1"/>
  <c r="M185" i="26" s="1"/>
  <c r="M186" i="26" s="1"/>
  <c r="M187" i="26" s="1"/>
  <c r="M188" i="26" s="1"/>
  <c r="M189" i="26" s="1"/>
  <c r="M190" i="26" s="1"/>
  <c r="M191" i="26" s="1"/>
  <c r="M192" i="26" s="1"/>
  <c r="M193" i="26" s="1"/>
  <c r="M194" i="26" s="1"/>
  <c r="M195" i="26" s="1"/>
  <c r="M196" i="26" s="1"/>
  <c r="M197" i="26" s="1"/>
  <c r="M198" i="26" s="1"/>
  <c r="M199" i="26" s="1"/>
  <c r="M200" i="26" s="1"/>
  <c r="M201" i="26" s="1"/>
  <c r="M202" i="26" s="1"/>
  <c r="M203" i="26" s="1"/>
  <c r="M204" i="26" s="1"/>
  <c r="M205" i="26" s="1"/>
  <c r="M206" i="26" s="1"/>
  <c r="M207" i="26" s="1"/>
  <c r="M208" i="26" s="1"/>
  <c r="M209" i="26" s="1"/>
  <c r="M210" i="26" s="1"/>
  <c r="M211" i="26" s="1"/>
  <c r="M212" i="26" s="1"/>
  <c r="M213" i="26" s="1"/>
  <c r="M214" i="26" s="1"/>
  <c r="M215" i="26" s="1"/>
  <c r="M216" i="26" s="1"/>
  <c r="M217" i="26" s="1"/>
  <c r="M218" i="26" s="1"/>
  <c r="M219" i="26" s="1"/>
  <c r="M220" i="26" s="1"/>
  <c r="M221" i="26" s="1"/>
  <c r="M222" i="26" s="1"/>
  <c r="M223" i="26" s="1"/>
  <c r="M224" i="26" s="1"/>
  <c r="M225" i="26" s="1"/>
  <c r="M226" i="26" s="1"/>
  <c r="M227" i="26" s="1"/>
  <c r="M228" i="26" s="1"/>
  <c r="M229" i="26" s="1"/>
  <c r="M230" i="26" s="1"/>
  <c r="M231" i="26" s="1"/>
  <c r="M232" i="26" s="1"/>
  <c r="M233" i="26" s="1"/>
  <c r="M234" i="26" s="1"/>
  <c r="M235" i="26" s="1"/>
  <c r="M236" i="26" s="1"/>
  <c r="M237" i="26" s="1"/>
  <c r="M238" i="26" s="1"/>
  <c r="M239" i="26" s="1"/>
  <c r="M240" i="26" s="1"/>
  <c r="M241" i="26" s="1"/>
  <c r="M242" i="26" s="1"/>
  <c r="M243" i="26" s="1"/>
  <c r="M244" i="26" s="1"/>
  <c r="M245" i="26" s="1"/>
  <c r="M246" i="26" s="1"/>
  <c r="M247" i="26" s="1"/>
  <c r="M248" i="26" s="1"/>
  <c r="M249" i="26" s="1"/>
  <c r="M250" i="26" s="1"/>
  <c r="M251" i="26" s="1"/>
  <c r="M252" i="26" s="1"/>
  <c r="M253" i="26" s="1"/>
  <c r="M254" i="26" s="1"/>
  <c r="M255" i="26" s="1"/>
  <c r="M256" i="26" s="1"/>
  <c r="M257" i="26" s="1"/>
  <c r="M258" i="26" s="1"/>
  <c r="M259" i="26" s="1"/>
  <c r="M260" i="26" s="1"/>
  <c r="M261" i="26" s="1"/>
  <c r="M262" i="26" s="1"/>
  <c r="M263" i="26" s="1"/>
  <c r="M264" i="26" s="1"/>
  <c r="M265" i="26" s="1"/>
  <c r="M266" i="26" s="1"/>
  <c r="M267" i="26" s="1"/>
  <c r="M268" i="26" s="1"/>
  <c r="M269" i="26" s="1"/>
  <c r="M270" i="26" s="1"/>
  <c r="M271" i="26" s="1"/>
  <c r="M272" i="26" s="1"/>
  <c r="M273" i="26" s="1"/>
  <c r="M274" i="26" s="1"/>
  <c r="M275" i="26" s="1"/>
  <c r="M276" i="26" s="1"/>
  <c r="M277" i="26" s="1"/>
  <c r="M278" i="26" s="1"/>
  <c r="M279" i="26" s="1"/>
  <c r="M280" i="26" s="1"/>
  <c r="M281" i="26" s="1"/>
  <c r="M282" i="26" s="1"/>
  <c r="M283" i="26" s="1"/>
  <c r="M284" i="26" s="1"/>
  <c r="R220" i="26"/>
  <c r="C218" i="27"/>
  <c r="D218" i="27"/>
  <c r="F218" i="27"/>
  <c r="E218" i="27"/>
  <c r="P219" i="27"/>
  <c r="S218" i="27"/>
  <c r="R217" i="27"/>
  <c r="Q218" i="27"/>
  <c r="B219" i="27"/>
  <c r="A219" i="27"/>
  <c r="A218" i="26"/>
  <c r="B218" i="26"/>
  <c r="C217" i="26"/>
  <c r="F217" i="26"/>
  <c r="E217" i="26"/>
  <c r="P221" i="26"/>
  <c r="S220" i="26"/>
  <c r="Q220" i="26"/>
  <c r="D217" i="26"/>
  <c r="I286" i="26" l="1"/>
  <c r="H286" i="26"/>
  <c r="M285" i="26" s="1"/>
  <c r="L290" i="26"/>
  <c r="K290" i="26"/>
  <c r="R221" i="26"/>
  <c r="D218" i="26"/>
  <c r="F218" i="26"/>
  <c r="E218" i="26"/>
  <c r="C219" i="27"/>
  <c r="E219" i="27"/>
  <c r="R218" i="27"/>
  <c r="Q219" i="27"/>
  <c r="A220" i="27"/>
  <c r="B220" i="27"/>
  <c r="D219" i="27"/>
  <c r="F219" i="27"/>
  <c r="P220" i="27"/>
  <c r="S219" i="27"/>
  <c r="B219" i="26"/>
  <c r="A219" i="26"/>
  <c r="P222" i="26"/>
  <c r="S221" i="26"/>
  <c r="Q221" i="26"/>
  <c r="C218" i="26"/>
  <c r="Q222" i="26" l="1"/>
  <c r="L291" i="26"/>
  <c r="K291" i="26"/>
  <c r="H287" i="26"/>
  <c r="I287" i="26"/>
  <c r="F220" i="27"/>
  <c r="E219" i="26"/>
  <c r="D219" i="26"/>
  <c r="C220" i="27"/>
  <c r="Q220" i="27"/>
  <c r="R219" i="27"/>
  <c r="B221" i="27"/>
  <c r="A221" i="27"/>
  <c r="P221" i="27"/>
  <c r="S220" i="27"/>
  <c r="D220" i="27"/>
  <c r="E220" i="27"/>
  <c r="P223" i="26"/>
  <c r="S222" i="26"/>
  <c r="C219" i="26"/>
  <c r="B220" i="26"/>
  <c r="A220" i="26"/>
  <c r="F219" i="26"/>
  <c r="R222" i="26"/>
  <c r="I288" i="26" l="1"/>
  <c r="H288" i="26"/>
  <c r="L292" i="26"/>
  <c r="K292" i="26"/>
  <c r="R223" i="26"/>
  <c r="F220" i="26"/>
  <c r="D220" i="26"/>
  <c r="P222" i="27"/>
  <c r="S221" i="27"/>
  <c r="B222" i="27"/>
  <c r="A222" i="27"/>
  <c r="E221" i="27"/>
  <c r="F221" i="27"/>
  <c r="D221" i="27"/>
  <c r="Q221" i="27"/>
  <c r="R220" i="27"/>
  <c r="C221" i="27"/>
  <c r="P224" i="26"/>
  <c r="S223" i="26"/>
  <c r="B221" i="26"/>
  <c r="A221" i="26"/>
  <c r="Q223" i="26"/>
  <c r="C220" i="26"/>
  <c r="E220" i="26"/>
  <c r="R224" i="26" l="1"/>
  <c r="K293" i="26"/>
  <c r="L293" i="26"/>
  <c r="I289" i="26"/>
  <c r="H289" i="26"/>
  <c r="Q224" i="26"/>
  <c r="F221" i="26"/>
  <c r="F222" i="27"/>
  <c r="G10" i="30"/>
  <c r="H10" i="30" s="1"/>
  <c r="I10" i="30" s="1"/>
  <c r="D222" i="27"/>
  <c r="E222" i="27"/>
  <c r="C222" i="27"/>
  <c r="R221" i="27"/>
  <c r="Q222" i="27"/>
  <c r="P223" i="27"/>
  <c r="S222" i="27"/>
  <c r="B223" i="27"/>
  <c r="A223" i="27"/>
  <c r="P225" i="26"/>
  <c r="S224" i="26"/>
  <c r="E221" i="26"/>
  <c r="A222" i="26"/>
  <c r="B222" i="26"/>
  <c r="C221" i="26"/>
  <c r="D221" i="26"/>
  <c r="I290" i="26" l="1"/>
  <c r="H290" i="26"/>
  <c r="L294" i="26"/>
  <c r="K294" i="26"/>
  <c r="Q225" i="26"/>
  <c r="F222" i="26"/>
  <c r="P224" i="27"/>
  <c r="S223" i="27"/>
  <c r="B224" i="27"/>
  <c r="A224" i="27"/>
  <c r="C223" i="27"/>
  <c r="E223" i="27"/>
  <c r="D223" i="27"/>
  <c r="F223" i="27"/>
  <c r="Q223" i="27"/>
  <c r="R222" i="27"/>
  <c r="D222" i="26"/>
  <c r="P226" i="26"/>
  <c r="S225" i="26"/>
  <c r="C222" i="26"/>
  <c r="B223" i="26"/>
  <c r="A223" i="26"/>
  <c r="E222" i="26"/>
  <c r="R225" i="26"/>
  <c r="Q226" i="26" l="1"/>
  <c r="R226" i="26"/>
  <c r="L295" i="26"/>
  <c r="K295" i="26"/>
  <c r="H291" i="26"/>
  <c r="I291" i="26"/>
  <c r="C223" i="26"/>
  <c r="F224" i="27"/>
  <c r="D224" i="27"/>
  <c r="B225" i="27"/>
  <c r="A225" i="27"/>
  <c r="R223" i="27"/>
  <c r="Q224" i="27"/>
  <c r="E224" i="27"/>
  <c r="C224" i="27"/>
  <c r="P225" i="27"/>
  <c r="S224" i="27"/>
  <c r="B224" i="26"/>
  <c r="A224" i="26"/>
  <c r="P227" i="26"/>
  <c r="Q227" i="26" s="1"/>
  <c r="S226" i="26"/>
  <c r="D223" i="26"/>
  <c r="E223" i="26"/>
  <c r="F223" i="26"/>
  <c r="I292" i="26" l="1"/>
  <c r="H292" i="26"/>
  <c r="L296" i="26"/>
  <c r="K296" i="26"/>
  <c r="F224" i="26"/>
  <c r="D224" i="26"/>
  <c r="E224" i="26"/>
  <c r="E225" i="27"/>
  <c r="R224" i="27"/>
  <c r="Q225" i="27"/>
  <c r="P226" i="27"/>
  <c r="S225" i="27"/>
  <c r="D225" i="27"/>
  <c r="C225" i="27"/>
  <c r="A226" i="27"/>
  <c r="B226" i="27"/>
  <c r="F225" i="27"/>
  <c r="S227" i="26"/>
  <c r="P228" i="26"/>
  <c r="Q228" i="26" s="1"/>
  <c r="B225" i="26"/>
  <c r="A225" i="26"/>
  <c r="R227" i="26"/>
  <c r="C224" i="26"/>
  <c r="R228" i="26" l="1"/>
  <c r="K297" i="26"/>
  <c r="L297" i="26"/>
  <c r="I293" i="26"/>
  <c r="H293" i="26"/>
  <c r="C225" i="26"/>
  <c r="F225" i="26"/>
  <c r="F226" i="27"/>
  <c r="Q226" i="27"/>
  <c r="R225" i="27"/>
  <c r="B227" i="27"/>
  <c r="A227" i="27"/>
  <c r="C226" i="27"/>
  <c r="E226" i="27"/>
  <c r="P227" i="27"/>
  <c r="S226" i="27"/>
  <c r="D226" i="27"/>
  <c r="A226" i="26"/>
  <c r="B226" i="26"/>
  <c r="E225" i="26"/>
  <c r="P229" i="26"/>
  <c r="Q229" i="26" s="1"/>
  <c r="S228" i="26"/>
  <c r="D225" i="26"/>
  <c r="I294" i="26" l="1"/>
  <c r="H294" i="26"/>
  <c r="L298" i="26"/>
  <c r="K298" i="26"/>
  <c r="E226" i="26"/>
  <c r="C226" i="26"/>
  <c r="E227" i="27"/>
  <c r="C227" i="27"/>
  <c r="F227" i="27"/>
  <c r="D227" i="27"/>
  <c r="Q227" i="27"/>
  <c r="R226" i="27"/>
  <c r="P228" i="27"/>
  <c r="S227" i="27"/>
  <c r="B228" i="27"/>
  <c r="A228" i="27"/>
  <c r="D226" i="26"/>
  <c r="P230" i="26"/>
  <c r="Q230" i="26" s="1"/>
  <c r="S229" i="26"/>
  <c r="B227" i="26"/>
  <c r="A227" i="26"/>
  <c r="R229" i="26"/>
  <c r="F226" i="26"/>
  <c r="L299" i="26" l="1"/>
  <c r="K299" i="26"/>
  <c r="H295" i="26"/>
  <c r="I295" i="26"/>
  <c r="R230" i="26"/>
  <c r="E227" i="26"/>
  <c r="D228" i="27"/>
  <c r="B229" i="27"/>
  <c r="A229" i="27"/>
  <c r="P229" i="27"/>
  <c r="S228" i="27"/>
  <c r="C228" i="27"/>
  <c r="R227" i="27"/>
  <c r="Q228" i="27"/>
  <c r="E228" i="27"/>
  <c r="F228" i="27"/>
  <c r="D227" i="26"/>
  <c r="F227" i="26"/>
  <c r="B228" i="26"/>
  <c r="A228" i="26"/>
  <c r="P231" i="26"/>
  <c r="Q231" i="26" s="1"/>
  <c r="S230" i="26"/>
  <c r="C227" i="26"/>
  <c r="I296" i="26" l="1"/>
  <c r="H296" i="26"/>
  <c r="L300" i="26"/>
  <c r="K300" i="26"/>
  <c r="F229" i="27"/>
  <c r="C228" i="26"/>
  <c r="D228" i="26"/>
  <c r="C229" i="27"/>
  <c r="P230" i="27"/>
  <c r="S229" i="27"/>
  <c r="A230" i="27"/>
  <c r="B230" i="27"/>
  <c r="R228" i="27"/>
  <c r="Q229" i="27"/>
  <c r="E229" i="27"/>
  <c r="D229" i="27"/>
  <c r="F228" i="26"/>
  <c r="S231" i="26"/>
  <c r="P232" i="26"/>
  <c r="R231" i="26"/>
  <c r="B229" i="26"/>
  <c r="A229" i="26"/>
  <c r="E228" i="26"/>
  <c r="K301" i="26" l="1"/>
  <c r="L301" i="26"/>
  <c r="I297" i="26"/>
  <c r="H297" i="26"/>
  <c r="E229" i="26"/>
  <c r="F230" i="27"/>
  <c r="C230" i="27"/>
  <c r="P231" i="27"/>
  <c r="S230" i="27"/>
  <c r="D230" i="27"/>
  <c r="Q230" i="27"/>
  <c r="R229" i="27"/>
  <c r="E230" i="27"/>
  <c r="B231" i="27"/>
  <c r="A231" i="27"/>
  <c r="A230" i="26"/>
  <c r="B230" i="26"/>
  <c r="C229" i="26"/>
  <c r="R232" i="26"/>
  <c r="D229" i="26"/>
  <c r="P233" i="26"/>
  <c r="S232" i="26"/>
  <c r="F229" i="26"/>
  <c r="Q232" i="26"/>
  <c r="I298" i="26" l="1"/>
  <c r="H298" i="26"/>
  <c r="L302" i="26"/>
  <c r="K302" i="26"/>
  <c r="R233" i="26"/>
  <c r="Q233" i="26"/>
  <c r="F230" i="26"/>
  <c r="C230" i="26"/>
  <c r="E231" i="27"/>
  <c r="P232" i="27"/>
  <c r="S231" i="27"/>
  <c r="Q231" i="27"/>
  <c r="R230" i="27"/>
  <c r="C231" i="27"/>
  <c r="B232" i="27"/>
  <c r="A232" i="27"/>
  <c r="D231" i="27"/>
  <c r="F231" i="27"/>
  <c r="P234" i="26"/>
  <c r="S233" i="26"/>
  <c r="B231" i="26"/>
  <c r="A231" i="26"/>
  <c r="E230" i="26"/>
  <c r="D230" i="26"/>
  <c r="R234" i="26" l="1"/>
  <c r="L303" i="26"/>
  <c r="K303" i="26"/>
  <c r="H299" i="26"/>
  <c r="I299" i="26"/>
  <c r="Q234" i="26"/>
  <c r="C231" i="26"/>
  <c r="D231" i="26"/>
  <c r="E232" i="27"/>
  <c r="B233" i="27"/>
  <c r="A233" i="27"/>
  <c r="C232" i="27"/>
  <c r="P233" i="27"/>
  <c r="S232" i="27"/>
  <c r="F232" i="27"/>
  <c r="D232" i="27"/>
  <c r="R231" i="27"/>
  <c r="Q232" i="27"/>
  <c r="B232" i="26"/>
  <c r="A232" i="26"/>
  <c r="E231" i="26"/>
  <c r="P235" i="26"/>
  <c r="R235" i="26" s="1"/>
  <c r="S234" i="26"/>
  <c r="F231" i="26"/>
  <c r="H300" i="26" l="1"/>
  <c r="I300" i="26"/>
  <c r="L304" i="26"/>
  <c r="K304" i="26"/>
  <c r="F232" i="26"/>
  <c r="D232" i="26"/>
  <c r="D233" i="27"/>
  <c r="F233" i="27"/>
  <c r="C233" i="27"/>
  <c r="A234" i="27"/>
  <c r="B234" i="27"/>
  <c r="R232" i="27"/>
  <c r="Q233" i="27"/>
  <c r="P234" i="27"/>
  <c r="S233" i="27"/>
  <c r="E233" i="27"/>
  <c r="S235" i="26"/>
  <c r="P236" i="26"/>
  <c r="Q235" i="26"/>
  <c r="B233" i="26"/>
  <c r="A233" i="26"/>
  <c r="E232" i="26"/>
  <c r="C232" i="26"/>
  <c r="K305" i="26" l="1"/>
  <c r="L305" i="26"/>
  <c r="I301" i="26"/>
  <c r="H301" i="26"/>
  <c r="Q236" i="26"/>
  <c r="C233" i="26"/>
  <c r="F233" i="26"/>
  <c r="E233" i="26"/>
  <c r="D233" i="26"/>
  <c r="D234" i="27"/>
  <c r="P235" i="27"/>
  <c r="S234" i="27"/>
  <c r="Q234" i="27"/>
  <c r="R233" i="27"/>
  <c r="E234" i="27"/>
  <c r="B235" i="27"/>
  <c r="A235" i="27"/>
  <c r="C234" i="27"/>
  <c r="F234" i="27"/>
  <c r="P237" i="26"/>
  <c r="S236" i="26"/>
  <c r="A234" i="26"/>
  <c r="B234" i="26"/>
  <c r="R236" i="26"/>
  <c r="R237" i="26" l="1"/>
  <c r="I302" i="26"/>
  <c r="H302" i="26"/>
  <c r="L306" i="26"/>
  <c r="K306" i="26"/>
  <c r="C234" i="26"/>
  <c r="D234" i="26"/>
  <c r="E235" i="27"/>
  <c r="Q235" i="27"/>
  <c r="R234" i="27"/>
  <c r="B236" i="27"/>
  <c r="A236" i="27"/>
  <c r="P236" i="27"/>
  <c r="S235" i="27"/>
  <c r="F235" i="27"/>
  <c r="C235" i="27"/>
  <c r="D235" i="27"/>
  <c r="P238" i="26"/>
  <c r="S237" i="26"/>
  <c r="E234" i="26"/>
  <c r="Q237" i="26"/>
  <c r="B235" i="26"/>
  <c r="A235" i="26"/>
  <c r="F234" i="26"/>
  <c r="L307" i="26" l="1"/>
  <c r="K307" i="26"/>
  <c r="H303" i="26"/>
  <c r="I303" i="26"/>
  <c r="Q238" i="26"/>
  <c r="F235" i="26"/>
  <c r="E236" i="27"/>
  <c r="C236" i="27"/>
  <c r="P237" i="27"/>
  <c r="S236" i="27"/>
  <c r="B237" i="27"/>
  <c r="A237" i="27"/>
  <c r="D236" i="27"/>
  <c r="F236" i="27"/>
  <c r="R235" i="27"/>
  <c r="Q236" i="27"/>
  <c r="P239" i="26"/>
  <c r="S238" i="26"/>
  <c r="B236" i="26"/>
  <c r="A236" i="26"/>
  <c r="D235" i="26"/>
  <c r="R238" i="26"/>
  <c r="E235" i="26"/>
  <c r="C235" i="26"/>
  <c r="Q239" i="26" l="1"/>
  <c r="I304" i="26"/>
  <c r="H304" i="26"/>
  <c r="L308" i="26"/>
  <c r="K308" i="26"/>
  <c r="R239" i="26"/>
  <c r="C236" i="26"/>
  <c r="D236" i="26"/>
  <c r="F237" i="27"/>
  <c r="P238" i="27"/>
  <c r="S237" i="27"/>
  <c r="C237" i="27"/>
  <c r="R236" i="27"/>
  <c r="Q237" i="27"/>
  <c r="D237" i="27"/>
  <c r="A238" i="27"/>
  <c r="B238" i="27"/>
  <c r="E237" i="27"/>
  <c r="P240" i="26"/>
  <c r="Q240" i="26" s="1"/>
  <c r="S239" i="26"/>
  <c r="B237" i="26"/>
  <c r="A237" i="26"/>
  <c r="E236" i="26"/>
  <c r="F236" i="26"/>
  <c r="K309" i="26" l="1"/>
  <c r="L309" i="26"/>
  <c r="I305" i="26"/>
  <c r="H305" i="26"/>
  <c r="F237" i="26"/>
  <c r="F238" i="27"/>
  <c r="D238" i="27"/>
  <c r="P239" i="27"/>
  <c r="S238" i="27"/>
  <c r="C238" i="27"/>
  <c r="E238" i="27"/>
  <c r="Q238" i="27"/>
  <c r="R237" i="27"/>
  <c r="B239" i="27"/>
  <c r="A239" i="27"/>
  <c r="A238" i="26"/>
  <c r="B238" i="26"/>
  <c r="E237" i="26"/>
  <c r="D237" i="26"/>
  <c r="C237" i="26"/>
  <c r="P241" i="26"/>
  <c r="S240" i="26"/>
  <c r="R240" i="26"/>
  <c r="I306" i="26" l="1"/>
  <c r="H306" i="26"/>
  <c r="L310" i="26"/>
  <c r="K310" i="26"/>
  <c r="C238" i="26"/>
  <c r="F238" i="26"/>
  <c r="D238" i="26"/>
  <c r="E238" i="26"/>
  <c r="Q239" i="27"/>
  <c r="R238" i="27"/>
  <c r="P240" i="27"/>
  <c r="S239" i="27"/>
  <c r="E239" i="27"/>
  <c r="D239" i="27"/>
  <c r="B240" i="27"/>
  <c r="A240" i="27"/>
  <c r="C239" i="27"/>
  <c r="F239" i="27"/>
  <c r="P242" i="26"/>
  <c r="S241" i="26"/>
  <c r="R241" i="26"/>
  <c r="B239" i="26"/>
  <c r="A239" i="26"/>
  <c r="Q241" i="26"/>
  <c r="L311" i="26" l="1"/>
  <c r="K311" i="26"/>
  <c r="H307" i="26"/>
  <c r="I307" i="26"/>
  <c r="R242" i="26"/>
  <c r="Q242" i="26"/>
  <c r="E239" i="26"/>
  <c r="D240" i="27"/>
  <c r="B241" i="27"/>
  <c r="A241" i="27"/>
  <c r="E240" i="27"/>
  <c r="R239" i="27"/>
  <c r="Q240" i="27"/>
  <c r="F240" i="27"/>
  <c r="C240" i="27"/>
  <c r="P241" i="27"/>
  <c r="S240" i="27"/>
  <c r="D239" i="26"/>
  <c r="C239" i="26"/>
  <c r="B240" i="26"/>
  <c r="A240" i="26"/>
  <c r="F239" i="26"/>
  <c r="P243" i="26"/>
  <c r="S242" i="26"/>
  <c r="R243" i="26" l="1"/>
  <c r="I308" i="26"/>
  <c r="H308" i="26"/>
  <c r="L312" i="26"/>
  <c r="K312" i="26"/>
  <c r="F241" i="27"/>
  <c r="F240" i="26"/>
  <c r="E241" i="27"/>
  <c r="C241" i="27"/>
  <c r="R240" i="27"/>
  <c r="Q241" i="27"/>
  <c r="A242" i="27"/>
  <c r="B242" i="27"/>
  <c r="P242" i="27"/>
  <c r="S241" i="27"/>
  <c r="D241" i="27"/>
  <c r="C240" i="26"/>
  <c r="B241" i="26"/>
  <c r="A241" i="26"/>
  <c r="D240" i="26"/>
  <c r="S243" i="26"/>
  <c r="P244" i="26"/>
  <c r="R244" i="26" s="1"/>
  <c r="Q243" i="26"/>
  <c r="E240" i="26"/>
  <c r="K313" i="26" l="1"/>
  <c r="L313" i="26"/>
  <c r="I309" i="26"/>
  <c r="H309" i="26"/>
  <c r="Q244" i="26"/>
  <c r="C241" i="26"/>
  <c r="D241" i="26"/>
  <c r="E241" i="26"/>
  <c r="B243" i="27"/>
  <c r="A243" i="27"/>
  <c r="C242" i="27"/>
  <c r="D242" i="27"/>
  <c r="P243" i="27"/>
  <c r="S242" i="27"/>
  <c r="E242" i="27"/>
  <c r="Q242" i="27"/>
  <c r="R241" i="27"/>
  <c r="F242" i="27"/>
  <c r="P245" i="26"/>
  <c r="S244" i="26"/>
  <c r="A242" i="26"/>
  <c r="B242" i="26"/>
  <c r="F241" i="26"/>
  <c r="I310" i="26" l="1"/>
  <c r="H310" i="26"/>
  <c r="L314" i="26"/>
  <c r="K314" i="26"/>
  <c r="Q245" i="26"/>
  <c r="C242" i="26"/>
  <c r="D243" i="27"/>
  <c r="E243" i="27"/>
  <c r="B244" i="27"/>
  <c r="A244" i="27"/>
  <c r="F243" i="27"/>
  <c r="Q243" i="27"/>
  <c r="R242" i="27"/>
  <c r="P244" i="27"/>
  <c r="S243" i="27"/>
  <c r="C243" i="27"/>
  <c r="E242" i="26"/>
  <c r="D242" i="26"/>
  <c r="F242" i="26"/>
  <c r="B243" i="26"/>
  <c r="A243" i="26"/>
  <c r="P246" i="26"/>
  <c r="S245" i="26"/>
  <c r="R245" i="26"/>
  <c r="L315" i="26" l="1"/>
  <c r="K315" i="26"/>
  <c r="H311" i="26"/>
  <c r="I311" i="26"/>
  <c r="R246" i="26"/>
  <c r="D244" i="27"/>
  <c r="C244" i="27"/>
  <c r="F244" i="27"/>
  <c r="E244" i="27"/>
  <c r="R243" i="27"/>
  <c r="Q244" i="27"/>
  <c r="P245" i="27"/>
  <c r="S244" i="27"/>
  <c r="B245" i="27"/>
  <c r="A245" i="27"/>
  <c r="P247" i="26"/>
  <c r="S246" i="26"/>
  <c r="Q246" i="26"/>
  <c r="B244" i="26"/>
  <c r="A244" i="26"/>
  <c r="E243" i="26"/>
  <c r="F243" i="26"/>
  <c r="D243" i="26"/>
  <c r="C243" i="26"/>
  <c r="I312" i="26" l="1"/>
  <c r="H312" i="26"/>
  <c r="L316" i="26"/>
  <c r="K316" i="26"/>
  <c r="R247" i="26"/>
  <c r="Q247" i="26"/>
  <c r="F244" i="26"/>
  <c r="D245" i="27"/>
  <c r="E245" i="27"/>
  <c r="A246" i="27"/>
  <c r="B246" i="27"/>
  <c r="R244" i="27"/>
  <c r="Q245" i="27"/>
  <c r="F245" i="27"/>
  <c r="P246" i="27"/>
  <c r="S245" i="27"/>
  <c r="C245" i="27"/>
  <c r="E244" i="26"/>
  <c r="B245" i="26"/>
  <c r="A245" i="26"/>
  <c r="C244" i="26"/>
  <c r="D244" i="26"/>
  <c r="S247" i="26"/>
  <c r="P248" i="26"/>
  <c r="R248" i="26" s="1"/>
  <c r="K317" i="26" l="1"/>
  <c r="L317" i="26"/>
  <c r="H313" i="26"/>
  <c r="I313" i="26"/>
  <c r="C245" i="26"/>
  <c r="F245" i="26"/>
  <c r="E245" i="26"/>
  <c r="D245" i="26"/>
  <c r="F246" i="27"/>
  <c r="C246" i="27"/>
  <c r="Q246" i="27"/>
  <c r="R245" i="27"/>
  <c r="B247" i="27"/>
  <c r="A247" i="27"/>
  <c r="E246" i="27"/>
  <c r="P247" i="27"/>
  <c r="S246" i="27"/>
  <c r="D246" i="27"/>
  <c r="Q248" i="26"/>
  <c r="P249" i="26"/>
  <c r="S248" i="26"/>
  <c r="A246" i="26"/>
  <c r="B246" i="26"/>
  <c r="I314" i="26" l="1"/>
  <c r="H314" i="26"/>
  <c r="L318" i="26"/>
  <c r="K318" i="26"/>
  <c r="C246" i="26"/>
  <c r="E246" i="26"/>
  <c r="C247" i="27"/>
  <c r="D247" i="27"/>
  <c r="P248" i="27"/>
  <c r="S247" i="27"/>
  <c r="B248" i="27"/>
  <c r="A248" i="27"/>
  <c r="E247" i="27"/>
  <c r="Q247" i="27"/>
  <c r="R246" i="27"/>
  <c r="F247" i="27"/>
  <c r="Q249" i="26"/>
  <c r="P250" i="26"/>
  <c r="S249" i="26"/>
  <c r="B247" i="26"/>
  <c r="A247" i="26"/>
  <c r="D246" i="26"/>
  <c r="F246" i="26"/>
  <c r="R249" i="26"/>
  <c r="L319" i="26" l="1"/>
  <c r="K319" i="26"/>
  <c r="H315" i="26"/>
  <c r="I315" i="26"/>
  <c r="R250" i="26"/>
  <c r="D248" i="27"/>
  <c r="E248" i="27"/>
  <c r="F248" i="27"/>
  <c r="R247" i="27"/>
  <c r="Q248" i="27"/>
  <c r="B249" i="27"/>
  <c r="A249" i="27"/>
  <c r="P249" i="27"/>
  <c r="S248" i="27"/>
  <c r="C248" i="27"/>
  <c r="B248" i="26"/>
  <c r="A248" i="26"/>
  <c r="C247" i="26"/>
  <c r="E247" i="26"/>
  <c r="P251" i="26"/>
  <c r="S250" i="26"/>
  <c r="F247" i="26"/>
  <c r="D247" i="26"/>
  <c r="Q250" i="26"/>
  <c r="Q251" i="26" l="1"/>
  <c r="I316" i="26"/>
  <c r="H316" i="26"/>
  <c r="R251" i="26"/>
  <c r="L320" i="26"/>
  <c r="K320" i="26"/>
  <c r="D248" i="26"/>
  <c r="F248" i="26"/>
  <c r="C248" i="26"/>
  <c r="E248" i="26"/>
  <c r="F249" i="27"/>
  <c r="C249" i="27"/>
  <c r="A250" i="27"/>
  <c r="B250" i="27"/>
  <c r="E249" i="27"/>
  <c r="R248" i="27"/>
  <c r="Q249" i="27"/>
  <c r="P250" i="27"/>
  <c r="S249" i="27"/>
  <c r="D249" i="27"/>
  <c r="S251" i="26"/>
  <c r="P252" i="26"/>
  <c r="B249" i="26"/>
  <c r="A249" i="26"/>
  <c r="K321" i="26" l="1"/>
  <c r="L321" i="26"/>
  <c r="I317" i="26"/>
  <c r="H317" i="26"/>
  <c r="Q250" i="27"/>
  <c r="R249" i="27"/>
  <c r="P251" i="27"/>
  <c r="S250" i="27"/>
  <c r="D250" i="27"/>
  <c r="C250" i="27"/>
  <c r="B251" i="27"/>
  <c r="A251" i="27"/>
  <c r="E250" i="27"/>
  <c r="F250" i="27"/>
  <c r="P253" i="26"/>
  <c r="S252" i="26"/>
  <c r="A250" i="26"/>
  <c r="B250" i="26"/>
  <c r="E249" i="26"/>
  <c r="Q252" i="26"/>
  <c r="F249" i="26"/>
  <c r="D249" i="26"/>
  <c r="C249" i="26"/>
  <c r="R252" i="26"/>
  <c r="I318" i="26" l="1"/>
  <c r="H318" i="26"/>
  <c r="K322" i="26"/>
  <c r="L322" i="26"/>
  <c r="D250" i="26"/>
  <c r="R253" i="26"/>
  <c r="Q253" i="26"/>
  <c r="B252" i="27"/>
  <c r="A252" i="27"/>
  <c r="D251" i="27"/>
  <c r="F251" i="27"/>
  <c r="C251" i="27"/>
  <c r="E251" i="27"/>
  <c r="P252" i="27"/>
  <c r="S251" i="27"/>
  <c r="Q251" i="27"/>
  <c r="R250" i="27"/>
  <c r="B251" i="26"/>
  <c r="A251" i="26"/>
  <c r="E250" i="26"/>
  <c r="C250" i="26"/>
  <c r="F250" i="26"/>
  <c r="P254" i="26"/>
  <c r="S253" i="26"/>
  <c r="L323" i="26" l="1"/>
  <c r="K323" i="26"/>
  <c r="H319" i="26"/>
  <c r="I319" i="26"/>
  <c r="Q254" i="26"/>
  <c r="C251" i="26"/>
  <c r="E251" i="26"/>
  <c r="F251" i="26"/>
  <c r="F252" i="27"/>
  <c r="C252" i="27"/>
  <c r="D252" i="27"/>
  <c r="E252" i="27"/>
  <c r="P253" i="27"/>
  <c r="S252" i="27"/>
  <c r="R251" i="27"/>
  <c r="Q252" i="27"/>
  <c r="B253" i="27"/>
  <c r="A253" i="27"/>
  <c r="B252" i="26"/>
  <c r="A252" i="26"/>
  <c r="P255" i="26"/>
  <c r="S254" i="26"/>
  <c r="R254" i="26"/>
  <c r="D251" i="26"/>
  <c r="I320" i="26" l="1"/>
  <c r="H320" i="26"/>
  <c r="L324" i="26"/>
  <c r="K324" i="26"/>
  <c r="R255" i="26"/>
  <c r="D252" i="26"/>
  <c r="C252" i="26"/>
  <c r="E253" i="27"/>
  <c r="C253" i="27"/>
  <c r="R252" i="27"/>
  <c r="Q253" i="27"/>
  <c r="A254" i="27"/>
  <c r="B254" i="27"/>
  <c r="F253" i="27"/>
  <c r="D253" i="27"/>
  <c r="P254" i="27"/>
  <c r="S253" i="27"/>
  <c r="P256" i="26"/>
  <c r="S255" i="26"/>
  <c r="F252" i="26"/>
  <c r="Q255" i="26"/>
  <c r="B253" i="26"/>
  <c r="A253" i="26"/>
  <c r="E252" i="26"/>
  <c r="R256" i="26" l="1"/>
  <c r="K325" i="26"/>
  <c r="L325" i="26"/>
  <c r="I321" i="26"/>
  <c r="H321" i="26"/>
  <c r="D254" i="27"/>
  <c r="F254" i="27"/>
  <c r="C254" i="27"/>
  <c r="Q254" i="27"/>
  <c r="R253" i="27"/>
  <c r="B255" i="27"/>
  <c r="A255" i="27"/>
  <c r="P255" i="27"/>
  <c r="S254" i="27"/>
  <c r="E254" i="27"/>
  <c r="A254" i="26"/>
  <c r="B254" i="26"/>
  <c r="P257" i="26"/>
  <c r="S256" i="26"/>
  <c r="E253" i="26"/>
  <c r="Q256" i="26"/>
  <c r="F253" i="26"/>
  <c r="D253" i="26"/>
  <c r="C253" i="26"/>
  <c r="I322" i="26" l="1"/>
  <c r="H322" i="26"/>
  <c r="L326" i="26"/>
  <c r="K326" i="26"/>
  <c r="C254" i="26"/>
  <c r="E254" i="26"/>
  <c r="F254" i="26"/>
  <c r="D254" i="26"/>
  <c r="C255" i="27"/>
  <c r="D255" i="27"/>
  <c r="B256" i="27"/>
  <c r="A256" i="27"/>
  <c r="E255" i="27"/>
  <c r="Q255" i="27"/>
  <c r="R254" i="27"/>
  <c r="P256" i="27"/>
  <c r="S255" i="27"/>
  <c r="F255" i="27"/>
  <c r="P258" i="26"/>
  <c r="S257" i="26"/>
  <c r="Q257" i="26"/>
  <c r="B255" i="26"/>
  <c r="A255" i="26"/>
  <c r="R257" i="26"/>
  <c r="L327" i="26" l="1"/>
  <c r="K327" i="26"/>
  <c r="H323" i="26"/>
  <c r="I323" i="26"/>
  <c r="Q258" i="26"/>
  <c r="R258" i="26"/>
  <c r="C255" i="26"/>
  <c r="B257" i="27"/>
  <c r="A257" i="27"/>
  <c r="P257" i="27"/>
  <c r="S256" i="27"/>
  <c r="F256" i="27"/>
  <c r="R255" i="27"/>
  <c r="Q256" i="27"/>
  <c r="D256" i="27"/>
  <c r="E256" i="27"/>
  <c r="C256" i="27"/>
  <c r="B256" i="26"/>
  <c r="A256" i="26"/>
  <c r="P259" i="26"/>
  <c r="S258" i="26"/>
  <c r="D255" i="26"/>
  <c r="E255" i="26"/>
  <c r="F255" i="26"/>
  <c r="I324" i="26" l="1"/>
  <c r="H324" i="26"/>
  <c r="L328" i="26"/>
  <c r="K328" i="26"/>
  <c r="Q259" i="26"/>
  <c r="F256" i="26"/>
  <c r="F257" i="27"/>
  <c r="A258" i="27"/>
  <c r="B258" i="27"/>
  <c r="C257" i="27"/>
  <c r="D257" i="27"/>
  <c r="E257" i="27"/>
  <c r="R256" i="27"/>
  <c r="Q257" i="27"/>
  <c r="P258" i="27"/>
  <c r="S257" i="27"/>
  <c r="B257" i="26"/>
  <c r="A257" i="26"/>
  <c r="E256" i="26"/>
  <c r="S259" i="26"/>
  <c r="P260" i="26"/>
  <c r="D256" i="26"/>
  <c r="R259" i="26"/>
  <c r="C256" i="26"/>
  <c r="K329" i="26" l="1"/>
  <c r="L329" i="26"/>
  <c r="Q260" i="26"/>
  <c r="I325" i="26"/>
  <c r="H325" i="26"/>
  <c r="R260" i="26"/>
  <c r="D257" i="26"/>
  <c r="F257" i="26"/>
  <c r="E258" i="27"/>
  <c r="C258" i="27"/>
  <c r="D258" i="27"/>
  <c r="P259" i="27"/>
  <c r="S258" i="27"/>
  <c r="B259" i="27"/>
  <c r="A259" i="27"/>
  <c r="Q258" i="27"/>
  <c r="R257" i="27"/>
  <c r="F258" i="27"/>
  <c r="P261" i="26"/>
  <c r="S260" i="26"/>
  <c r="A258" i="26"/>
  <c r="B258" i="26"/>
  <c r="C257" i="26"/>
  <c r="E257" i="26"/>
  <c r="Q261" i="26" l="1"/>
  <c r="L330" i="26"/>
  <c r="K330" i="26"/>
  <c r="I326" i="26"/>
  <c r="H326" i="26"/>
  <c r="R261" i="26"/>
  <c r="B260" i="27"/>
  <c r="A260" i="27"/>
  <c r="F259" i="27"/>
  <c r="E259" i="27"/>
  <c r="Q259" i="27"/>
  <c r="R258" i="27"/>
  <c r="P260" i="27"/>
  <c r="S259" i="27"/>
  <c r="D259" i="27"/>
  <c r="C259" i="27"/>
  <c r="B259" i="26"/>
  <c r="A259" i="26"/>
  <c r="D258" i="26"/>
  <c r="E258" i="26"/>
  <c r="C258" i="26"/>
  <c r="P262" i="26"/>
  <c r="S261" i="26"/>
  <c r="F258" i="26"/>
  <c r="H327" i="26" l="1"/>
  <c r="I327" i="26"/>
  <c r="L331" i="26"/>
  <c r="K331" i="26"/>
  <c r="R262" i="26"/>
  <c r="E259" i="26"/>
  <c r="F260" i="27"/>
  <c r="D260" i="27"/>
  <c r="E260" i="27"/>
  <c r="C260" i="27"/>
  <c r="P261" i="27"/>
  <c r="S260" i="27"/>
  <c r="R259" i="27"/>
  <c r="Q260" i="27"/>
  <c r="B261" i="27"/>
  <c r="A261" i="27"/>
  <c r="C259" i="26"/>
  <c r="B260" i="26"/>
  <c r="A260" i="26"/>
  <c r="F259" i="26"/>
  <c r="P263" i="26"/>
  <c r="S262" i="26"/>
  <c r="Q262" i="26"/>
  <c r="Q263" i="26" s="1"/>
  <c r="D259" i="26"/>
  <c r="L332" i="26" l="1"/>
  <c r="K332" i="26"/>
  <c r="I328" i="26"/>
  <c r="H328" i="26"/>
  <c r="D260" i="26"/>
  <c r="E261" i="27"/>
  <c r="D261" i="27"/>
  <c r="C261" i="27"/>
  <c r="P262" i="27"/>
  <c r="S261" i="27"/>
  <c r="R260" i="27"/>
  <c r="Q261" i="27"/>
  <c r="A262" i="27"/>
  <c r="B262" i="27"/>
  <c r="F261" i="27"/>
  <c r="B261" i="26"/>
  <c r="A261" i="26"/>
  <c r="C260" i="26"/>
  <c r="F260" i="26"/>
  <c r="S263" i="26"/>
  <c r="P264" i="26"/>
  <c r="E260" i="26"/>
  <c r="R263" i="26"/>
  <c r="I329" i="26" l="1"/>
  <c r="H329" i="26"/>
  <c r="K333" i="26"/>
  <c r="L333" i="26"/>
  <c r="C261" i="26"/>
  <c r="E261" i="26"/>
  <c r="F261" i="26"/>
  <c r="D262" i="27"/>
  <c r="C262" i="27"/>
  <c r="E262" i="27"/>
  <c r="F262" i="27"/>
  <c r="P263" i="27"/>
  <c r="S262" i="27"/>
  <c r="B263" i="27"/>
  <c r="A263" i="27"/>
  <c r="Q262" i="27"/>
  <c r="R261" i="27"/>
  <c r="P265" i="26"/>
  <c r="S264" i="26"/>
  <c r="R264" i="26"/>
  <c r="Q264" i="26"/>
  <c r="A262" i="26"/>
  <c r="B262" i="26"/>
  <c r="D261" i="26"/>
  <c r="L334" i="26" l="1"/>
  <c r="K334" i="26"/>
  <c r="I330" i="26"/>
  <c r="H330" i="26"/>
  <c r="F262" i="26"/>
  <c r="F263" i="27"/>
  <c r="D263" i="27"/>
  <c r="Q263" i="27"/>
  <c r="R262" i="27"/>
  <c r="P264" i="27"/>
  <c r="S263" i="27"/>
  <c r="B264" i="27"/>
  <c r="A264" i="27"/>
  <c r="E263" i="27"/>
  <c r="C263" i="27"/>
  <c r="E262" i="26"/>
  <c r="C262" i="26"/>
  <c r="P266" i="26"/>
  <c r="S265" i="26"/>
  <c r="Q265" i="26"/>
  <c r="B263" i="26"/>
  <c r="A263" i="26"/>
  <c r="D262" i="26"/>
  <c r="R265" i="26"/>
  <c r="H331" i="26" l="1"/>
  <c r="I331" i="26"/>
  <c r="K335" i="26"/>
  <c r="L335" i="26"/>
  <c r="R266" i="26"/>
  <c r="Q266" i="26"/>
  <c r="F263" i="26"/>
  <c r="C264" i="27"/>
  <c r="D264" i="27"/>
  <c r="E264" i="27"/>
  <c r="B265" i="27"/>
  <c r="A265" i="27"/>
  <c r="P265" i="27"/>
  <c r="S264" i="27"/>
  <c r="F264" i="27"/>
  <c r="R263" i="27"/>
  <c r="Q264" i="27"/>
  <c r="P267" i="26"/>
  <c r="S266" i="26"/>
  <c r="B264" i="26"/>
  <c r="A264" i="26"/>
  <c r="D263" i="26"/>
  <c r="C263" i="26"/>
  <c r="E263" i="26"/>
  <c r="L336" i="26" l="1"/>
  <c r="K336" i="26"/>
  <c r="Q267" i="26"/>
  <c r="I332" i="26"/>
  <c r="H332" i="26"/>
  <c r="R267" i="26"/>
  <c r="E264" i="26"/>
  <c r="D264" i="26"/>
  <c r="C264" i="26"/>
  <c r="C265" i="27"/>
  <c r="D265" i="27"/>
  <c r="R264" i="27"/>
  <c r="Q265" i="27"/>
  <c r="A266" i="27"/>
  <c r="B266" i="27"/>
  <c r="E265" i="27"/>
  <c r="F265" i="27"/>
  <c r="P266" i="27"/>
  <c r="S265" i="27"/>
  <c r="S267" i="26"/>
  <c r="P268" i="26"/>
  <c r="Q268" i="26" s="1"/>
  <c r="B265" i="26"/>
  <c r="A265" i="26"/>
  <c r="F264" i="26"/>
  <c r="I333" i="26" l="1"/>
  <c r="H333" i="26"/>
  <c r="K337" i="26"/>
  <c r="L337" i="26"/>
  <c r="F265" i="26"/>
  <c r="F266" i="27"/>
  <c r="Q266" i="27"/>
  <c r="R265" i="27"/>
  <c r="E266" i="27"/>
  <c r="B267" i="27"/>
  <c r="A267" i="27"/>
  <c r="C266" i="27"/>
  <c r="P267" i="27"/>
  <c r="S266" i="27"/>
  <c r="D266" i="27"/>
  <c r="A266" i="26"/>
  <c r="B266" i="26"/>
  <c r="P269" i="26"/>
  <c r="S268" i="26"/>
  <c r="E265" i="26"/>
  <c r="D265" i="26"/>
  <c r="R268" i="26"/>
  <c r="C265" i="26"/>
  <c r="R269" i="26" l="1"/>
  <c r="L338" i="26"/>
  <c r="K338" i="26"/>
  <c r="I334" i="26"/>
  <c r="H334" i="26"/>
  <c r="C266" i="26"/>
  <c r="D266" i="26"/>
  <c r="E266" i="26"/>
  <c r="F266" i="26"/>
  <c r="P268" i="27"/>
  <c r="S267" i="27"/>
  <c r="B268" i="27"/>
  <c r="A268" i="27"/>
  <c r="E267" i="27"/>
  <c r="D267" i="27"/>
  <c r="C267" i="27"/>
  <c r="F267" i="27"/>
  <c r="Q267" i="27"/>
  <c r="R266" i="27"/>
  <c r="P270" i="26"/>
  <c r="R270" i="26" s="1"/>
  <c r="S269" i="26"/>
  <c r="B267" i="26"/>
  <c r="A267" i="26"/>
  <c r="Q269" i="26"/>
  <c r="H335" i="26" l="1"/>
  <c r="I335" i="26"/>
  <c r="L339" i="26"/>
  <c r="K339" i="26"/>
  <c r="C268" i="27"/>
  <c r="Q270" i="26"/>
  <c r="E267" i="26"/>
  <c r="F267" i="26"/>
  <c r="C267" i="26"/>
  <c r="E268" i="27"/>
  <c r="F268" i="27"/>
  <c r="D268" i="27"/>
  <c r="P269" i="27"/>
  <c r="S268" i="27"/>
  <c r="R267" i="27"/>
  <c r="Q268" i="27"/>
  <c r="B269" i="27"/>
  <c r="A269" i="27"/>
  <c r="P271" i="26"/>
  <c r="R271" i="26" s="1"/>
  <c r="S270" i="26"/>
  <c r="B268" i="26"/>
  <c r="A268" i="26"/>
  <c r="D267" i="26"/>
  <c r="L340" i="26" l="1"/>
  <c r="K340" i="26"/>
  <c r="I336" i="26"/>
  <c r="H336" i="26"/>
  <c r="Q271" i="26"/>
  <c r="D268" i="26"/>
  <c r="D269" i="27"/>
  <c r="C269" i="27"/>
  <c r="E269" i="27"/>
  <c r="R268" i="27"/>
  <c r="Q269" i="27"/>
  <c r="A270" i="27"/>
  <c r="B270" i="27"/>
  <c r="P270" i="27"/>
  <c r="S269" i="27"/>
  <c r="F269" i="27"/>
  <c r="B269" i="26"/>
  <c r="A269" i="26"/>
  <c r="F268" i="26"/>
  <c r="P272" i="26"/>
  <c r="R272" i="26" s="1"/>
  <c r="S271" i="26"/>
  <c r="C268" i="26"/>
  <c r="E268" i="26"/>
  <c r="I337" i="26" l="1"/>
  <c r="H337" i="26"/>
  <c r="K341" i="26"/>
  <c r="L341" i="26"/>
  <c r="E269" i="26"/>
  <c r="C269" i="26"/>
  <c r="F269" i="26"/>
  <c r="D269" i="26"/>
  <c r="E270" i="27"/>
  <c r="P271" i="27"/>
  <c r="S270" i="27"/>
  <c r="B271" i="27"/>
  <c r="A271" i="27"/>
  <c r="C270" i="27"/>
  <c r="F270" i="27"/>
  <c r="Q270" i="27"/>
  <c r="R269" i="27"/>
  <c r="D270" i="27"/>
  <c r="P273" i="26"/>
  <c r="S272" i="26"/>
  <c r="Q272" i="26"/>
  <c r="Q273" i="26" s="1"/>
  <c r="A270" i="26"/>
  <c r="B270" i="26"/>
  <c r="L342" i="26" l="1"/>
  <c r="K342" i="26"/>
  <c r="I338" i="26"/>
  <c r="H338" i="26"/>
  <c r="E270" i="26"/>
  <c r="C270" i="26"/>
  <c r="F270" i="26"/>
  <c r="B272" i="27"/>
  <c r="A272" i="27"/>
  <c r="F271" i="27"/>
  <c r="E271" i="27"/>
  <c r="D271" i="27"/>
  <c r="Q271" i="27"/>
  <c r="R270" i="27"/>
  <c r="C271" i="27"/>
  <c r="P272" i="27"/>
  <c r="S271" i="27"/>
  <c r="P274" i="26"/>
  <c r="Q274" i="26" s="1"/>
  <c r="S273" i="26"/>
  <c r="B271" i="26"/>
  <c r="A271" i="26"/>
  <c r="D270" i="26"/>
  <c r="R273" i="26"/>
  <c r="H339" i="26" l="1"/>
  <c r="I339" i="26"/>
  <c r="L343" i="26"/>
  <c r="K343" i="26"/>
  <c r="R274" i="26"/>
  <c r="F272" i="27"/>
  <c r="C272" i="27"/>
  <c r="E272" i="27"/>
  <c r="R271" i="27"/>
  <c r="Q272" i="27"/>
  <c r="P273" i="27"/>
  <c r="S272" i="27"/>
  <c r="D272" i="27"/>
  <c r="B273" i="27"/>
  <c r="A273" i="27"/>
  <c r="D271" i="26"/>
  <c r="B272" i="26"/>
  <c r="A272" i="26"/>
  <c r="C271" i="26"/>
  <c r="E271" i="26"/>
  <c r="P275" i="26"/>
  <c r="S274" i="26"/>
  <c r="F271" i="26"/>
  <c r="L344" i="26" l="1"/>
  <c r="K344" i="26"/>
  <c r="I340" i="26"/>
  <c r="H340" i="26"/>
  <c r="R275" i="26"/>
  <c r="E272" i="26"/>
  <c r="F272" i="26"/>
  <c r="D272" i="26"/>
  <c r="E273" i="27"/>
  <c r="F273" i="27"/>
  <c r="D273" i="27"/>
  <c r="R272" i="27"/>
  <c r="Q273" i="27"/>
  <c r="P274" i="27"/>
  <c r="S273" i="27"/>
  <c r="A274" i="27"/>
  <c r="B274" i="27"/>
  <c r="C273" i="27"/>
  <c r="S275" i="26"/>
  <c r="P276" i="26"/>
  <c r="B273" i="26"/>
  <c r="A273" i="26"/>
  <c r="C272" i="26"/>
  <c r="Q275" i="26"/>
  <c r="I341" i="26" l="1"/>
  <c r="H341" i="26"/>
  <c r="K345" i="26"/>
  <c r="L345" i="26"/>
  <c r="R276" i="26"/>
  <c r="Q276" i="26"/>
  <c r="C273" i="26"/>
  <c r="F273" i="26"/>
  <c r="P275" i="27"/>
  <c r="S274" i="27"/>
  <c r="B275" i="27"/>
  <c r="A275" i="27"/>
  <c r="F274" i="27"/>
  <c r="C274" i="27"/>
  <c r="Q274" i="27"/>
  <c r="R273" i="27"/>
  <c r="D274" i="27"/>
  <c r="E274" i="27"/>
  <c r="A274" i="26"/>
  <c r="B274" i="26"/>
  <c r="D273" i="26"/>
  <c r="E273" i="26"/>
  <c r="P277" i="26"/>
  <c r="S276" i="26"/>
  <c r="L346" i="26" l="1"/>
  <c r="K346" i="26"/>
  <c r="I342" i="26"/>
  <c r="H342" i="26"/>
  <c r="Q277" i="26"/>
  <c r="C274" i="26"/>
  <c r="D274" i="26"/>
  <c r="E274" i="26"/>
  <c r="F275" i="27"/>
  <c r="E275" i="27"/>
  <c r="C275" i="27"/>
  <c r="Q275" i="27"/>
  <c r="R274" i="27"/>
  <c r="P276" i="27"/>
  <c r="S275" i="27"/>
  <c r="D275" i="27"/>
  <c r="B276" i="27"/>
  <c r="A276" i="27"/>
  <c r="B275" i="26"/>
  <c r="A275" i="26"/>
  <c r="P278" i="26"/>
  <c r="S277" i="26"/>
  <c r="R277" i="26"/>
  <c r="F274" i="26"/>
  <c r="H343" i="26" l="1"/>
  <c r="I343" i="26"/>
  <c r="L347" i="26"/>
  <c r="K347" i="26"/>
  <c r="R278" i="26"/>
  <c r="D275" i="26"/>
  <c r="F275" i="26"/>
  <c r="E276" i="27"/>
  <c r="B277" i="27"/>
  <c r="A277" i="27"/>
  <c r="R275" i="27"/>
  <c r="Q276" i="27"/>
  <c r="D276" i="27"/>
  <c r="P277" i="27"/>
  <c r="S276" i="27"/>
  <c r="C276" i="27"/>
  <c r="F276" i="27"/>
  <c r="P279" i="26"/>
  <c r="S278" i="26"/>
  <c r="B276" i="26"/>
  <c r="A276" i="26"/>
  <c r="C275" i="26"/>
  <c r="E275" i="26"/>
  <c r="Q278" i="26"/>
  <c r="L348" i="26" l="1"/>
  <c r="K348" i="26"/>
  <c r="I344" i="26"/>
  <c r="H344" i="26"/>
  <c r="R279" i="26"/>
  <c r="Q279" i="26"/>
  <c r="C276" i="26"/>
  <c r="F276" i="26"/>
  <c r="P278" i="27"/>
  <c r="S277" i="27"/>
  <c r="F277" i="27"/>
  <c r="D277" i="27"/>
  <c r="A278" i="27"/>
  <c r="B278" i="27"/>
  <c r="C277" i="27"/>
  <c r="R276" i="27"/>
  <c r="Q277" i="27"/>
  <c r="E277" i="27"/>
  <c r="S279" i="26"/>
  <c r="P280" i="26"/>
  <c r="E276" i="26"/>
  <c r="B277" i="26"/>
  <c r="A277" i="26"/>
  <c r="D276" i="26"/>
  <c r="R280" i="26" l="1"/>
  <c r="I345" i="26"/>
  <c r="H345" i="26"/>
  <c r="K349" i="26"/>
  <c r="L349" i="26"/>
  <c r="D277" i="26"/>
  <c r="Q280" i="26"/>
  <c r="C277" i="26"/>
  <c r="B279" i="27"/>
  <c r="A279" i="27"/>
  <c r="P279" i="27"/>
  <c r="S278" i="27"/>
  <c r="E278" i="27"/>
  <c r="D278" i="27"/>
  <c r="Q278" i="27"/>
  <c r="R277" i="27"/>
  <c r="C278" i="27"/>
  <c r="F278" i="27"/>
  <c r="A278" i="26"/>
  <c r="B278" i="26"/>
  <c r="E277" i="26"/>
  <c r="P281" i="26"/>
  <c r="S280" i="26"/>
  <c r="F277" i="26"/>
  <c r="L350" i="26" l="1"/>
  <c r="K350" i="26"/>
  <c r="I346" i="26"/>
  <c r="H346" i="26"/>
  <c r="C279" i="27"/>
  <c r="F279" i="27"/>
  <c r="D279" i="27"/>
  <c r="P280" i="27"/>
  <c r="S279" i="27"/>
  <c r="Q279" i="27"/>
  <c r="R278" i="27"/>
  <c r="E279" i="27"/>
  <c r="B280" i="27"/>
  <c r="A280" i="27"/>
  <c r="P282" i="26"/>
  <c r="S281" i="26"/>
  <c r="B279" i="26"/>
  <c r="A279" i="26"/>
  <c r="E278" i="26"/>
  <c r="F278" i="26"/>
  <c r="R281" i="26"/>
  <c r="R282" i="26" s="1"/>
  <c r="D278" i="26"/>
  <c r="Q281" i="26"/>
  <c r="Q282" i="26" s="1"/>
  <c r="C278" i="26"/>
  <c r="C279" i="26" l="1"/>
  <c r="H347" i="26"/>
  <c r="I347" i="26"/>
  <c r="L351" i="26"/>
  <c r="K351" i="26"/>
  <c r="E279" i="26"/>
  <c r="D279" i="26"/>
  <c r="F279" i="26"/>
  <c r="D280" i="27"/>
  <c r="C280" i="27"/>
  <c r="E280" i="27"/>
  <c r="P281" i="27"/>
  <c r="S280" i="27"/>
  <c r="R279" i="27"/>
  <c r="Q280" i="27"/>
  <c r="B281" i="27"/>
  <c r="A281" i="27"/>
  <c r="F280" i="27"/>
  <c r="B280" i="26"/>
  <c r="A280" i="26"/>
  <c r="P283" i="26"/>
  <c r="R283" i="26" s="1"/>
  <c r="S282" i="26"/>
  <c r="L352" i="26" l="1"/>
  <c r="K352" i="26"/>
  <c r="H348" i="26"/>
  <c r="I348" i="26"/>
  <c r="E280" i="26"/>
  <c r="A282" i="27"/>
  <c r="B282" i="27"/>
  <c r="R280" i="27"/>
  <c r="Q281" i="27"/>
  <c r="F281" i="27"/>
  <c r="E281" i="27"/>
  <c r="C281" i="27"/>
  <c r="P282" i="27"/>
  <c r="S281" i="27"/>
  <c r="D281" i="27"/>
  <c r="D280" i="26"/>
  <c r="A281" i="26"/>
  <c r="B281" i="26"/>
  <c r="C280" i="26"/>
  <c r="P284" i="26"/>
  <c r="R284" i="26" s="1"/>
  <c r="S283" i="26"/>
  <c r="Q283" i="26"/>
  <c r="F280" i="26"/>
  <c r="I349" i="26" l="1"/>
  <c r="H349" i="26"/>
  <c r="K353" i="26"/>
  <c r="L353" i="26"/>
  <c r="Q284" i="26"/>
  <c r="C282" i="27"/>
  <c r="D282" i="27"/>
  <c r="E282" i="27"/>
  <c r="Q282" i="27"/>
  <c r="R281" i="27"/>
  <c r="P283" i="27"/>
  <c r="S282" i="27"/>
  <c r="B283" i="27"/>
  <c r="A283" i="27"/>
  <c r="F282" i="27"/>
  <c r="B282" i="26"/>
  <c r="A282" i="26"/>
  <c r="F281" i="26"/>
  <c r="D281" i="26"/>
  <c r="S284" i="26"/>
  <c r="P285" i="26"/>
  <c r="C281" i="26"/>
  <c r="E281" i="26"/>
  <c r="L354" i="26" l="1"/>
  <c r="K354" i="26"/>
  <c r="I350" i="26"/>
  <c r="H350" i="26"/>
  <c r="D282" i="26"/>
  <c r="F283" i="27"/>
  <c r="Q283" i="27"/>
  <c r="R282" i="27"/>
  <c r="E283" i="27"/>
  <c r="P284" i="27"/>
  <c r="S283" i="27"/>
  <c r="D283" i="27"/>
  <c r="B284" i="27"/>
  <c r="A284" i="27"/>
  <c r="C283" i="27"/>
  <c r="P286" i="26"/>
  <c r="S285" i="26"/>
  <c r="Q285" i="26"/>
  <c r="E282" i="26"/>
  <c r="A283" i="26"/>
  <c r="B283" i="26"/>
  <c r="C282" i="26"/>
  <c r="F282" i="26"/>
  <c r="R285" i="26"/>
  <c r="H351" i="26" l="1"/>
  <c r="I351" i="26"/>
  <c r="L355" i="26"/>
  <c r="K355" i="26"/>
  <c r="R286" i="26"/>
  <c r="Q286" i="26"/>
  <c r="D283" i="26"/>
  <c r="D284" i="27"/>
  <c r="E284" i="27"/>
  <c r="C284" i="27"/>
  <c r="B285" i="27"/>
  <c r="A285" i="27"/>
  <c r="P285" i="27"/>
  <c r="S284" i="27"/>
  <c r="F284" i="27"/>
  <c r="R283" i="27"/>
  <c r="Q284" i="27"/>
  <c r="C283" i="26"/>
  <c r="F283" i="26"/>
  <c r="B284" i="26"/>
  <c r="A284" i="26"/>
  <c r="E283" i="26"/>
  <c r="P287" i="26"/>
  <c r="S286" i="26"/>
  <c r="L356" i="26" l="1"/>
  <c r="K356" i="26"/>
  <c r="I352" i="26"/>
  <c r="H352" i="26"/>
  <c r="Q287" i="26"/>
  <c r="E284" i="26"/>
  <c r="E285" i="27"/>
  <c r="D285" i="27"/>
  <c r="P286" i="27"/>
  <c r="S285" i="27"/>
  <c r="R284" i="27"/>
  <c r="Q285" i="27"/>
  <c r="F285" i="27"/>
  <c r="A286" i="27"/>
  <c r="B286" i="27"/>
  <c r="C285" i="27"/>
  <c r="B285" i="26"/>
  <c r="A285" i="26"/>
  <c r="C284" i="26"/>
  <c r="P288" i="26"/>
  <c r="S287" i="26"/>
  <c r="F284" i="26"/>
  <c r="R287" i="26"/>
  <c r="D284" i="26"/>
  <c r="I353" i="26" l="1"/>
  <c r="H353" i="26"/>
  <c r="K357" i="26"/>
  <c r="L357" i="26"/>
  <c r="C285" i="26"/>
  <c r="F285" i="26"/>
  <c r="E286" i="27"/>
  <c r="Q286" i="27"/>
  <c r="R285" i="27"/>
  <c r="B287" i="27"/>
  <c r="A287" i="27"/>
  <c r="C286" i="27"/>
  <c r="P287" i="27"/>
  <c r="S286" i="27"/>
  <c r="F286" i="27"/>
  <c r="D286" i="27"/>
  <c r="D285" i="26"/>
  <c r="P289" i="26"/>
  <c r="S288" i="26"/>
  <c r="A286" i="26"/>
  <c r="B286" i="26"/>
  <c r="R288" i="26"/>
  <c r="Q288" i="26"/>
  <c r="E285" i="26"/>
  <c r="L358" i="26" l="1"/>
  <c r="K358" i="26"/>
  <c r="I354" i="26"/>
  <c r="H354" i="26"/>
  <c r="F287" i="27"/>
  <c r="C287" i="27"/>
  <c r="Q287" i="27"/>
  <c r="R286" i="27"/>
  <c r="D287" i="27"/>
  <c r="B288" i="27"/>
  <c r="A288" i="27"/>
  <c r="P288" i="27"/>
  <c r="S287" i="27"/>
  <c r="E287" i="27"/>
  <c r="P290" i="26"/>
  <c r="S289" i="26"/>
  <c r="Q289" i="26"/>
  <c r="A287" i="26"/>
  <c r="B287" i="26"/>
  <c r="D286" i="26"/>
  <c r="E286" i="26"/>
  <c r="R289" i="26"/>
  <c r="C286" i="26"/>
  <c r="F286" i="26"/>
  <c r="H355" i="26" l="1"/>
  <c r="I355" i="26"/>
  <c r="L359" i="26"/>
  <c r="K359" i="26"/>
  <c r="R290" i="26"/>
  <c r="Q290" i="26"/>
  <c r="E288" i="27"/>
  <c r="B289" i="27"/>
  <c r="A289" i="27"/>
  <c r="F288" i="27"/>
  <c r="D288" i="27"/>
  <c r="C288" i="27"/>
  <c r="P289" i="27"/>
  <c r="S288" i="27"/>
  <c r="R287" i="27"/>
  <c r="Q288" i="27"/>
  <c r="E287" i="26"/>
  <c r="F287" i="26"/>
  <c r="D287" i="26"/>
  <c r="C287" i="26"/>
  <c r="B288" i="26"/>
  <c r="A288" i="26"/>
  <c r="S290" i="26"/>
  <c r="P291" i="26"/>
  <c r="L360" i="26" l="1"/>
  <c r="K360" i="26"/>
  <c r="I356" i="26"/>
  <c r="H356" i="26"/>
  <c r="D288" i="26"/>
  <c r="C288" i="26"/>
  <c r="F289" i="27"/>
  <c r="P290" i="27"/>
  <c r="S289" i="27"/>
  <c r="R288" i="27"/>
  <c r="Q289" i="27"/>
  <c r="C289" i="27"/>
  <c r="A290" i="27"/>
  <c r="B290" i="27"/>
  <c r="D289" i="27"/>
  <c r="E289" i="27"/>
  <c r="P292" i="26"/>
  <c r="S291" i="26"/>
  <c r="Q291" i="26"/>
  <c r="F288" i="26"/>
  <c r="E288" i="26"/>
  <c r="B289" i="26"/>
  <c r="A289" i="26"/>
  <c r="R291" i="26"/>
  <c r="I357" i="26" l="1"/>
  <c r="H357" i="26"/>
  <c r="K361" i="26"/>
  <c r="L361" i="26"/>
  <c r="R292" i="26"/>
  <c r="Q292" i="26"/>
  <c r="D289" i="26"/>
  <c r="C289" i="26"/>
  <c r="E290" i="27"/>
  <c r="F290" i="27"/>
  <c r="C290" i="27"/>
  <c r="P291" i="27"/>
  <c r="S290" i="27"/>
  <c r="Q290" i="27"/>
  <c r="R289" i="27"/>
  <c r="B291" i="27"/>
  <c r="A291" i="27"/>
  <c r="D290" i="27"/>
  <c r="E289" i="26"/>
  <c r="B290" i="26"/>
  <c r="A290" i="26"/>
  <c r="F289" i="26"/>
  <c r="P293" i="26"/>
  <c r="S292" i="26"/>
  <c r="R293" i="26" l="1"/>
  <c r="L362" i="26"/>
  <c r="K362" i="26"/>
  <c r="I358" i="26"/>
  <c r="H358" i="26"/>
  <c r="Q293" i="26"/>
  <c r="D290" i="26"/>
  <c r="F291" i="27"/>
  <c r="D291" i="27"/>
  <c r="B292" i="27"/>
  <c r="A292" i="27"/>
  <c r="Q291" i="27"/>
  <c r="R290" i="27"/>
  <c r="P292" i="27"/>
  <c r="S291" i="27"/>
  <c r="E291" i="27"/>
  <c r="C291" i="27"/>
  <c r="A291" i="26"/>
  <c r="B291" i="26"/>
  <c r="P294" i="26"/>
  <c r="R294" i="26" s="1"/>
  <c r="S293" i="26"/>
  <c r="F290" i="26"/>
  <c r="E290" i="26"/>
  <c r="C290" i="26"/>
  <c r="L363" i="26" l="1"/>
  <c r="K363" i="26"/>
  <c r="H359" i="26"/>
  <c r="I359" i="26"/>
  <c r="F291" i="26"/>
  <c r="C292" i="27"/>
  <c r="F292" i="27"/>
  <c r="R291" i="27"/>
  <c r="Q292" i="27"/>
  <c r="E292" i="27"/>
  <c r="P293" i="27"/>
  <c r="S292" i="27"/>
  <c r="B293" i="27"/>
  <c r="A293" i="27"/>
  <c r="D292" i="27"/>
  <c r="B292" i="26"/>
  <c r="A292" i="26"/>
  <c r="C291" i="26"/>
  <c r="P295" i="26"/>
  <c r="S294" i="26"/>
  <c r="Q294" i="26"/>
  <c r="E291" i="26"/>
  <c r="D291" i="26"/>
  <c r="I360" i="26" l="1"/>
  <c r="H360" i="26"/>
  <c r="L364" i="26"/>
  <c r="K364" i="26"/>
  <c r="A294" i="27"/>
  <c r="B294" i="27"/>
  <c r="C293" i="27"/>
  <c r="D293" i="27"/>
  <c r="P294" i="27"/>
  <c r="S293" i="27"/>
  <c r="R292" i="27"/>
  <c r="Q293" i="27"/>
  <c r="E293" i="27"/>
  <c r="F293" i="27"/>
  <c r="S295" i="26"/>
  <c r="P296" i="26"/>
  <c r="B293" i="26"/>
  <c r="A293" i="26"/>
  <c r="E292" i="26"/>
  <c r="C292" i="26"/>
  <c r="D292" i="26"/>
  <c r="Q295" i="26"/>
  <c r="R295" i="26"/>
  <c r="F292" i="26"/>
  <c r="Q296" i="26" l="1"/>
  <c r="K365" i="26"/>
  <c r="L365" i="26"/>
  <c r="H361" i="26"/>
  <c r="I361" i="26"/>
  <c r="E294" i="27"/>
  <c r="D293" i="26"/>
  <c r="E293" i="26"/>
  <c r="F293" i="26"/>
  <c r="C293" i="26"/>
  <c r="F294" i="27"/>
  <c r="D294" i="27"/>
  <c r="C294" i="27"/>
  <c r="Q294" i="27"/>
  <c r="R293" i="27"/>
  <c r="B295" i="27"/>
  <c r="A295" i="27"/>
  <c r="P295" i="27"/>
  <c r="S294" i="27"/>
  <c r="P297" i="26"/>
  <c r="S296" i="26"/>
  <c r="R296" i="26"/>
  <c r="B294" i="26"/>
  <c r="A294" i="26"/>
  <c r="I362" i="26" l="1"/>
  <c r="H362" i="26"/>
  <c r="L366" i="26"/>
  <c r="K366" i="26"/>
  <c r="C294" i="26"/>
  <c r="F294" i="26"/>
  <c r="E295" i="27"/>
  <c r="F295" i="27"/>
  <c r="B296" i="27"/>
  <c r="A296" i="27"/>
  <c r="C295" i="27"/>
  <c r="D295" i="27"/>
  <c r="P296" i="27"/>
  <c r="S295" i="27"/>
  <c r="Q295" i="27"/>
  <c r="R294" i="27"/>
  <c r="P298" i="26"/>
  <c r="S297" i="26"/>
  <c r="R297" i="26"/>
  <c r="E294" i="26"/>
  <c r="A295" i="26"/>
  <c r="B295" i="26"/>
  <c r="D294" i="26"/>
  <c r="Q297" i="26"/>
  <c r="L367" i="26" l="1"/>
  <c r="K367" i="26"/>
  <c r="H363" i="26"/>
  <c r="I363" i="26"/>
  <c r="P297" i="27"/>
  <c r="S296" i="27"/>
  <c r="B297" i="27"/>
  <c r="A297" i="27"/>
  <c r="D296" i="27"/>
  <c r="F296" i="27"/>
  <c r="R295" i="27"/>
  <c r="Q296" i="27"/>
  <c r="C296" i="27"/>
  <c r="E296" i="27"/>
  <c r="B296" i="26"/>
  <c r="A296" i="26"/>
  <c r="P299" i="26"/>
  <c r="S298" i="26"/>
  <c r="Q298" i="26"/>
  <c r="E295" i="26"/>
  <c r="F295" i="26"/>
  <c r="D295" i="26"/>
  <c r="R298" i="26"/>
  <c r="R299" i="26" s="1"/>
  <c r="C295" i="26"/>
  <c r="I364" i="26" l="1"/>
  <c r="H364" i="26"/>
  <c r="L368" i="26"/>
  <c r="K368" i="26"/>
  <c r="Q299" i="26"/>
  <c r="C296" i="26"/>
  <c r="D296" i="26"/>
  <c r="E296" i="26"/>
  <c r="E297" i="27"/>
  <c r="F297" i="27"/>
  <c r="D297" i="27"/>
  <c r="R296" i="27"/>
  <c r="Q297" i="27"/>
  <c r="P298" i="27"/>
  <c r="S297" i="27"/>
  <c r="C297" i="27"/>
  <c r="A298" i="27"/>
  <c r="B298" i="27"/>
  <c r="F296" i="26"/>
  <c r="P300" i="26"/>
  <c r="S299" i="26"/>
  <c r="A297" i="26"/>
  <c r="B297" i="26"/>
  <c r="K369" i="26" l="1"/>
  <c r="L369" i="26"/>
  <c r="I365" i="26"/>
  <c r="H365" i="26"/>
  <c r="B299" i="27"/>
  <c r="A299" i="27"/>
  <c r="D298" i="27"/>
  <c r="E298" i="27"/>
  <c r="F298" i="27"/>
  <c r="C298" i="27"/>
  <c r="Q298" i="27"/>
  <c r="R297" i="27"/>
  <c r="P299" i="27"/>
  <c r="S298" i="27"/>
  <c r="S300" i="26"/>
  <c r="P301" i="26"/>
  <c r="B298" i="26"/>
  <c r="A298" i="26"/>
  <c r="F297" i="26"/>
  <c r="C297" i="26"/>
  <c r="E297" i="26"/>
  <c r="R300" i="26"/>
  <c r="R301" i="26" s="1"/>
  <c r="Q300" i="26"/>
  <c r="D297" i="26"/>
  <c r="I366" i="26" l="1"/>
  <c r="H366" i="26"/>
  <c r="L370" i="26"/>
  <c r="K370" i="26"/>
  <c r="C299" i="27"/>
  <c r="F299" i="27"/>
  <c r="E299" i="27"/>
  <c r="P300" i="27"/>
  <c r="S299" i="27"/>
  <c r="Q299" i="27"/>
  <c r="R298" i="27"/>
  <c r="D299" i="27"/>
  <c r="B300" i="27"/>
  <c r="A300" i="27"/>
  <c r="P302" i="26"/>
  <c r="S301" i="26"/>
  <c r="E298" i="26"/>
  <c r="A299" i="26"/>
  <c r="B299" i="26"/>
  <c r="D298" i="26"/>
  <c r="C298" i="26"/>
  <c r="Q301" i="26"/>
  <c r="F298" i="26"/>
  <c r="L371" i="26" l="1"/>
  <c r="K371" i="26"/>
  <c r="H367" i="26"/>
  <c r="I367" i="26"/>
  <c r="F299" i="26"/>
  <c r="C299" i="26"/>
  <c r="E299" i="26"/>
  <c r="D299" i="26"/>
  <c r="E300" i="27"/>
  <c r="D300" i="27"/>
  <c r="F300" i="27"/>
  <c r="P301" i="27"/>
  <c r="S300" i="27"/>
  <c r="R299" i="27"/>
  <c r="Q300" i="27"/>
  <c r="B301" i="27"/>
  <c r="A301" i="27"/>
  <c r="C300" i="27"/>
  <c r="B300" i="26"/>
  <c r="A300" i="26"/>
  <c r="P303" i="26"/>
  <c r="S302" i="26"/>
  <c r="Q302" i="26"/>
  <c r="R302" i="26"/>
  <c r="I368" i="26" l="1"/>
  <c r="H368" i="26"/>
  <c r="L372" i="26"/>
  <c r="K372" i="26"/>
  <c r="Q303" i="26"/>
  <c r="R303" i="26"/>
  <c r="F301" i="27"/>
  <c r="C301" i="27"/>
  <c r="P302" i="27"/>
  <c r="S301" i="27"/>
  <c r="A302" i="27"/>
  <c r="B302" i="27"/>
  <c r="R300" i="27"/>
  <c r="Q301" i="27"/>
  <c r="E301" i="27"/>
  <c r="D301" i="27"/>
  <c r="B301" i="26"/>
  <c r="A301" i="26"/>
  <c r="F300" i="26"/>
  <c r="E300" i="26"/>
  <c r="P304" i="26"/>
  <c r="S303" i="26"/>
  <c r="D300" i="26"/>
  <c r="C300" i="26"/>
  <c r="K373" i="26" l="1"/>
  <c r="L373" i="26"/>
  <c r="I369" i="26"/>
  <c r="H369" i="26"/>
  <c r="C301" i="26"/>
  <c r="F301" i="26"/>
  <c r="D302" i="27"/>
  <c r="F302" i="27"/>
  <c r="Q302" i="27"/>
  <c r="R301" i="27"/>
  <c r="B303" i="27"/>
  <c r="A303" i="27"/>
  <c r="P303" i="27"/>
  <c r="S302" i="27"/>
  <c r="E302" i="27"/>
  <c r="C302" i="27"/>
  <c r="P305" i="26"/>
  <c r="S304" i="26"/>
  <c r="R304" i="26"/>
  <c r="Q304" i="26"/>
  <c r="D301" i="26"/>
  <c r="E301" i="26"/>
  <c r="A302" i="26"/>
  <c r="B302" i="26"/>
  <c r="I370" i="26" l="1"/>
  <c r="H370" i="26"/>
  <c r="L374" i="26"/>
  <c r="K374" i="26"/>
  <c r="Q305" i="26"/>
  <c r="E303" i="27"/>
  <c r="B304" i="27"/>
  <c r="A304" i="27"/>
  <c r="F303" i="27"/>
  <c r="C303" i="27"/>
  <c r="D303" i="27"/>
  <c r="P304" i="27"/>
  <c r="S303" i="27"/>
  <c r="Q303" i="27"/>
  <c r="R302" i="27"/>
  <c r="A303" i="26"/>
  <c r="B303" i="26"/>
  <c r="P306" i="26"/>
  <c r="S305" i="26"/>
  <c r="C302" i="26"/>
  <c r="E302" i="26"/>
  <c r="R305" i="26"/>
  <c r="R306" i="26" s="1"/>
  <c r="D302" i="26"/>
  <c r="F302" i="26"/>
  <c r="L375" i="26" l="1"/>
  <c r="K375" i="26"/>
  <c r="H371" i="26"/>
  <c r="I371" i="26"/>
  <c r="F303" i="26"/>
  <c r="C303" i="26"/>
  <c r="E303" i="26"/>
  <c r="F304" i="27"/>
  <c r="P305" i="27"/>
  <c r="S304" i="27"/>
  <c r="D304" i="27"/>
  <c r="B305" i="27"/>
  <c r="A305" i="27"/>
  <c r="R303" i="27"/>
  <c r="Q304" i="27"/>
  <c r="C304" i="27"/>
  <c r="E304" i="27"/>
  <c r="S306" i="26"/>
  <c r="P307" i="26"/>
  <c r="Q306" i="26"/>
  <c r="B304" i="26"/>
  <c r="A304" i="26"/>
  <c r="D303" i="26"/>
  <c r="I372" i="26" l="1"/>
  <c r="H372" i="26"/>
  <c r="L376" i="26"/>
  <c r="K376" i="26"/>
  <c r="Q307" i="26"/>
  <c r="F304" i="26"/>
  <c r="D304" i="26"/>
  <c r="E305" i="27"/>
  <c r="P306" i="27"/>
  <c r="S305" i="27"/>
  <c r="C305" i="27"/>
  <c r="A306" i="27"/>
  <c r="B306" i="27"/>
  <c r="R304" i="27"/>
  <c r="Q305" i="27"/>
  <c r="D305" i="27"/>
  <c r="F305" i="27"/>
  <c r="P308" i="26"/>
  <c r="S307" i="26"/>
  <c r="B305" i="26"/>
  <c r="A305" i="26"/>
  <c r="E304" i="26"/>
  <c r="C304" i="26"/>
  <c r="R307" i="26"/>
  <c r="K377" i="26" l="1"/>
  <c r="L377" i="26"/>
  <c r="I373" i="26"/>
  <c r="H373" i="26"/>
  <c r="C305" i="26"/>
  <c r="E305" i="26"/>
  <c r="C306" i="27"/>
  <c r="D306" i="27"/>
  <c r="F306" i="27"/>
  <c r="Q306" i="27"/>
  <c r="R305" i="27"/>
  <c r="B307" i="27"/>
  <c r="A307" i="27"/>
  <c r="P307" i="27"/>
  <c r="S306" i="27"/>
  <c r="E306" i="27"/>
  <c r="P309" i="26"/>
  <c r="S308" i="26"/>
  <c r="Q308" i="26"/>
  <c r="R308" i="26"/>
  <c r="B306" i="26"/>
  <c r="A306" i="26"/>
  <c r="F305" i="26"/>
  <c r="D305" i="26"/>
  <c r="I374" i="26" l="1"/>
  <c r="H374" i="26"/>
  <c r="L378" i="26"/>
  <c r="K378" i="26"/>
  <c r="R309" i="26"/>
  <c r="C307" i="27"/>
  <c r="D307" i="27"/>
  <c r="P308" i="27"/>
  <c r="S307" i="27"/>
  <c r="Q307" i="27"/>
  <c r="R306" i="27"/>
  <c r="F307" i="27"/>
  <c r="E307" i="27"/>
  <c r="B308" i="27"/>
  <c r="A308" i="27"/>
  <c r="P310" i="26"/>
  <c r="S309" i="26"/>
  <c r="A307" i="26"/>
  <c r="B307" i="26"/>
  <c r="Q309" i="26"/>
  <c r="E306" i="26"/>
  <c r="D306" i="26"/>
  <c r="C306" i="26"/>
  <c r="F306" i="26"/>
  <c r="L379" i="26" l="1"/>
  <c r="K379" i="26"/>
  <c r="H375" i="26"/>
  <c r="I375" i="26"/>
  <c r="Q310" i="26"/>
  <c r="D307" i="26"/>
  <c r="E307" i="26"/>
  <c r="C307" i="26"/>
  <c r="F307" i="26"/>
  <c r="D308" i="27"/>
  <c r="E308" i="27"/>
  <c r="F308" i="27"/>
  <c r="R307" i="27"/>
  <c r="Q308" i="27"/>
  <c r="P309" i="27"/>
  <c r="S308" i="27"/>
  <c r="B309" i="27"/>
  <c r="A309" i="27"/>
  <c r="C308" i="27"/>
  <c r="P311" i="26"/>
  <c r="S310" i="26"/>
  <c r="B308" i="26"/>
  <c r="A308" i="26"/>
  <c r="R310" i="26"/>
  <c r="R311" i="26" l="1"/>
  <c r="I376" i="26"/>
  <c r="H376" i="26"/>
  <c r="L380" i="26"/>
  <c r="K380" i="26"/>
  <c r="A310" i="27"/>
  <c r="B310" i="27"/>
  <c r="R308" i="27"/>
  <c r="Q309" i="27"/>
  <c r="F309" i="27"/>
  <c r="C309" i="27"/>
  <c r="P310" i="27"/>
  <c r="S309" i="27"/>
  <c r="E309" i="27"/>
  <c r="D309" i="27"/>
  <c r="B309" i="26"/>
  <c r="A309" i="26"/>
  <c r="E308" i="26"/>
  <c r="C308" i="26"/>
  <c r="S311" i="26"/>
  <c r="P312" i="26"/>
  <c r="R312" i="26" s="1"/>
  <c r="Q311" i="26"/>
  <c r="F308" i="26"/>
  <c r="D308" i="26"/>
  <c r="K381" i="26" l="1"/>
  <c r="L381" i="26"/>
  <c r="I377" i="26"/>
  <c r="H377" i="26"/>
  <c r="Q312" i="26"/>
  <c r="F309" i="26"/>
  <c r="D309" i="26"/>
  <c r="C309" i="26"/>
  <c r="E309" i="26"/>
  <c r="F310" i="27"/>
  <c r="C310" i="27"/>
  <c r="D310" i="27"/>
  <c r="Q310" i="27"/>
  <c r="R309" i="27"/>
  <c r="B311" i="27"/>
  <c r="A311" i="27"/>
  <c r="E310" i="27"/>
  <c r="P311" i="27"/>
  <c r="S310" i="27"/>
  <c r="P313" i="26"/>
  <c r="S312" i="26"/>
  <c r="B310" i="26"/>
  <c r="A310" i="26"/>
  <c r="I378" i="26" l="1"/>
  <c r="H378" i="26"/>
  <c r="K382" i="26"/>
  <c r="L382" i="26"/>
  <c r="Q313" i="26"/>
  <c r="C310" i="26"/>
  <c r="F311" i="27"/>
  <c r="E311" i="27"/>
  <c r="D311" i="27"/>
  <c r="Q311" i="27"/>
  <c r="R310" i="27"/>
  <c r="B312" i="27"/>
  <c r="A312" i="27"/>
  <c r="P312" i="27"/>
  <c r="S311" i="27"/>
  <c r="C311" i="27"/>
  <c r="D310" i="26"/>
  <c r="F310" i="26"/>
  <c r="E310" i="26"/>
  <c r="A311" i="26"/>
  <c r="B311" i="26"/>
  <c r="P314" i="26"/>
  <c r="S313" i="26"/>
  <c r="R313" i="26"/>
  <c r="R314" i="26" s="1"/>
  <c r="K383" i="26" l="1"/>
  <c r="L383" i="26"/>
  <c r="H379" i="26"/>
  <c r="I379" i="26"/>
  <c r="R311" i="27"/>
  <c r="Q312" i="27"/>
  <c r="C312" i="27"/>
  <c r="P313" i="27"/>
  <c r="S312" i="27"/>
  <c r="B313" i="27"/>
  <c r="A313" i="27"/>
  <c r="E312" i="27"/>
  <c r="F312" i="27"/>
  <c r="D312" i="27"/>
  <c r="F311" i="26"/>
  <c r="D311" i="26"/>
  <c r="P315" i="26"/>
  <c r="S314" i="26"/>
  <c r="Q314" i="26"/>
  <c r="B312" i="26"/>
  <c r="A312" i="26"/>
  <c r="E311" i="26"/>
  <c r="C311" i="26"/>
  <c r="I380" i="26" l="1"/>
  <c r="H380" i="26"/>
  <c r="L384" i="26"/>
  <c r="K384" i="26"/>
  <c r="Q315" i="26"/>
  <c r="C312" i="26"/>
  <c r="A314" i="27"/>
  <c r="B314" i="27"/>
  <c r="R312" i="27"/>
  <c r="Q313" i="27"/>
  <c r="D313" i="27"/>
  <c r="E313" i="27"/>
  <c r="P314" i="27"/>
  <c r="S313" i="27"/>
  <c r="F313" i="27"/>
  <c r="C313" i="27"/>
  <c r="D312" i="26"/>
  <c r="A313" i="26"/>
  <c r="B313" i="26"/>
  <c r="F312" i="26"/>
  <c r="P316" i="26"/>
  <c r="S315" i="26"/>
  <c r="E312" i="26"/>
  <c r="R315" i="26"/>
  <c r="L385" i="26" l="1"/>
  <c r="K385" i="26"/>
  <c r="Q316" i="26"/>
  <c r="I381" i="26"/>
  <c r="H381" i="26"/>
  <c r="R316" i="26"/>
  <c r="D314" i="27"/>
  <c r="E313" i="26"/>
  <c r="C313" i="26"/>
  <c r="F313" i="26"/>
  <c r="D313" i="26"/>
  <c r="E314" i="27"/>
  <c r="C314" i="27"/>
  <c r="Q314" i="27"/>
  <c r="R313" i="27"/>
  <c r="B315" i="27"/>
  <c r="A315" i="27"/>
  <c r="F314" i="27"/>
  <c r="P315" i="27"/>
  <c r="S314" i="27"/>
  <c r="S316" i="26"/>
  <c r="P317" i="26"/>
  <c r="Q317" i="26" s="1"/>
  <c r="B314" i="26"/>
  <c r="A314" i="26"/>
  <c r="I382" i="26" l="1"/>
  <c r="H382" i="26"/>
  <c r="L386" i="26"/>
  <c r="K386" i="26"/>
  <c r="R317" i="26"/>
  <c r="R318" i="26" s="1"/>
  <c r="E314" i="26"/>
  <c r="B316" i="27"/>
  <c r="A316" i="27"/>
  <c r="P316" i="27"/>
  <c r="S315" i="27"/>
  <c r="C315" i="27"/>
  <c r="F315" i="27"/>
  <c r="D315" i="27"/>
  <c r="Q315" i="27"/>
  <c r="R314" i="27"/>
  <c r="E315" i="27"/>
  <c r="P318" i="26"/>
  <c r="S317" i="26"/>
  <c r="A315" i="26"/>
  <c r="B315" i="26"/>
  <c r="F314" i="26"/>
  <c r="D314" i="26"/>
  <c r="C314" i="26"/>
  <c r="K387" i="26" l="1"/>
  <c r="L387" i="26"/>
  <c r="I383" i="26"/>
  <c r="H383" i="26"/>
  <c r="C315" i="26"/>
  <c r="F315" i="26"/>
  <c r="D315" i="26"/>
  <c r="E316" i="27"/>
  <c r="F316" i="27"/>
  <c r="C316" i="27"/>
  <c r="R315" i="27"/>
  <c r="Q316" i="27"/>
  <c r="D316" i="27"/>
  <c r="P317" i="27"/>
  <c r="S316" i="27"/>
  <c r="B317" i="27"/>
  <c r="A317" i="27"/>
  <c r="B316" i="26"/>
  <c r="A316" i="26"/>
  <c r="E315" i="26"/>
  <c r="P319" i="26"/>
  <c r="S318" i="26"/>
  <c r="Q318" i="26"/>
  <c r="H384" i="26" l="1"/>
  <c r="I384" i="26"/>
  <c r="L388" i="26"/>
  <c r="K388" i="26"/>
  <c r="Q319" i="26"/>
  <c r="C316" i="26"/>
  <c r="D316" i="26"/>
  <c r="E316" i="26"/>
  <c r="C317" i="27"/>
  <c r="P318" i="27"/>
  <c r="S317" i="27"/>
  <c r="R316" i="27"/>
  <c r="Q317" i="27"/>
  <c r="D317" i="27"/>
  <c r="A318" i="27"/>
  <c r="B318" i="27"/>
  <c r="E317" i="27"/>
  <c r="F317" i="27"/>
  <c r="P320" i="26"/>
  <c r="S319" i="26"/>
  <c r="R319" i="26"/>
  <c r="R320" i="26" s="1"/>
  <c r="B317" i="26"/>
  <c r="A317" i="26"/>
  <c r="F316" i="26"/>
  <c r="H385" i="26" l="1"/>
  <c r="I385" i="26"/>
  <c r="L389" i="26"/>
  <c r="K389" i="26"/>
  <c r="Q320" i="26"/>
  <c r="D317" i="26"/>
  <c r="E317" i="26"/>
  <c r="F317" i="26"/>
  <c r="B319" i="27"/>
  <c r="A319" i="27"/>
  <c r="F318" i="27"/>
  <c r="D318" i="27"/>
  <c r="P319" i="27"/>
  <c r="S318" i="27"/>
  <c r="E318" i="27"/>
  <c r="Q318" i="27"/>
  <c r="R317" i="27"/>
  <c r="C318" i="27"/>
  <c r="A318" i="26"/>
  <c r="B318" i="26"/>
  <c r="C317" i="26"/>
  <c r="P321" i="26"/>
  <c r="R321" i="26" s="1"/>
  <c r="S320" i="26"/>
  <c r="K390" i="26" l="1"/>
  <c r="L390" i="26"/>
  <c r="I386" i="26"/>
  <c r="H386" i="26"/>
  <c r="C319" i="27"/>
  <c r="Q321" i="26"/>
  <c r="C318" i="26"/>
  <c r="D319" i="27"/>
  <c r="E319" i="27"/>
  <c r="Q319" i="27"/>
  <c r="R318" i="27"/>
  <c r="P320" i="27"/>
  <c r="S319" i="27"/>
  <c r="F319" i="27"/>
  <c r="B320" i="27"/>
  <c r="A320" i="27"/>
  <c r="A319" i="26"/>
  <c r="B319" i="26"/>
  <c r="D318" i="26"/>
  <c r="P322" i="26"/>
  <c r="S321" i="26"/>
  <c r="E318" i="26"/>
  <c r="F318" i="26"/>
  <c r="I387" i="26" l="1"/>
  <c r="H387" i="26"/>
  <c r="K391" i="26"/>
  <c r="L391" i="26"/>
  <c r="F319" i="26"/>
  <c r="D319" i="26"/>
  <c r="C319" i="26"/>
  <c r="E319" i="26"/>
  <c r="E320" i="27"/>
  <c r="C320" i="27"/>
  <c r="F320" i="27"/>
  <c r="P321" i="27"/>
  <c r="S320" i="27"/>
  <c r="B321" i="27"/>
  <c r="A321" i="27"/>
  <c r="D320" i="27"/>
  <c r="R319" i="27"/>
  <c r="Q320" i="27"/>
  <c r="B320" i="26"/>
  <c r="A320" i="26"/>
  <c r="S322" i="26"/>
  <c r="P323" i="26"/>
  <c r="Q322" i="26"/>
  <c r="R322" i="26"/>
  <c r="R323" i="26" l="1"/>
  <c r="L392" i="26"/>
  <c r="K392" i="26"/>
  <c r="I388" i="26"/>
  <c r="H388" i="26"/>
  <c r="E320" i="26"/>
  <c r="D321" i="27"/>
  <c r="E321" i="27"/>
  <c r="P322" i="27"/>
  <c r="S321" i="27"/>
  <c r="R320" i="27"/>
  <c r="Q321" i="27"/>
  <c r="A322" i="27"/>
  <c r="B322" i="27"/>
  <c r="C321" i="27"/>
  <c r="F321" i="27"/>
  <c r="P324" i="26"/>
  <c r="R324" i="26" s="1"/>
  <c r="S323" i="26"/>
  <c r="B321" i="26"/>
  <c r="A321" i="26"/>
  <c r="D320" i="26"/>
  <c r="Q323" i="26"/>
  <c r="F320" i="26"/>
  <c r="C320" i="26"/>
  <c r="H389" i="26" l="1"/>
  <c r="I389" i="26"/>
  <c r="L393" i="26"/>
  <c r="K393" i="26"/>
  <c r="Q324" i="26"/>
  <c r="D321" i="26"/>
  <c r="E321" i="26"/>
  <c r="B323" i="27"/>
  <c r="A323" i="27"/>
  <c r="P323" i="27"/>
  <c r="S322" i="27"/>
  <c r="F322" i="27"/>
  <c r="Q322" i="27"/>
  <c r="R321" i="27"/>
  <c r="D322" i="27"/>
  <c r="C322" i="27"/>
  <c r="E322" i="27"/>
  <c r="B322" i="26"/>
  <c r="A322" i="26"/>
  <c r="F321" i="26"/>
  <c r="C321" i="26"/>
  <c r="P325" i="26"/>
  <c r="S324" i="26"/>
  <c r="L394" i="26" l="1"/>
  <c r="K394" i="26"/>
  <c r="I390" i="26"/>
  <c r="H390" i="26"/>
  <c r="C322" i="26"/>
  <c r="E322" i="26"/>
  <c r="D323" i="27"/>
  <c r="F323" i="27"/>
  <c r="B324" i="27"/>
  <c r="A324" i="27"/>
  <c r="E323" i="27"/>
  <c r="Q323" i="27"/>
  <c r="R322" i="27"/>
  <c r="C323" i="27"/>
  <c r="P324" i="27"/>
  <c r="S323" i="27"/>
  <c r="P326" i="26"/>
  <c r="S325" i="26"/>
  <c r="D322" i="26"/>
  <c r="A323" i="26"/>
  <c r="B323" i="26"/>
  <c r="F322" i="26"/>
  <c r="R325" i="26"/>
  <c r="R326" i="26" s="1"/>
  <c r="Q325" i="26"/>
  <c r="I391" i="26" l="1"/>
  <c r="H391" i="26"/>
  <c r="K395" i="26"/>
  <c r="L395" i="26"/>
  <c r="Q326" i="26"/>
  <c r="F323" i="26"/>
  <c r="C323" i="26"/>
  <c r="D323" i="26"/>
  <c r="F324" i="27"/>
  <c r="E324" i="27"/>
  <c r="C324" i="27"/>
  <c r="R323" i="27"/>
  <c r="Q324" i="27"/>
  <c r="P325" i="27"/>
  <c r="S324" i="27"/>
  <c r="B325" i="27"/>
  <c r="A325" i="27"/>
  <c r="D324" i="27"/>
  <c r="B324" i="26"/>
  <c r="A324" i="26"/>
  <c r="P327" i="26"/>
  <c r="R327" i="26" s="1"/>
  <c r="S326" i="26"/>
  <c r="E323" i="26"/>
  <c r="L396" i="26" l="1"/>
  <c r="K396" i="26"/>
  <c r="H392" i="26"/>
  <c r="I392" i="26"/>
  <c r="D324" i="26"/>
  <c r="E324" i="26"/>
  <c r="C324" i="26"/>
  <c r="F324" i="26"/>
  <c r="A326" i="27"/>
  <c r="B326" i="27"/>
  <c r="P326" i="27"/>
  <c r="S325" i="27"/>
  <c r="F325" i="27"/>
  <c r="D325" i="27"/>
  <c r="E325" i="27"/>
  <c r="R324" i="27"/>
  <c r="Q325" i="27"/>
  <c r="C325" i="27"/>
  <c r="S327" i="26"/>
  <c r="P328" i="26"/>
  <c r="B325" i="26"/>
  <c r="A325" i="26"/>
  <c r="Q327" i="26"/>
  <c r="H393" i="26" l="1"/>
  <c r="I393" i="26"/>
  <c r="L397" i="26"/>
  <c r="K397" i="26"/>
  <c r="C326" i="27"/>
  <c r="Q328" i="26"/>
  <c r="E326" i="27"/>
  <c r="C325" i="26"/>
  <c r="E325" i="26"/>
  <c r="D326" i="27"/>
  <c r="P327" i="27"/>
  <c r="S326" i="27"/>
  <c r="B327" i="27"/>
  <c r="A327" i="27"/>
  <c r="Q326" i="27"/>
  <c r="R325" i="27"/>
  <c r="F326" i="27"/>
  <c r="P329" i="26"/>
  <c r="S328" i="26"/>
  <c r="B326" i="26"/>
  <c r="A326" i="26"/>
  <c r="D325" i="26"/>
  <c r="F325" i="26"/>
  <c r="R328" i="26"/>
  <c r="K398" i="26" l="1"/>
  <c r="L398" i="26"/>
  <c r="I394" i="26"/>
  <c r="H394" i="26"/>
  <c r="Q329" i="26"/>
  <c r="R329" i="26"/>
  <c r="D326" i="26"/>
  <c r="F326" i="26"/>
  <c r="F327" i="27"/>
  <c r="B328" i="27"/>
  <c r="A328" i="27"/>
  <c r="P328" i="27"/>
  <c r="S327" i="27"/>
  <c r="D327" i="27"/>
  <c r="Q327" i="27"/>
  <c r="R326" i="27"/>
  <c r="C327" i="27"/>
  <c r="E327" i="27"/>
  <c r="A327" i="26"/>
  <c r="B327" i="26"/>
  <c r="C326" i="26"/>
  <c r="P330" i="26"/>
  <c r="S329" i="26"/>
  <c r="E326" i="26"/>
  <c r="I395" i="26" l="1"/>
  <c r="H395" i="26"/>
  <c r="K399" i="26"/>
  <c r="L399" i="26"/>
  <c r="R330" i="26"/>
  <c r="E327" i="26"/>
  <c r="F327" i="26"/>
  <c r="C327" i="26"/>
  <c r="P329" i="27"/>
  <c r="S328" i="27"/>
  <c r="R327" i="27"/>
  <c r="Q328" i="27"/>
  <c r="E328" i="27"/>
  <c r="D328" i="27"/>
  <c r="B329" i="27"/>
  <c r="A329" i="27"/>
  <c r="C328" i="27"/>
  <c r="F328" i="27"/>
  <c r="S330" i="26"/>
  <c r="P331" i="26"/>
  <c r="B328" i="26"/>
  <c r="A328" i="26"/>
  <c r="Q330" i="26"/>
  <c r="D327" i="26"/>
  <c r="L400" i="26" l="1"/>
  <c r="K400" i="26"/>
  <c r="R331" i="26"/>
  <c r="I396" i="26"/>
  <c r="H396" i="26"/>
  <c r="Q331" i="26"/>
  <c r="C328" i="26"/>
  <c r="E328" i="26"/>
  <c r="D328" i="26"/>
  <c r="R328" i="27"/>
  <c r="Q329" i="27"/>
  <c r="A330" i="27"/>
  <c r="B330" i="27"/>
  <c r="P330" i="27"/>
  <c r="S329" i="27"/>
  <c r="F329" i="27"/>
  <c r="D329" i="27"/>
  <c r="C329" i="27"/>
  <c r="E329" i="27"/>
  <c r="B329" i="26"/>
  <c r="A329" i="26"/>
  <c r="S331" i="26"/>
  <c r="P332" i="26"/>
  <c r="F328" i="26"/>
  <c r="R332" i="26" l="1"/>
  <c r="H397" i="26"/>
  <c r="I397" i="26"/>
  <c r="L401" i="26"/>
  <c r="K401" i="26"/>
  <c r="E330" i="27"/>
  <c r="Q332" i="26"/>
  <c r="F329" i="26"/>
  <c r="D329" i="26"/>
  <c r="C329" i="26"/>
  <c r="D330" i="27"/>
  <c r="B331" i="27"/>
  <c r="A331" i="27"/>
  <c r="C330" i="27"/>
  <c r="F330" i="27"/>
  <c r="Q330" i="27"/>
  <c r="R329" i="27"/>
  <c r="P331" i="27"/>
  <c r="S330" i="27"/>
  <c r="P333" i="26"/>
  <c r="R333" i="26" s="1"/>
  <c r="S332" i="26"/>
  <c r="A330" i="26"/>
  <c r="B330" i="26"/>
  <c r="E329" i="26"/>
  <c r="L402" i="26" l="1"/>
  <c r="K402" i="26"/>
  <c r="I398" i="26"/>
  <c r="H398" i="26"/>
  <c r="Q333" i="26"/>
  <c r="E330" i="26"/>
  <c r="Q331" i="27"/>
  <c r="R330" i="27"/>
  <c r="B332" i="27"/>
  <c r="A332" i="27"/>
  <c r="F331" i="27"/>
  <c r="D331" i="27"/>
  <c r="P332" i="27"/>
  <c r="S331" i="27"/>
  <c r="C331" i="27"/>
  <c r="E331" i="27"/>
  <c r="E332" i="27" s="1"/>
  <c r="B331" i="26"/>
  <c r="A331" i="26"/>
  <c r="D330" i="26"/>
  <c r="P334" i="26"/>
  <c r="S333" i="26"/>
  <c r="F330" i="26"/>
  <c r="C330" i="26"/>
  <c r="Q334" i="26" l="1"/>
  <c r="I399" i="26"/>
  <c r="H399" i="26"/>
  <c r="K403" i="26"/>
  <c r="L403" i="26"/>
  <c r="C331" i="26"/>
  <c r="F331" i="26"/>
  <c r="D331" i="26"/>
  <c r="E331" i="26"/>
  <c r="F332" i="27"/>
  <c r="D332" i="27"/>
  <c r="R331" i="27"/>
  <c r="Q332" i="27"/>
  <c r="C332" i="27"/>
  <c r="P333" i="27"/>
  <c r="S332" i="27"/>
  <c r="B333" i="27"/>
  <c r="A333" i="27"/>
  <c r="B332" i="26"/>
  <c r="A332" i="26"/>
  <c r="P335" i="26"/>
  <c r="Q335" i="26" s="1"/>
  <c r="S334" i="26"/>
  <c r="R334" i="26"/>
  <c r="L404" i="26" l="1"/>
  <c r="K404" i="26"/>
  <c r="H400" i="26"/>
  <c r="I400" i="26"/>
  <c r="R335" i="26"/>
  <c r="D332" i="26"/>
  <c r="E332" i="26"/>
  <c r="C332" i="26"/>
  <c r="F333" i="27"/>
  <c r="C333" i="27"/>
  <c r="A334" i="27"/>
  <c r="B334" i="27"/>
  <c r="E333" i="27"/>
  <c r="D333" i="27"/>
  <c r="R332" i="27"/>
  <c r="Q333" i="27"/>
  <c r="P334" i="27"/>
  <c r="S333" i="27"/>
  <c r="F332" i="26"/>
  <c r="P336" i="26"/>
  <c r="Q336" i="26" s="1"/>
  <c r="S335" i="26"/>
  <c r="B333" i="26"/>
  <c r="A333" i="26"/>
  <c r="H401" i="26" l="1"/>
  <c r="M286" i="26" s="1"/>
  <c r="M287" i="26" s="1"/>
  <c r="M288" i="26" s="1"/>
  <c r="M289" i="26" s="1"/>
  <c r="M290" i="26" s="1"/>
  <c r="M291" i="26" s="1"/>
  <c r="M292" i="26" s="1"/>
  <c r="M293" i="26" s="1"/>
  <c r="M294" i="26" s="1"/>
  <c r="M295" i="26" s="1"/>
  <c r="M296" i="26" s="1"/>
  <c r="M297" i="26" s="1"/>
  <c r="M298" i="26" s="1"/>
  <c r="M299" i="26" s="1"/>
  <c r="M300" i="26" s="1"/>
  <c r="M301" i="26" s="1"/>
  <c r="M302" i="26" s="1"/>
  <c r="M303" i="26" s="1"/>
  <c r="M304" i="26" s="1"/>
  <c r="M305" i="26" s="1"/>
  <c r="M306" i="26" s="1"/>
  <c r="M307" i="26" s="1"/>
  <c r="M308" i="26" s="1"/>
  <c r="M309" i="26" s="1"/>
  <c r="M310" i="26" s="1"/>
  <c r="M311" i="26" s="1"/>
  <c r="M312" i="26" s="1"/>
  <c r="M313" i="26" s="1"/>
  <c r="M314" i="26" s="1"/>
  <c r="M315" i="26" s="1"/>
  <c r="M316" i="26" s="1"/>
  <c r="M317" i="26" s="1"/>
  <c r="M318" i="26" s="1"/>
  <c r="M319" i="26" s="1"/>
  <c r="M320" i="26" s="1"/>
  <c r="M321" i="26" s="1"/>
  <c r="M322" i="26" s="1"/>
  <c r="M323" i="26" s="1"/>
  <c r="M324" i="26" s="1"/>
  <c r="M325" i="26" s="1"/>
  <c r="M326" i="26" s="1"/>
  <c r="M327" i="26" s="1"/>
  <c r="M328" i="26" s="1"/>
  <c r="M329" i="26" s="1"/>
  <c r="M330" i="26" s="1"/>
  <c r="M331" i="26" s="1"/>
  <c r="M332" i="26" s="1"/>
  <c r="M333" i="26" s="1"/>
  <c r="M334" i="26" s="1"/>
  <c r="M335" i="26" s="1"/>
  <c r="M336" i="26" s="1"/>
  <c r="M337" i="26" s="1"/>
  <c r="M338" i="26" s="1"/>
  <c r="M339" i="26" s="1"/>
  <c r="M340" i="26" s="1"/>
  <c r="M341" i="26" s="1"/>
  <c r="M342" i="26" s="1"/>
  <c r="M343" i="26" s="1"/>
  <c r="M344" i="26" s="1"/>
  <c r="M345" i="26" s="1"/>
  <c r="M346" i="26" s="1"/>
  <c r="M347" i="26" s="1"/>
  <c r="M348" i="26" s="1"/>
  <c r="M349" i="26" s="1"/>
  <c r="M350" i="26" s="1"/>
  <c r="M351" i="26" s="1"/>
  <c r="M352" i="26" s="1"/>
  <c r="M353" i="26" s="1"/>
  <c r="M354" i="26" s="1"/>
  <c r="M355" i="26" s="1"/>
  <c r="M356" i="26" s="1"/>
  <c r="M357" i="26" s="1"/>
  <c r="M358" i="26" s="1"/>
  <c r="M359" i="26" s="1"/>
  <c r="M360" i="26" s="1"/>
  <c r="M361" i="26" s="1"/>
  <c r="M362" i="26" s="1"/>
  <c r="M363" i="26" s="1"/>
  <c r="M364" i="26" s="1"/>
  <c r="M365" i="26" s="1"/>
  <c r="M366" i="26" s="1"/>
  <c r="M367" i="26" s="1"/>
  <c r="M368" i="26" s="1"/>
  <c r="M369" i="26" s="1"/>
  <c r="M370" i="26" s="1"/>
  <c r="M371" i="26" s="1"/>
  <c r="M372" i="26" s="1"/>
  <c r="M373" i="26" s="1"/>
  <c r="M374" i="26" s="1"/>
  <c r="M375" i="26" s="1"/>
  <c r="M376" i="26" s="1"/>
  <c r="M377" i="26" s="1"/>
  <c r="M378" i="26" s="1"/>
  <c r="M379" i="26" s="1"/>
  <c r="M380" i="26" s="1"/>
  <c r="M381" i="26" s="1"/>
  <c r="M382" i="26" s="1"/>
  <c r="M383" i="26" s="1"/>
  <c r="M384" i="26" s="1"/>
  <c r="M385" i="26" s="1"/>
  <c r="M386" i="26" s="1"/>
  <c r="M387" i="26" s="1"/>
  <c r="M388" i="26" s="1"/>
  <c r="M389" i="26" s="1"/>
  <c r="M390" i="26" s="1"/>
  <c r="M391" i="26" s="1"/>
  <c r="M392" i="26" s="1"/>
  <c r="M393" i="26" s="1"/>
  <c r="M394" i="26" s="1"/>
  <c r="M395" i="26" s="1"/>
  <c r="M396" i="26" s="1"/>
  <c r="M397" i="26" s="1"/>
  <c r="M398" i="26" s="1"/>
  <c r="M399" i="26" s="1"/>
  <c r="M400" i="26" s="1"/>
  <c r="I401" i="26"/>
  <c r="L405" i="26"/>
  <c r="K405" i="26"/>
  <c r="R336" i="26"/>
  <c r="C333" i="26"/>
  <c r="B335" i="27"/>
  <c r="A335" i="27"/>
  <c r="P335" i="27"/>
  <c r="S334" i="27"/>
  <c r="Q334" i="27"/>
  <c r="R333" i="27"/>
  <c r="D334" i="27"/>
  <c r="C334" i="27"/>
  <c r="E334" i="27"/>
  <c r="F334" i="27"/>
  <c r="F333" i="26"/>
  <c r="E333" i="26"/>
  <c r="A334" i="26"/>
  <c r="B334" i="26"/>
  <c r="P337" i="26"/>
  <c r="S336" i="26"/>
  <c r="D333" i="26"/>
  <c r="K406" i="26" l="1"/>
  <c r="L406" i="26"/>
  <c r="I402" i="26"/>
  <c r="H402" i="26"/>
  <c r="M401" i="26" s="1"/>
  <c r="D334" i="26"/>
  <c r="F335" i="27"/>
  <c r="C335" i="27"/>
  <c r="Q335" i="27"/>
  <c r="R334" i="27"/>
  <c r="P336" i="27"/>
  <c r="S335" i="27"/>
  <c r="E335" i="27"/>
  <c r="D335" i="27"/>
  <c r="B336" i="27"/>
  <c r="A336" i="27"/>
  <c r="P338" i="26"/>
  <c r="S337" i="26"/>
  <c r="E334" i="26"/>
  <c r="R337" i="26"/>
  <c r="F334" i="26"/>
  <c r="B335" i="26"/>
  <c r="A335" i="26"/>
  <c r="Q337" i="26"/>
  <c r="C334" i="26"/>
  <c r="I403" i="26" l="1"/>
  <c r="H403" i="26"/>
  <c r="K407" i="26"/>
  <c r="L407" i="26"/>
  <c r="R338" i="26"/>
  <c r="Q338" i="26"/>
  <c r="F335" i="26"/>
  <c r="C335" i="26"/>
  <c r="D335" i="26"/>
  <c r="C336" i="27"/>
  <c r="F336" i="27"/>
  <c r="R335" i="27"/>
  <c r="Q336" i="27"/>
  <c r="D336" i="27"/>
  <c r="B337" i="27"/>
  <c r="A337" i="27"/>
  <c r="E336" i="27"/>
  <c r="P337" i="27"/>
  <c r="S336" i="27"/>
  <c r="E335" i="26"/>
  <c r="B336" i="26"/>
  <c r="A336" i="26"/>
  <c r="S338" i="26"/>
  <c r="P339" i="26"/>
  <c r="L408" i="26" l="1"/>
  <c r="K408" i="26"/>
  <c r="I404" i="26"/>
  <c r="H404" i="26"/>
  <c r="F336" i="26"/>
  <c r="F337" i="27"/>
  <c r="E337" i="27"/>
  <c r="D337" i="27"/>
  <c r="A338" i="27"/>
  <c r="B338" i="27"/>
  <c r="R336" i="27"/>
  <c r="Q337" i="27"/>
  <c r="P338" i="27"/>
  <c r="S337" i="27"/>
  <c r="C337" i="27"/>
  <c r="C336" i="26"/>
  <c r="E336" i="26"/>
  <c r="S339" i="26"/>
  <c r="P340" i="26"/>
  <c r="Q339" i="26"/>
  <c r="Q340" i="26" s="1"/>
  <c r="B337" i="26"/>
  <c r="A337" i="26"/>
  <c r="R339" i="26"/>
  <c r="D336" i="26"/>
  <c r="H405" i="26" l="1"/>
  <c r="I405" i="26"/>
  <c r="L409" i="26"/>
  <c r="K409" i="26"/>
  <c r="R340" i="26"/>
  <c r="D337" i="26"/>
  <c r="F338" i="27"/>
  <c r="P339" i="27"/>
  <c r="S338" i="27"/>
  <c r="Q338" i="27"/>
  <c r="R337" i="27"/>
  <c r="C338" i="27"/>
  <c r="B339" i="27"/>
  <c r="A339" i="27"/>
  <c r="D338" i="27"/>
  <c r="E338" i="27"/>
  <c r="C337" i="26"/>
  <c r="A338" i="26"/>
  <c r="B338" i="26"/>
  <c r="P341" i="26"/>
  <c r="S340" i="26"/>
  <c r="E337" i="26"/>
  <c r="F337" i="26"/>
  <c r="E338" i="26" l="1"/>
  <c r="L410" i="26"/>
  <c r="K410" i="26"/>
  <c r="I406" i="26"/>
  <c r="H406" i="26"/>
  <c r="R341" i="26"/>
  <c r="F338" i="26"/>
  <c r="C338" i="26"/>
  <c r="Q339" i="27"/>
  <c r="R338" i="27"/>
  <c r="B340" i="27"/>
  <c r="A340" i="27"/>
  <c r="E339" i="27"/>
  <c r="C339" i="27"/>
  <c r="P340" i="27"/>
  <c r="S339" i="27"/>
  <c r="D339" i="27"/>
  <c r="F339" i="27"/>
  <c r="P342" i="26"/>
  <c r="S341" i="26"/>
  <c r="B339" i="26"/>
  <c r="A339" i="26"/>
  <c r="Q341" i="26"/>
  <c r="D338" i="26"/>
  <c r="R342" i="26" l="1"/>
  <c r="I407" i="26"/>
  <c r="H407" i="26"/>
  <c r="K411" i="26"/>
  <c r="L411" i="26"/>
  <c r="Q342" i="26"/>
  <c r="D339" i="26"/>
  <c r="F339" i="26"/>
  <c r="C340" i="27"/>
  <c r="D340" i="27"/>
  <c r="E340" i="27"/>
  <c r="B341" i="27"/>
  <c r="A341" i="27"/>
  <c r="F340" i="27"/>
  <c r="P341" i="27"/>
  <c r="S340" i="27"/>
  <c r="R339" i="27"/>
  <c r="Q340" i="27"/>
  <c r="P343" i="26"/>
  <c r="S342" i="26"/>
  <c r="B340" i="26"/>
  <c r="A340" i="26"/>
  <c r="R343" i="26"/>
  <c r="E339" i="26"/>
  <c r="C339" i="26"/>
  <c r="Q343" i="26" l="1"/>
  <c r="L412" i="26"/>
  <c r="K412" i="26"/>
  <c r="H408" i="26"/>
  <c r="I408" i="26"/>
  <c r="C340" i="26"/>
  <c r="D340" i="26"/>
  <c r="C341" i="27"/>
  <c r="E341" i="27"/>
  <c r="F341" i="27"/>
  <c r="D341" i="27"/>
  <c r="R340" i="27"/>
  <c r="Q341" i="27"/>
  <c r="P342" i="27"/>
  <c r="S341" i="27"/>
  <c r="A342" i="27"/>
  <c r="B342" i="27"/>
  <c r="P344" i="26"/>
  <c r="S343" i="26"/>
  <c r="Q344" i="26"/>
  <c r="E340" i="26"/>
  <c r="B341" i="26"/>
  <c r="A341" i="26"/>
  <c r="F340" i="26"/>
  <c r="H409" i="26" l="1"/>
  <c r="I409" i="26"/>
  <c r="L413" i="26"/>
  <c r="K413" i="26"/>
  <c r="F341" i="26"/>
  <c r="C341" i="26"/>
  <c r="B343" i="27"/>
  <c r="A343" i="27"/>
  <c r="E342" i="27"/>
  <c r="P343" i="27"/>
  <c r="S342" i="27"/>
  <c r="Q342" i="27"/>
  <c r="R341" i="27"/>
  <c r="D342" i="27"/>
  <c r="F342" i="27"/>
  <c r="C342" i="27"/>
  <c r="C343" i="27" s="1"/>
  <c r="E341" i="26"/>
  <c r="P345" i="26"/>
  <c r="Q345" i="26" s="1"/>
  <c r="S344" i="26"/>
  <c r="R344" i="26"/>
  <c r="R345" i="26" s="1"/>
  <c r="A342" i="26"/>
  <c r="B342" i="26"/>
  <c r="D341" i="26"/>
  <c r="D343" i="27" l="1"/>
  <c r="I410" i="26"/>
  <c r="H410" i="26"/>
  <c r="K414" i="26"/>
  <c r="L414" i="26"/>
  <c r="F342" i="26"/>
  <c r="D342" i="26"/>
  <c r="F343" i="27"/>
  <c r="Q343" i="27"/>
  <c r="R342" i="27"/>
  <c r="P344" i="27"/>
  <c r="S343" i="27"/>
  <c r="E343" i="27"/>
  <c r="B344" i="27"/>
  <c r="A344" i="27"/>
  <c r="B343" i="26"/>
  <c r="A343" i="26"/>
  <c r="P346" i="26"/>
  <c r="S345" i="26"/>
  <c r="E342" i="26"/>
  <c r="C342" i="26"/>
  <c r="K415" i="26" l="1"/>
  <c r="L415" i="26"/>
  <c r="I411" i="26"/>
  <c r="H411" i="26"/>
  <c r="E343" i="26"/>
  <c r="C343" i="26"/>
  <c r="F343" i="26"/>
  <c r="D343" i="26"/>
  <c r="F344" i="27"/>
  <c r="E344" i="27"/>
  <c r="P345" i="27"/>
  <c r="S344" i="27"/>
  <c r="R343" i="27"/>
  <c r="Q344" i="27"/>
  <c r="B345" i="27"/>
  <c r="A345" i="27"/>
  <c r="D344" i="27"/>
  <c r="C344" i="27"/>
  <c r="S346" i="26"/>
  <c r="P347" i="26"/>
  <c r="Q346" i="26"/>
  <c r="R346" i="26"/>
  <c r="B344" i="26"/>
  <c r="A344" i="26"/>
  <c r="I412" i="26" l="1"/>
  <c r="H412" i="26"/>
  <c r="L416" i="26"/>
  <c r="K416" i="26"/>
  <c r="R347" i="26"/>
  <c r="Q347" i="26"/>
  <c r="C344" i="26"/>
  <c r="D345" i="27"/>
  <c r="C345" i="27"/>
  <c r="E345" i="27"/>
  <c r="R344" i="27"/>
  <c r="Q345" i="27"/>
  <c r="A346" i="27"/>
  <c r="B346" i="27"/>
  <c r="P346" i="27"/>
  <c r="S345" i="27"/>
  <c r="F345" i="27"/>
  <c r="F344" i="26"/>
  <c r="S347" i="26"/>
  <c r="P348" i="26"/>
  <c r="B345" i="26"/>
  <c r="A345" i="26"/>
  <c r="E344" i="26"/>
  <c r="D344" i="26"/>
  <c r="R348" i="26" l="1"/>
  <c r="L417" i="26"/>
  <c r="K417" i="26"/>
  <c r="H413" i="26"/>
  <c r="I413" i="26"/>
  <c r="Q348" i="26"/>
  <c r="E345" i="26"/>
  <c r="D345" i="26"/>
  <c r="E346" i="27"/>
  <c r="F346" i="27"/>
  <c r="C346" i="27"/>
  <c r="P347" i="27"/>
  <c r="S346" i="27"/>
  <c r="D346" i="27"/>
  <c r="B347" i="27"/>
  <c r="A347" i="27"/>
  <c r="Q346" i="27"/>
  <c r="R345" i="27"/>
  <c r="P349" i="26"/>
  <c r="R349" i="26" s="1"/>
  <c r="S348" i="26"/>
  <c r="A346" i="26"/>
  <c r="B346" i="26"/>
  <c r="F345" i="26"/>
  <c r="C345" i="26"/>
  <c r="I414" i="26" l="1"/>
  <c r="H414" i="26"/>
  <c r="L418" i="26"/>
  <c r="K418" i="26"/>
  <c r="Q349" i="26"/>
  <c r="F346" i="26"/>
  <c r="D346" i="26"/>
  <c r="C346" i="26"/>
  <c r="E347" i="27"/>
  <c r="D347" i="27"/>
  <c r="F347" i="27"/>
  <c r="B348" i="27"/>
  <c r="A348" i="27"/>
  <c r="P348" i="27"/>
  <c r="S347" i="27"/>
  <c r="Q347" i="27"/>
  <c r="R346" i="27"/>
  <c r="C347" i="27"/>
  <c r="P350" i="26"/>
  <c r="S349" i="26"/>
  <c r="B347" i="26"/>
  <c r="A347" i="26"/>
  <c r="E346" i="26"/>
  <c r="K419" i="26" l="1"/>
  <c r="L419" i="26"/>
  <c r="I415" i="26"/>
  <c r="H415" i="26"/>
  <c r="E347" i="26"/>
  <c r="C348" i="27"/>
  <c r="D348" i="27"/>
  <c r="F348" i="27"/>
  <c r="R347" i="27"/>
  <c r="Q348" i="27"/>
  <c r="P349" i="27"/>
  <c r="S348" i="27"/>
  <c r="B349" i="27"/>
  <c r="A349" i="27"/>
  <c r="E348" i="27"/>
  <c r="B348" i="26"/>
  <c r="A348" i="26"/>
  <c r="C347" i="26"/>
  <c r="P351" i="26"/>
  <c r="S350" i="26"/>
  <c r="Q350" i="26"/>
  <c r="D347" i="26"/>
  <c r="F347" i="26"/>
  <c r="R350" i="26"/>
  <c r="H416" i="26" l="1"/>
  <c r="I416" i="26"/>
  <c r="L420" i="26"/>
  <c r="K420" i="26"/>
  <c r="R351" i="26"/>
  <c r="Q351" i="26"/>
  <c r="F348" i="26"/>
  <c r="E348" i="26"/>
  <c r="D348" i="26"/>
  <c r="C348" i="26"/>
  <c r="D349" i="27"/>
  <c r="P350" i="27"/>
  <c r="S349" i="27"/>
  <c r="R348" i="27"/>
  <c r="Q349" i="27"/>
  <c r="E349" i="27"/>
  <c r="A350" i="27"/>
  <c r="B350" i="27"/>
  <c r="C349" i="27"/>
  <c r="F349" i="27"/>
  <c r="P352" i="26"/>
  <c r="S351" i="26"/>
  <c r="B349" i="26"/>
  <c r="A349" i="26"/>
  <c r="H417" i="26" l="1"/>
  <c r="I417" i="26"/>
  <c r="L421" i="26"/>
  <c r="K421" i="26"/>
  <c r="Q352" i="26"/>
  <c r="R352" i="26"/>
  <c r="E349" i="26"/>
  <c r="D350" i="27"/>
  <c r="C350" i="27"/>
  <c r="Q350" i="27"/>
  <c r="R349" i="27"/>
  <c r="B351" i="27"/>
  <c r="A351" i="27"/>
  <c r="F350" i="27"/>
  <c r="E350" i="27"/>
  <c r="P351" i="27"/>
  <c r="S350" i="27"/>
  <c r="D349" i="26"/>
  <c r="C349" i="26"/>
  <c r="P353" i="26"/>
  <c r="S352" i="26"/>
  <c r="A350" i="26"/>
  <c r="B350" i="26"/>
  <c r="F349" i="26"/>
  <c r="K422" i="26" l="1"/>
  <c r="L422" i="26"/>
  <c r="I418" i="26"/>
  <c r="H418" i="26"/>
  <c r="R353" i="26"/>
  <c r="D350" i="26"/>
  <c r="C350" i="26"/>
  <c r="F350" i="26"/>
  <c r="F351" i="27"/>
  <c r="B352" i="27"/>
  <c r="A352" i="27"/>
  <c r="D351" i="27"/>
  <c r="P352" i="27"/>
  <c r="S351" i="27"/>
  <c r="Q351" i="27"/>
  <c r="R350" i="27"/>
  <c r="E351" i="27"/>
  <c r="C351" i="27"/>
  <c r="B351" i="26"/>
  <c r="A351" i="26"/>
  <c r="P354" i="26"/>
  <c r="S353" i="26"/>
  <c r="Q353" i="26"/>
  <c r="E350" i="26"/>
  <c r="I419" i="26" l="1"/>
  <c r="H419" i="26"/>
  <c r="K423" i="26"/>
  <c r="L423" i="26"/>
  <c r="E352" i="27"/>
  <c r="Q354" i="26"/>
  <c r="C351" i="26"/>
  <c r="F351" i="26"/>
  <c r="D351" i="26"/>
  <c r="E351" i="26"/>
  <c r="C352" i="27"/>
  <c r="F352" i="27"/>
  <c r="D352" i="27"/>
  <c r="P353" i="27"/>
  <c r="S352" i="27"/>
  <c r="B353" i="27"/>
  <c r="A353" i="27"/>
  <c r="R351" i="27"/>
  <c r="Q352" i="27"/>
  <c r="B352" i="26"/>
  <c r="A352" i="26"/>
  <c r="S354" i="26"/>
  <c r="P355" i="26"/>
  <c r="R354" i="26"/>
  <c r="L424" i="26" l="1"/>
  <c r="K424" i="26"/>
  <c r="I420" i="26"/>
  <c r="H420" i="26"/>
  <c r="R355" i="26"/>
  <c r="Q355" i="26"/>
  <c r="F352" i="26"/>
  <c r="E352" i="26"/>
  <c r="D353" i="27"/>
  <c r="A354" i="27"/>
  <c r="B354" i="27"/>
  <c r="P354" i="27"/>
  <c r="S353" i="27"/>
  <c r="F353" i="27"/>
  <c r="R352" i="27"/>
  <c r="Q353" i="27"/>
  <c r="E353" i="27"/>
  <c r="C353" i="27"/>
  <c r="C352" i="26"/>
  <c r="S355" i="26"/>
  <c r="P356" i="26"/>
  <c r="B353" i="26"/>
  <c r="A353" i="26"/>
  <c r="D352" i="26"/>
  <c r="H421" i="26" l="1"/>
  <c r="I421" i="26"/>
  <c r="L425" i="26"/>
  <c r="K425" i="26"/>
  <c r="Q356" i="26"/>
  <c r="D353" i="26"/>
  <c r="F353" i="26"/>
  <c r="C353" i="26"/>
  <c r="D354" i="27"/>
  <c r="F354" i="27"/>
  <c r="E354" i="27"/>
  <c r="Q354" i="27"/>
  <c r="R353" i="27"/>
  <c r="P355" i="27"/>
  <c r="S354" i="27"/>
  <c r="C354" i="27"/>
  <c r="B355" i="27"/>
  <c r="A355" i="27"/>
  <c r="P357" i="26"/>
  <c r="S356" i="26"/>
  <c r="A354" i="26"/>
  <c r="B354" i="26"/>
  <c r="R356" i="26"/>
  <c r="E353" i="26"/>
  <c r="L426" i="26" l="1"/>
  <c r="K426" i="26"/>
  <c r="I422" i="26"/>
  <c r="H422" i="26"/>
  <c r="Q357" i="26"/>
  <c r="R357" i="26"/>
  <c r="E354" i="26"/>
  <c r="C355" i="27"/>
  <c r="P356" i="27"/>
  <c r="S355" i="27"/>
  <c r="E355" i="27"/>
  <c r="B356" i="27"/>
  <c r="A356" i="27"/>
  <c r="Q355" i="27"/>
  <c r="R354" i="27"/>
  <c r="D355" i="27"/>
  <c r="F355" i="27"/>
  <c r="B355" i="26"/>
  <c r="A355" i="26"/>
  <c r="P358" i="26"/>
  <c r="S357" i="26"/>
  <c r="F354" i="26"/>
  <c r="C354" i="26"/>
  <c r="D354" i="26"/>
  <c r="I423" i="26" l="1"/>
  <c r="H423" i="26"/>
  <c r="K427" i="26"/>
  <c r="L427" i="26"/>
  <c r="R358" i="26"/>
  <c r="F355" i="26"/>
  <c r="E355" i="26"/>
  <c r="D355" i="26"/>
  <c r="C355" i="26"/>
  <c r="D356" i="27"/>
  <c r="F356" i="27"/>
  <c r="E356" i="27"/>
  <c r="C356" i="27"/>
  <c r="P357" i="27"/>
  <c r="S356" i="27"/>
  <c r="B357" i="27"/>
  <c r="A357" i="27"/>
  <c r="R355" i="27"/>
  <c r="Q356" i="27"/>
  <c r="P359" i="26"/>
  <c r="S358" i="26"/>
  <c r="Q358" i="26"/>
  <c r="Q359" i="26" s="1"/>
  <c r="B356" i="26"/>
  <c r="A356" i="26"/>
  <c r="R359" i="26" l="1"/>
  <c r="L428" i="26"/>
  <c r="K428" i="26"/>
  <c r="H424" i="26"/>
  <c r="I424" i="26"/>
  <c r="F356" i="26"/>
  <c r="C356" i="26"/>
  <c r="F357" i="27"/>
  <c r="R356" i="27"/>
  <c r="Q357" i="27"/>
  <c r="C357" i="27"/>
  <c r="D357" i="27"/>
  <c r="A358" i="27"/>
  <c r="B358" i="27"/>
  <c r="P358" i="27"/>
  <c r="S357" i="27"/>
  <c r="E357" i="27"/>
  <c r="E356" i="26"/>
  <c r="B357" i="26"/>
  <c r="A357" i="26"/>
  <c r="P360" i="26"/>
  <c r="S359" i="26"/>
  <c r="D356" i="26"/>
  <c r="H425" i="26" l="1"/>
  <c r="I425" i="26"/>
  <c r="L429" i="26"/>
  <c r="K429" i="26"/>
  <c r="C357" i="26"/>
  <c r="B359" i="27"/>
  <c r="A359" i="27"/>
  <c r="D358" i="27"/>
  <c r="F358" i="27"/>
  <c r="P359" i="27"/>
  <c r="S358" i="27"/>
  <c r="Q358" i="27"/>
  <c r="R357" i="27"/>
  <c r="E358" i="27"/>
  <c r="C358" i="27"/>
  <c r="P361" i="26"/>
  <c r="S360" i="26"/>
  <c r="E357" i="26"/>
  <c r="Q360" i="26"/>
  <c r="D357" i="26"/>
  <c r="A358" i="26"/>
  <c r="B358" i="26"/>
  <c r="F357" i="26"/>
  <c r="R360" i="26"/>
  <c r="R361" i="26" s="1"/>
  <c r="K430" i="26" l="1"/>
  <c r="L430" i="26"/>
  <c r="I426" i="26"/>
  <c r="H426" i="26"/>
  <c r="Q361" i="26"/>
  <c r="F358" i="26"/>
  <c r="C358" i="26"/>
  <c r="E359" i="27"/>
  <c r="D359" i="27"/>
  <c r="B360" i="27"/>
  <c r="A360" i="27"/>
  <c r="Q359" i="27"/>
  <c r="R358" i="27"/>
  <c r="P360" i="27"/>
  <c r="S359" i="27"/>
  <c r="C359" i="27"/>
  <c r="F359" i="27"/>
  <c r="D358" i="26"/>
  <c r="E358" i="26"/>
  <c r="B359" i="26"/>
  <c r="A359" i="26"/>
  <c r="P362" i="26"/>
  <c r="S361" i="26"/>
  <c r="I427" i="26" l="1"/>
  <c r="H427" i="26"/>
  <c r="K431" i="26"/>
  <c r="L431" i="26"/>
  <c r="C359" i="26"/>
  <c r="C360" i="27"/>
  <c r="F360" i="27"/>
  <c r="R359" i="27"/>
  <c r="Q360" i="27"/>
  <c r="P361" i="27"/>
  <c r="S360" i="27"/>
  <c r="B361" i="27"/>
  <c r="A361" i="27"/>
  <c r="E360" i="27"/>
  <c r="D360" i="27"/>
  <c r="S362" i="26"/>
  <c r="P363" i="26"/>
  <c r="Q362" i="26"/>
  <c r="D359" i="26"/>
  <c r="B360" i="26"/>
  <c r="A360" i="26"/>
  <c r="R362" i="26"/>
  <c r="E359" i="26"/>
  <c r="F359" i="26"/>
  <c r="L432" i="26" l="1"/>
  <c r="K432" i="26"/>
  <c r="I428" i="26"/>
  <c r="H428" i="26"/>
  <c r="R363" i="26"/>
  <c r="Q363" i="26"/>
  <c r="D360" i="26"/>
  <c r="F360" i="26"/>
  <c r="D361" i="27"/>
  <c r="C361" i="27"/>
  <c r="F361" i="27"/>
  <c r="E361" i="27"/>
  <c r="P362" i="27"/>
  <c r="S361" i="27"/>
  <c r="A362" i="27"/>
  <c r="B362" i="27"/>
  <c r="R360" i="27"/>
  <c r="Q361" i="27"/>
  <c r="B361" i="26"/>
  <c r="A361" i="26"/>
  <c r="E360" i="26"/>
  <c r="S363" i="26"/>
  <c r="P364" i="26"/>
  <c r="C360" i="26"/>
  <c r="C361" i="26" s="1"/>
  <c r="H429" i="26" l="1"/>
  <c r="I429" i="26"/>
  <c r="L433" i="26"/>
  <c r="K433" i="26"/>
  <c r="D361" i="26"/>
  <c r="F361" i="26"/>
  <c r="E361" i="26"/>
  <c r="C362" i="27"/>
  <c r="E362" i="27"/>
  <c r="B363" i="27"/>
  <c r="A363" i="27"/>
  <c r="D362" i="27"/>
  <c r="F362" i="27"/>
  <c r="Q362" i="27"/>
  <c r="R361" i="27"/>
  <c r="P363" i="27"/>
  <c r="S362" i="27"/>
  <c r="A362" i="26"/>
  <c r="B362" i="26"/>
  <c r="P365" i="26"/>
  <c r="S364" i="26"/>
  <c r="Q364" i="26"/>
  <c r="R364" i="26"/>
  <c r="R365" i="26" l="1"/>
  <c r="L434" i="26"/>
  <c r="K434" i="26"/>
  <c r="I430" i="26"/>
  <c r="H430" i="26"/>
  <c r="Q365" i="26"/>
  <c r="D362" i="26"/>
  <c r="B364" i="27"/>
  <c r="A364" i="27"/>
  <c r="P364" i="27"/>
  <c r="S363" i="27"/>
  <c r="D363" i="27"/>
  <c r="C363" i="27"/>
  <c r="Q363" i="27"/>
  <c r="R362" i="27"/>
  <c r="F363" i="27"/>
  <c r="E363" i="27"/>
  <c r="C362" i="26"/>
  <c r="B363" i="26"/>
  <c r="A363" i="26"/>
  <c r="P366" i="26"/>
  <c r="S365" i="26"/>
  <c r="E362" i="26"/>
  <c r="F362" i="26"/>
  <c r="Q366" i="26" l="1"/>
  <c r="I431" i="26"/>
  <c r="H431" i="26"/>
  <c r="K435" i="26"/>
  <c r="L435" i="26"/>
  <c r="E363" i="26"/>
  <c r="F363" i="26"/>
  <c r="C363" i="26"/>
  <c r="F364" i="27"/>
  <c r="D364" i="27"/>
  <c r="B365" i="27"/>
  <c r="A365" i="27"/>
  <c r="R363" i="27"/>
  <c r="Q364" i="27"/>
  <c r="P365" i="27"/>
  <c r="S364" i="27"/>
  <c r="E364" i="27"/>
  <c r="C364" i="27"/>
  <c r="P367" i="26"/>
  <c r="Q367" i="26" s="1"/>
  <c r="S366" i="26"/>
  <c r="R366" i="26"/>
  <c r="B364" i="26"/>
  <c r="A364" i="26"/>
  <c r="D363" i="26"/>
  <c r="L436" i="26" l="1"/>
  <c r="K436" i="26"/>
  <c r="H432" i="26"/>
  <c r="I432" i="26"/>
  <c r="R367" i="26"/>
  <c r="D364" i="26"/>
  <c r="C365" i="27"/>
  <c r="F365" i="27"/>
  <c r="D365" i="27"/>
  <c r="P366" i="27"/>
  <c r="S365" i="27"/>
  <c r="A366" i="27"/>
  <c r="B366" i="27"/>
  <c r="R364" i="27"/>
  <c r="Q365" i="27"/>
  <c r="E365" i="27"/>
  <c r="P368" i="26"/>
  <c r="Q368" i="26" s="1"/>
  <c r="S367" i="26"/>
  <c r="B365" i="26"/>
  <c r="A365" i="26"/>
  <c r="F364" i="26"/>
  <c r="E364" i="26"/>
  <c r="C364" i="26"/>
  <c r="H433" i="26" l="1"/>
  <c r="I433" i="26"/>
  <c r="L437" i="26"/>
  <c r="K437" i="26"/>
  <c r="R368" i="26"/>
  <c r="D365" i="26"/>
  <c r="E366" i="27"/>
  <c r="C366" i="27"/>
  <c r="P367" i="27"/>
  <c r="S366" i="27"/>
  <c r="F366" i="27"/>
  <c r="B367" i="27"/>
  <c r="A367" i="27"/>
  <c r="Q366" i="27"/>
  <c r="R365" i="27"/>
  <c r="D366" i="27"/>
  <c r="E365" i="26"/>
  <c r="A366" i="26"/>
  <c r="B366" i="26"/>
  <c r="C365" i="26"/>
  <c r="F365" i="26"/>
  <c r="P369" i="26"/>
  <c r="S368" i="26"/>
  <c r="I434" i="26" l="1"/>
  <c r="H434" i="26"/>
  <c r="K438" i="26"/>
  <c r="L438" i="26"/>
  <c r="E366" i="26"/>
  <c r="C366" i="26"/>
  <c r="C367" i="27"/>
  <c r="F367" i="27"/>
  <c r="B368" i="27"/>
  <c r="A368" i="27"/>
  <c r="P368" i="27"/>
  <c r="S367" i="27"/>
  <c r="D367" i="27"/>
  <c r="Q367" i="27"/>
  <c r="R366" i="27"/>
  <c r="E367" i="27"/>
  <c r="P370" i="26"/>
  <c r="S369" i="26"/>
  <c r="B367" i="26"/>
  <c r="A367" i="26"/>
  <c r="D366" i="26"/>
  <c r="F366" i="26"/>
  <c r="Q369" i="26"/>
  <c r="Q370" i="26" s="1"/>
  <c r="R369" i="26"/>
  <c r="K439" i="26" l="1"/>
  <c r="L439" i="26"/>
  <c r="I435" i="26"/>
  <c r="H435" i="26"/>
  <c r="R370" i="26"/>
  <c r="E367" i="26"/>
  <c r="C367" i="26"/>
  <c r="D368" i="27"/>
  <c r="E368" i="27"/>
  <c r="B369" i="27"/>
  <c r="A369" i="27"/>
  <c r="C368" i="27"/>
  <c r="P369" i="27"/>
  <c r="S368" i="27"/>
  <c r="R367" i="27"/>
  <c r="Q368" i="27"/>
  <c r="F368" i="27"/>
  <c r="F367" i="26"/>
  <c r="D367" i="26"/>
  <c r="B368" i="26"/>
  <c r="A368" i="26"/>
  <c r="S370" i="26"/>
  <c r="P371" i="26"/>
  <c r="R371" i="26" l="1"/>
  <c r="I436" i="26"/>
  <c r="H436" i="26"/>
  <c r="L440" i="26"/>
  <c r="K440" i="26"/>
  <c r="F368" i="26"/>
  <c r="C368" i="26"/>
  <c r="E369" i="27"/>
  <c r="C369" i="27"/>
  <c r="F369" i="27"/>
  <c r="A370" i="27"/>
  <c r="B370" i="27"/>
  <c r="R368" i="27"/>
  <c r="Q369" i="27"/>
  <c r="P370" i="27"/>
  <c r="S369" i="27"/>
  <c r="D369" i="27"/>
  <c r="B369" i="26"/>
  <c r="A369" i="26"/>
  <c r="S371" i="26"/>
  <c r="P372" i="26"/>
  <c r="Q371" i="26"/>
  <c r="D368" i="26"/>
  <c r="E368" i="26"/>
  <c r="L441" i="26" l="1"/>
  <c r="K441" i="26"/>
  <c r="H437" i="26"/>
  <c r="I437" i="26"/>
  <c r="F369" i="26"/>
  <c r="C369" i="26"/>
  <c r="D369" i="26"/>
  <c r="E370" i="27"/>
  <c r="D370" i="27"/>
  <c r="P371" i="27"/>
  <c r="S370" i="27"/>
  <c r="Q370" i="27"/>
  <c r="R369" i="27"/>
  <c r="B371" i="27"/>
  <c r="A371" i="27"/>
  <c r="F370" i="27"/>
  <c r="C370" i="27"/>
  <c r="Q372" i="26"/>
  <c r="P373" i="26"/>
  <c r="S372" i="26"/>
  <c r="E369" i="26"/>
  <c r="A370" i="26"/>
  <c r="B370" i="26"/>
  <c r="R372" i="26"/>
  <c r="I438" i="26" l="1"/>
  <c r="H438" i="26"/>
  <c r="L442" i="26"/>
  <c r="K442" i="26"/>
  <c r="D370" i="26"/>
  <c r="E370" i="26"/>
  <c r="F371" i="27"/>
  <c r="D371" i="27"/>
  <c r="E371" i="27"/>
  <c r="Q371" i="27"/>
  <c r="R370" i="27"/>
  <c r="B372" i="27"/>
  <c r="A372" i="27"/>
  <c r="C371" i="27"/>
  <c r="P372" i="27"/>
  <c r="S371" i="27"/>
  <c r="B371" i="26"/>
  <c r="A371" i="26"/>
  <c r="C370" i="26"/>
  <c r="P374" i="26"/>
  <c r="S373" i="26"/>
  <c r="F370" i="26"/>
  <c r="R373" i="26"/>
  <c r="Q373" i="26"/>
  <c r="K443" i="26" l="1"/>
  <c r="L443" i="26"/>
  <c r="I439" i="26"/>
  <c r="H439" i="26"/>
  <c r="Q374" i="26"/>
  <c r="R374" i="26"/>
  <c r="D371" i="26"/>
  <c r="D372" i="27"/>
  <c r="E372" i="27"/>
  <c r="B373" i="27"/>
  <c r="A373" i="27"/>
  <c r="C372" i="27"/>
  <c r="R371" i="27"/>
  <c r="Q372" i="27"/>
  <c r="F372" i="27"/>
  <c r="P373" i="27"/>
  <c r="S372" i="27"/>
  <c r="E371" i="26"/>
  <c r="F371" i="26"/>
  <c r="P375" i="26"/>
  <c r="S374" i="26"/>
  <c r="C371" i="26"/>
  <c r="B372" i="26"/>
  <c r="A372" i="26"/>
  <c r="H440" i="26" l="1"/>
  <c r="I440" i="26"/>
  <c r="Q375" i="26"/>
  <c r="L444" i="26"/>
  <c r="K444" i="26"/>
  <c r="C373" i="27"/>
  <c r="A374" i="27"/>
  <c r="B374" i="27"/>
  <c r="D373" i="27"/>
  <c r="F373" i="27"/>
  <c r="R372" i="27"/>
  <c r="Q373" i="27"/>
  <c r="E373" i="27"/>
  <c r="P374" i="27"/>
  <c r="S373" i="27"/>
  <c r="B373" i="26"/>
  <c r="A373" i="26"/>
  <c r="D372" i="26"/>
  <c r="C372" i="26"/>
  <c r="F372" i="26"/>
  <c r="E372" i="26"/>
  <c r="P376" i="26"/>
  <c r="S375" i="26"/>
  <c r="R375" i="26"/>
  <c r="L445" i="26" l="1"/>
  <c r="K445" i="26"/>
  <c r="Q376" i="26"/>
  <c r="H441" i="26"/>
  <c r="I441" i="26"/>
  <c r="R376" i="26"/>
  <c r="C373" i="26"/>
  <c r="E373" i="26"/>
  <c r="F374" i="27"/>
  <c r="C374" i="27"/>
  <c r="E374" i="27"/>
  <c r="D374" i="27"/>
  <c r="P375" i="27"/>
  <c r="S374" i="27"/>
  <c r="Q374" i="27"/>
  <c r="R373" i="27"/>
  <c r="B375" i="27"/>
  <c r="A375" i="27"/>
  <c r="A374" i="26"/>
  <c r="B374" i="26"/>
  <c r="D373" i="26"/>
  <c r="P377" i="26"/>
  <c r="S376" i="26"/>
  <c r="F373" i="26"/>
  <c r="I442" i="26" l="1"/>
  <c r="H442" i="26"/>
  <c r="Q377" i="26"/>
  <c r="K446" i="26"/>
  <c r="L446" i="26"/>
  <c r="R377" i="26"/>
  <c r="R378" i="26" s="1"/>
  <c r="D374" i="26"/>
  <c r="C374" i="26"/>
  <c r="E375" i="27"/>
  <c r="Q375" i="27"/>
  <c r="R374" i="27"/>
  <c r="B376" i="27"/>
  <c r="A376" i="27"/>
  <c r="P376" i="27"/>
  <c r="S375" i="27"/>
  <c r="C375" i="27"/>
  <c r="D375" i="27"/>
  <c r="F375" i="27"/>
  <c r="E374" i="26"/>
  <c r="P378" i="26"/>
  <c r="S377" i="26"/>
  <c r="B375" i="26"/>
  <c r="A375" i="26"/>
  <c r="F374" i="26"/>
  <c r="Q378" i="26" l="1"/>
  <c r="K447" i="26"/>
  <c r="L447" i="26"/>
  <c r="I443" i="26"/>
  <c r="H443" i="26"/>
  <c r="F375" i="26"/>
  <c r="D375" i="26"/>
  <c r="E376" i="27"/>
  <c r="C376" i="27"/>
  <c r="B377" i="27"/>
  <c r="A377" i="27"/>
  <c r="R375" i="27"/>
  <c r="Q376" i="27"/>
  <c r="P377" i="27"/>
  <c r="S376" i="27"/>
  <c r="F376" i="27"/>
  <c r="D376" i="27"/>
  <c r="E375" i="26"/>
  <c r="C375" i="26"/>
  <c r="B376" i="26"/>
  <c r="A376" i="26"/>
  <c r="S378" i="26"/>
  <c r="P379" i="26"/>
  <c r="R379" i="26" s="1"/>
  <c r="L448" i="26" l="1"/>
  <c r="K448" i="26"/>
  <c r="I444" i="26"/>
  <c r="H444" i="26"/>
  <c r="Q379" i="26"/>
  <c r="E376" i="26"/>
  <c r="F376" i="26"/>
  <c r="F377" i="27"/>
  <c r="C377" i="27"/>
  <c r="E377" i="27"/>
  <c r="P378" i="27"/>
  <c r="S377" i="27"/>
  <c r="R376" i="27"/>
  <c r="Q377" i="27"/>
  <c r="D377" i="27"/>
  <c r="A378" i="27"/>
  <c r="B378" i="27"/>
  <c r="C376" i="26"/>
  <c r="S379" i="26"/>
  <c r="P380" i="26"/>
  <c r="R380" i="26" s="1"/>
  <c r="B377" i="26"/>
  <c r="A377" i="26"/>
  <c r="D376" i="26"/>
  <c r="H445" i="26" l="1"/>
  <c r="I445" i="26"/>
  <c r="L449" i="26"/>
  <c r="K449" i="26"/>
  <c r="C377" i="26"/>
  <c r="F378" i="27"/>
  <c r="E378" i="27"/>
  <c r="P379" i="27"/>
  <c r="S378" i="27"/>
  <c r="Q378" i="27"/>
  <c r="R377" i="27"/>
  <c r="B379" i="27"/>
  <c r="A379" i="27"/>
  <c r="D378" i="27"/>
  <c r="C378" i="27"/>
  <c r="A378" i="26"/>
  <c r="B378" i="26"/>
  <c r="E377" i="26"/>
  <c r="D377" i="26"/>
  <c r="P381" i="26"/>
  <c r="S380" i="26"/>
  <c r="Q380" i="26"/>
  <c r="F377" i="26"/>
  <c r="I446" i="26" l="1"/>
  <c r="H446" i="26"/>
  <c r="L450" i="26"/>
  <c r="K450" i="26"/>
  <c r="F378" i="26"/>
  <c r="D378" i="26"/>
  <c r="F379" i="27"/>
  <c r="D379" i="27"/>
  <c r="Q379" i="27"/>
  <c r="R378" i="27"/>
  <c r="P380" i="27"/>
  <c r="S379" i="27"/>
  <c r="B380" i="27"/>
  <c r="A380" i="27"/>
  <c r="C379" i="27"/>
  <c r="E379" i="27"/>
  <c r="E378" i="26"/>
  <c r="P382" i="26"/>
  <c r="S381" i="26"/>
  <c r="B379" i="26"/>
  <c r="A379" i="26"/>
  <c r="Q381" i="26"/>
  <c r="C378" i="26"/>
  <c r="R381" i="26"/>
  <c r="K451" i="26" l="1"/>
  <c r="L451" i="26"/>
  <c r="I447" i="26"/>
  <c r="H447" i="26"/>
  <c r="R382" i="26"/>
  <c r="Q382" i="26"/>
  <c r="F379" i="26"/>
  <c r="C379" i="26"/>
  <c r="D379" i="26"/>
  <c r="B381" i="27"/>
  <c r="A381" i="27"/>
  <c r="C380" i="27"/>
  <c r="P381" i="27"/>
  <c r="S380" i="27"/>
  <c r="F380" i="27"/>
  <c r="R379" i="27"/>
  <c r="Q380" i="27"/>
  <c r="E380" i="27"/>
  <c r="D380" i="27"/>
  <c r="B380" i="26"/>
  <c r="A380" i="26"/>
  <c r="P383" i="26"/>
  <c r="S382" i="26"/>
  <c r="E379" i="26"/>
  <c r="Q383" i="26" l="1"/>
  <c r="L452" i="26"/>
  <c r="K452" i="26"/>
  <c r="H448" i="26"/>
  <c r="I448" i="26"/>
  <c r="D381" i="27"/>
  <c r="E381" i="27"/>
  <c r="C381" i="27"/>
  <c r="E380" i="26"/>
  <c r="C380" i="26"/>
  <c r="D380" i="26"/>
  <c r="A382" i="27"/>
  <c r="B382" i="27"/>
  <c r="P382" i="27"/>
  <c r="S381" i="27"/>
  <c r="R380" i="27"/>
  <c r="Q381" i="27"/>
  <c r="F381" i="27"/>
  <c r="P384" i="26"/>
  <c r="S383" i="26"/>
  <c r="R383" i="26"/>
  <c r="B381" i="26"/>
  <c r="A381" i="26"/>
  <c r="F380" i="26"/>
  <c r="H449" i="26" l="1"/>
  <c r="I449" i="26"/>
  <c r="L453" i="26"/>
  <c r="K453" i="26"/>
  <c r="R384" i="26"/>
  <c r="D381" i="26"/>
  <c r="C382" i="27"/>
  <c r="D382" i="27"/>
  <c r="Q382" i="27"/>
  <c r="R381" i="27"/>
  <c r="P383" i="27"/>
  <c r="S382" i="27"/>
  <c r="B383" i="27"/>
  <c r="A383" i="27"/>
  <c r="F382" i="27"/>
  <c r="E382" i="27"/>
  <c r="F381" i="26"/>
  <c r="A382" i="26"/>
  <c r="B382" i="26"/>
  <c r="P385" i="26"/>
  <c r="S384" i="26"/>
  <c r="C381" i="26"/>
  <c r="E381" i="26"/>
  <c r="Q384" i="26"/>
  <c r="I450" i="26" l="1"/>
  <c r="H450" i="26"/>
  <c r="K454" i="26"/>
  <c r="L454" i="26"/>
  <c r="E382" i="26"/>
  <c r="Q385" i="26"/>
  <c r="C382" i="26"/>
  <c r="F383" i="27"/>
  <c r="B384" i="27"/>
  <c r="A384" i="27"/>
  <c r="C383" i="27"/>
  <c r="E383" i="27"/>
  <c r="D383" i="27"/>
  <c r="P384" i="27"/>
  <c r="S383" i="27"/>
  <c r="Q383" i="27"/>
  <c r="R382" i="27"/>
  <c r="P386" i="26"/>
  <c r="S385" i="26"/>
  <c r="B383" i="26"/>
  <c r="A383" i="26"/>
  <c r="R385" i="26"/>
  <c r="R386" i="26" s="1"/>
  <c r="F382" i="26"/>
  <c r="D382" i="26"/>
  <c r="Q386" i="26" l="1"/>
  <c r="K455" i="26"/>
  <c r="L455" i="26"/>
  <c r="I451" i="26"/>
  <c r="H451" i="26"/>
  <c r="C383" i="26"/>
  <c r="E383" i="26"/>
  <c r="D383" i="26"/>
  <c r="F383" i="26"/>
  <c r="D384" i="27"/>
  <c r="C384" i="27"/>
  <c r="R383" i="27"/>
  <c r="Q384" i="27"/>
  <c r="P385" i="27"/>
  <c r="S384" i="27"/>
  <c r="B385" i="27"/>
  <c r="A385" i="27"/>
  <c r="F384" i="27"/>
  <c r="E384" i="27"/>
  <c r="B384" i="26"/>
  <c r="A384" i="26"/>
  <c r="S386" i="26"/>
  <c r="P387" i="26"/>
  <c r="R387" i="26" s="1"/>
  <c r="I452" i="26" l="1"/>
  <c r="H452" i="26"/>
  <c r="L456" i="26"/>
  <c r="K456" i="26"/>
  <c r="C384" i="26"/>
  <c r="F385" i="27"/>
  <c r="E385" i="27"/>
  <c r="P386" i="27"/>
  <c r="S385" i="27"/>
  <c r="A386" i="27"/>
  <c r="B386" i="27"/>
  <c r="C385" i="27"/>
  <c r="D385" i="27"/>
  <c r="R384" i="27"/>
  <c r="Q385" i="27"/>
  <c r="B385" i="26"/>
  <c r="A385" i="26"/>
  <c r="S387" i="26"/>
  <c r="P388" i="26"/>
  <c r="Q387" i="26"/>
  <c r="D384" i="26"/>
  <c r="F384" i="26"/>
  <c r="E384" i="26"/>
  <c r="L457" i="26" l="1"/>
  <c r="K457" i="26"/>
  <c r="H453" i="26"/>
  <c r="I453" i="26"/>
  <c r="Q388" i="26"/>
  <c r="E385" i="26"/>
  <c r="F385" i="26"/>
  <c r="D385" i="26"/>
  <c r="D386" i="27"/>
  <c r="E386" i="27"/>
  <c r="C386" i="27"/>
  <c r="Q386" i="27"/>
  <c r="R385" i="27"/>
  <c r="P387" i="27"/>
  <c r="S386" i="27"/>
  <c r="B387" i="27"/>
  <c r="A387" i="27"/>
  <c r="F386" i="27"/>
  <c r="A386" i="26"/>
  <c r="B386" i="26"/>
  <c r="P389" i="26"/>
  <c r="S388" i="26"/>
  <c r="R388" i="26"/>
  <c r="C385" i="26"/>
  <c r="I454" i="26" l="1"/>
  <c r="H454" i="26"/>
  <c r="L458" i="26"/>
  <c r="K458" i="26"/>
  <c r="R389" i="26"/>
  <c r="F386" i="26"/>
  <c r="C386" i="26"/>
  <c r="D386" i="26"/>
  <c r="F387" i="27"/>
  <c r="D387" i="27"/>
  <c r="B388" i="27"/>
  <c r="A388" i="27"/>
  <c r="E387" i="27"/>
  <c r="P388" i="27"/>
  <c r="S387" i="27"/>
  <c r="C387" i="27"/>
  <c r="Q387" i="27"/>
  <c r="R386" i="27"/>
  <c r="P390" i="26"/>
  <c r="S389" i="26"/>
  <c r="Q389" i="26"/>
  <c r="B387" i="26"/>
  <c r="A387" i="26"/>
  <c r="E386" i="26"/>
  <c r="K459" i="26" l="1"/>
  <c r="L459" i="26"/>
  <c r="I455" i="26"/>
  <c r="H455" i="26"/>
  <c r="R390" i="26"/>
  <c r="Q390" i="26"/>
  <c r="C387" i="26"/>
  <c r="F387" i="26"/>
  <c r="C388" i="27"/>
  <c r="E388" i="27"/>
  <c r="F388" i="27"/>
  <c r="B389" i="27"/>
  <c r="A389" i="27"/>
  <c r="P389" i="27"/>
  <c r="S388" i="27"/>
  <c r="R387" i="27"/>
  <c r="Q388" i="27"/>
  <c r="D388" i="27"/>
  <c r="D387" i="26"/>
  <c r="P391" i="26"/>
  <c r="S390" i="26"/>
  <c r="E387" i="26"/>
  <c r="B388" i="26"/>
  <c r="A388" i="26"/>
  <c r="H456" i="26" l="1"/>
  <c r="I456" i="26"/>
  <c r="L460" i="26"/>
  <c r="K460" i="26"/>
  <c r="Q391" i="26"/>
  <c r="D389" i="27"/>
  <c r="P390" i="27"/>
  <c r="S389" i="27"/>
  <c r="R388" i="27"/>
  <c r="Q389" i="27"/>
  <c r="A390" i="27"/>
  <c r="B390" i="27"/>
  <c r="C389" i="27"/>
  <c r="E389" i="27"/>
  <c r="F389" i="27"/>
  <c r="E388" i="26"/>
  <c r="B389" i="26"/>
  <c r="A389" i="26"/>
  <c r="P392" i="26"/>
  <c r="S391" i="26"/>
  <c r="R391" i="26"/>
  <c r="C388" i="26"/>
  <c r="D388" i="26"/>
  <c r="F388" i="26"/>
  <c r="L461" i="26" l="1"/>
  <c r="K461" i="26"/>
  <c r="H457" i="26"/>
  <c r="I457" i="26"/>
  <c r="F389" i="26"/>
  <c r="C389" i="26"/>
  <c r="D389" i="26"/>
  <c r="C390" i="27"/>
  <c r="F390" i="27"/>
  <c r="Q390" i="27"/>
  <c r="R389" i="27"/>
  <c r="B391" i="27"/>
  <c r="A391" i="27"/>
  <c r="P391" i="27"/>
  <c r="S390" i="27"/>
  <c r="E390" i="27"/>
  <c r="D390" i="27"/>
  <c r="P393" i="26"/>
  <c r="S392" i="26"/>
  <c r="E389" i="26"/>
  <c r="R392" i="26"/>
  <c r="A390" i="26"/>
  <c r="B390" i="26"/>
  <c r="Q392" i="26"/>
  <c r="Q393" i="26" l="1"/>
  <c r="I458" i="26"/>
  <c r="H458" i="26"/>
  <c r="K462" i="26"/>
  <c r="L462" i="26"/>
  <c r="R393" i="26"/>
  <c r="D390" i="26"/>
  <c r="E391" i="27"/>
  <c r="F391" i="27"/>
  <c r="D391" i="27"/>
  <c r="B392" i="27"/>
  <c r="A392" i="27"/>
  <c r="P392" i="27"/>
  <c r="S391" i="27"/>
  <c r="Q391" i="27"/>
  <c r="R390" i="27"/>
  <c r="C391" i="27"/>
  <c r="F390" i="26"/>
  <c r="P394" i="26"/>
  <c r="S393" i="26"/>
  <c r="Q394" i="26"/>
  <c r="B391" i="26"/>
  <c r="A391" i="26"/>
  <c r="E390" i="26"/>
  <c r="C390" i="26"/>
  <c r="K463" i="26" l="1"/>
  <c r="L463" i="26"/>
  <c r="I459" i="26"/>
  <c r="H459" i="26"/>
  <c r="M402" i="26" s="1"/>
  <c r="M403" i="26" s="1"/>
  <c r="M404" i="26" s="1"/>
  <c r="M405" i="26" s="1"/>
  <c r="M406" i="26" s="1"/>
  <c r="M407" i="26" s="1"/>
  <c r="M408" i="26" s="1"/>
  <c r="M409" i="26" s="1"/>
  <c r="M410" i="26" s="1"/>
  <c r="M411" i="26" s="1"/>
  <c r="M412" i="26" s="1"/>
  <c r="M413" i="26" s="1"/>
  <c r="M414" i="26" s="1"/>
  <c r="M415" i="26" s="1"/>
  <c r="M416" i="26" s="1"/>
  <c r="M417" i="26" s="1"/>
  <c r="M418" i="26" s="1"/>
  <c r="M419" i="26" s="1"/>
  <c r="M420" i="26" s="1"/>
  <c r="M421" i="26" s="1"/>
  <c r="M422" i="26" s="1"/>
  <c r="M423" i="26" s="1"/>
  <c r="M424" i="26" s="1"/>
  <c r="M425" i="26" s="1"/>
  <c r="M426" i="26" s="1"/>
  <c r="M427" i="26" s="1"/>
  <c r="M428" i="26" s="1"/>
  <c r="M429" i="26" s="1"/>
  <c r="M430" i="26" s="1"/>
  <c r="M431" i="26" s="1"/>
  <c r="M432" i="26" s="1"/>
  <c r="M433" i="26" s="1"/>
  <c r="M434" i="26" s="1"/>
  <c r="M435" i="26" s="1"/>
  <c r="M436" i="26" s="1"/>
  <c r="M437" i="26" s="1"/>
  <c r="M438" i="26" s="1"/>
  <c r="M439" i="26" s="1"/>
  <c r="M440" i="26" s="1"/>
  <c r="M441" i="26" s="1"/>
  <c r="M442" i="26" s="1"/>
  <c r="M443" i="26" s="1"/>
  <c r="M444" i="26" s="1"/>
  <c r="M445" i="26" s="1"/>
  <c r="M446" i="26" s="1"/>
  <c r="M447" i="26" s="1"/>
  <c r="M448" i="26" s="1"/>
  <c r="M449" i="26" s="1"/>
  <c r="M450" i="26" s="1"/>
  <c r="M451" i="26" s="1"/>
  <c r="M452" i="26" s="1"/>
  <c r="M453" i="26" s="1"/>
  <c r="M454" i="26" s="1"/>
  <c r="M455" i="26" s="1"/>
  <c r="M456" i="26" s="1"/>
  <c r="M457" i="26" s="1"/>
  <c r="M458" i="26" s="1"/>
  <c r="C391" i="26"/>
  <c r="E392" i="27"/>
  <c r="C392" i="27"/>
  <c r="P393" i="27"/>
  <c r="S392" i="27"/>
  <c r="D392" i="27"/>
  <c r="B393" i="27"/>
  <c r="A393" i="27"/>
  <c r="R391" i="27"/>
  <c r="Q392" i="27"/>
  <c r="F392" i="27"/>
  <c r="B392" i="26"/>
  <c r="A392" i="26"/>
  <c r="S394" i="26"/>
  <c r="P395" i="26"/>
  <c r="Q395" i="26" s="1"/>
  <c r="F391" i="26"/>
  <c r="E391" i="26"/>
  <c r="R394" i="26"/>
  <c r="D391" i="26"/>
  <c r="I460" i="26" l="1"/>
  <c r="H460" i="26"/>
  <c r="M459" i="26" s="1"/>
  <c r="L464" i="26"/>
  <c r="K464" i="26"/>
  <c r="R395" i="26"/>
  <c r="D392" i="26"/>
  <c r="E392" i="26"/>
  <c r="C392" i="26"/>
  <c r="F392" i="26"/>
  <c r="C393" i="27"/>
  <c r="F393" i="27"/>
  <c r="A394" i="27"/>
  <c r="B394" i="27"/>
  <c r="P394" i="27"/>
  <c r="S393" i="27"/>
  <c r="R392" i="27"/>
  <c r="Q393" i="27"/>
  <c r="D393" i="27"/>
  <c r="E393" i="27"/>
  <c r="S395" i="26"/>
  <c r="P396" i="26"/>
  <c r="B393" i="26"/>
  <c r="A393" i="26"/>
  <c r="L465" i="26" l="1"/>
  <c r="K465" i="26"/>
  <c r="H461" i="26"/>
  <c r="I461" i="26"/>
  <c r="D393" i="26"/>
  <c r="C393" i="26"/>
  <c r="D394" i="27"/>
  <c r="C394" i="27"/>
  <c r="E394" i="27"/>
  <c r="F394" i="27"/>
  <c r="B395" i="27"/>
  <c r="A395" i="27"/>
  <c r="Q394" i="27"/>
  <c r="R393" i="27"/>
  <c r="P395" i="27"/>
  <c r="S394" i="27"/>
  <c r="F393" i="26"/>
  <c r="P397" i="26"/>
  <c r="S396" i="26"/>
  <c r="R396" i="26"/>
  <c r="R397" i="26" s="1"/>
  <c r="A394" i="26"/>
  <c r="B394" i="26"/>
  <c r="E393" i="26"/>
  <c r="Q396" i="26"/>
  <c r="Q397" i="26" s="1"/>
  <c r="I462" i="26" l="1"/>
  <c r="H462" i="26"/>
  <c r="L466" i="26"/>
  <c r="K466" i="26"/>
  <c r="D395" i="27"/>
  <c r="C395" i="27"/>
  <c r="F395" i="27"/>
  <c r="P396" i="27"/>
  <c r="S395" i="27"/>
  <c r="E395" i="27"/>
  <c r="B396" i="27"/>
  <c r="A396" i="27"/>
  <c r="Q395" i="27"/>
  <c r="R394" i="27"/>
  <c r="B395" i="26"/>
  <c r="A395" i="26"/>
  <c r="P398" i="26"/>
  <c r="Q398" i="26" s="1"/>
  <c r="S397" i="26"/>
  <c r="F394" i="26"/>
  <c r="D394" i="26"/>
  <c r="E394" i="26"/>
  <c r="C394" i="26"/>
  <c r="K467" i="26" l="1"/>
  <c r="L467" i="26"/>
  <c r="I463" i="26"/>
  <c r="H463" i="26"/>
  <c r="C395" i="26"/>
  <c r="R398" i="26"/>
  <c r="E395" i="26"/>
  <c r="D395" i="26"/>
  <c r="F395" i="26"/>
  <c r="D396" i="27"/>
  <c r="E396" i="27"/>
  <c r="F396" i="27"/>
  <c r="P397" i="27"/>
  <c r="S396" i="27"/>
  <c r="R395" i="27"/>
  <c r="Q396" i="27"/>
  <c r="B397" i="27"/>
  <c r="A397" i="27"/>
  <c r="C396" i="27"/>
  <c r="P399" i="26"/>
  <c r="S398" i="26"/>
  <c r="B396" i="26"/>
  <c r="A396" i="26"/>
  <c r="H464" i="26" l="1"/>
  <c r="I464" i="26"/>
  <c r="L468" i="26"/>
  <c r="K468" i="26"/>
  <c r="C396" i="26"/>
  <c r="C397" i="27"/>
  <c r="A398" i="27"/>
  <c r="B398" i="27"/>
  <c r="P398" i="27"/>
  <c r="S397" i="27"/>
  <c r="F397" i="27"/>
  <c r="R396" i="27"/>
  <c r="Q397" i="27"/>
  <c r="D397" i="27"/>
  <c r="E397" i="27"/>
  <c r="P400" i="26"/>
  <c r="S399" i="26"/>
  <c r="F396" i="26"/>
  <c r="R399" i="26"/>
  <c r="Q399" i="26"/>
  <c r="B397" i="26"/>
  <c r="A397" i="26"/>
  <c r="E396" i="26"/>
  <c r="D396" i="26"/>
  <c r="L469" i="26" l="1"/>
  <c r="K469" i="26"/>
  <c r="H465" i="26"/>
  <c r="I465" i="26"/>
  <c r="Q400" i="26"/>
  <c r="R400" i="26"/>
  <c r="E397" i="26"/>
  <c r="D397" i="26"/>
  <c r="E398" i="27"/>
  <c r="F398" i="27"/>
  <c r="D398" i="27"/>
  <c r="Q398" i="27"/>
  <c r="R397" i="27"/>
  <c r="P399" i="27"/>
  <c r="S398" i="27"/>
  <c r="B399" i="27"/>
  <c r="A399" i="27"/>
  <c r="C398" i="27"/>
  <c r="F397" i="26"/>
  <c r="A398" i="26"/>
  <c r="B398" i="26"/>
  <c r="P401" i="26"/>
  <c r="S400" i="26"/>
  <c r="C397" i="26"/>
  <c r="I466" i="26" l="1"/>
  <c r="H466" i="26"/>
  <c r="Q401" i="26"/>
  <c r="K470" i="26"/>
  <c r="L470" i="26"/>
  <c r="C398" i="26"/>
  <c r="R401" i="26"/>
  <c r="D398" i="26"/>
  <c r="D399" i="27"/>
  <c r="F399" i="27"/>
  <c r="C399" i="27"/>
  <c r="B400" i="27"/>
  <c r="A400" i="27"/>
  <c r="P400" i="27"/>
  <c r="S399" i="27"/>
  <c r="Q399" i="27"/>
  <c r="R398" i="27"/>
  <c r="E399" i="27"/>
  <c r="B399" i="26"/>
  <c r="A399" i="26"/>
  <c r="E398" i="26"/>
  <c r="P402" i="26"/>
  <c r="S401" i="26"/>
  <c r="F398" i="26"/>
  <c r="K471" i="26" l="1"/>
  <c r="L471" i="26"/>
  <c r="I467" i="26"/>
  <c r="H467" i="26"/>
  <c r="R402" i="26"/>
  <c r="Q402" i="26"/>
  <c r="F399" i="26"/>
  <c r="C399" i="26"/>
  <c r="E399" i="26"/>
  <c r="E400" i="27"/>
  <c r="C400" i="27"/>
  <c r="D400" i="27"/>
  <c r="B401" i="27"/>
  <c r="A401" i="27"/>
  <c r="R399" i="27"/>
  <c r="Q400" i="27"/>
  <c r="P401" i="27"/>
  <c r="S400" i="27"/>
  <c r="F400" i="27"/>
  <c r="S402" i="26"/>
  <c r="P403" i="26"/>
  <c r="B400" i="26"/>
  <c r="A400" i="26"/>
  <c r="D399" i="26"/>
  <c r="I468" i="26" l="1"/>
  <c r="H468" i="26"/>
  <c r="R403" i="26"/>
  <c r="L472" i="26"/>
  <c r="K472" i="26"/>
  <c r="Q403" i="26"/>
  <c r="F400" i="26"/>
  <c r="D400" i="26"/>
  <c r="E400" i="26"/>
  <c r="C400" i="26"/>
  <c r="C401" i="27"/>
  <c r="E401" i="27"/>
  <c r="F401" i="27"/>
  <c r="P402" i="27"/>
  <c r="S401" i="27"/>
  <c r="A402" i="27"/>
  <c r="B402" i="27"/>
  <c r="R400" i="27"/>
  <c r="Q401" i="27"/>
  <c r="D401" i="27"/>
  <c r="B401" i="26"/>
  <c r="A401" i="26"/>
  <c r="S403" i="26"/>
  <c r="P404" i="26"/>
  <c r="R404" i="26" s="1"/>
  <c r="L473" i="26" l="1"/>
  <c r="K473" i="26"/>
  <c r="H469" i="26"/>
  <c r="I469" i="26"/>
  <c r="Q404" i="26"/>
  <c r="D401" i="26"/>
  <c r="E401" i="26"/>
  <c r="C401" i="26"/>
  <c r="C402" i="27"/>
  <c r="F402" i="27"/>
  <c r="D402" i="27"/>
  <c r="P403" i="27"/>
  <c r="S402" i="27"/>
  <c r="Q402" i="27"/>
  <c r="R401" i="27"/>
  <c r="B403" i="27"/>
  <c r="A403" i="27"/>
  <c r="E402" i="27"/>
  <c r="A402" i="26"/>
  <c r="B402" i="26"/>
  <c r="P405" i="26"/>
  <c r="S404" i="26"/>
  <c r="F401" i="26"/>
  <c r="I470" i="26" l="1"/>
  <c r="H470" i="26"/>
  <c r="L474" i="26"/>
  <c r="K474" i="26"/>
  <c r="F402" i="26"/>
  <c r="D402" i="26"/>
  <c r="E402" i="26"/>
  <c r="D403" i="27"/>
  <c r="E403" i="27"/>
  <c r="B404" i="27"/>
  <c r="A404" i="27"/>
  <c r="P404" i="27"/>
  <c r="S403" i="27"/>
  <c r="Q403" i="27"/>
  <c r="R402" i="27"/>
  <c r="C403" i="27"/>
  <c r="F403" i="27"/>
  <c r="B403" i="26"/>
  <c r="A403" i="26"/>
  <c r="P406" i="26"/>
  <c r="S405" i="26"/>
  <c r="C402" i="26"/>
  <c r="Q405" i="26"/>
  <c r="R405" i="26"/>
  <c r="R406" i="26" l="1"/>
  <c r="K475" i="26"/>
  <c r="L475" i="26"/>
  <c r="I471" i="26"/>
  <c r="H471" i="26"/>
  <c r="Q406" i="26"/>
  <c r="C403" i="26"/>
  <c r="F403" i="26"/>
  <c r="E403" i="26"/>
  <c r="C404" i="27"/>
  <c r="D404" i="27"/>
  <c r="F404" i="27"/>
  <c r="E404" i="27"/>
  <c r="R403" i="27"/>
  <c r="Q404" i="27"/>
  <c r="P405" i="27"/>
  <c r="S404" i="27"/>
  <c r="B405" i="27"/>
  <c r="A405" i="27"/>
  <c r="B404" i="26"/>
  <c r="A404" i="26"/>
  <c r="P407" i="26"/>
  <c r="S406" i="26"/>
  <c r="D403" i="26"/>
  <c r="H472" i="26" l="1"/>
  <c r="I472" i="26"/>
  <c r="L476" i="26"/>
  <c r="K476" i="26"/>
  <c r="Q407" i="26"/>
  <c r="Q408" i="26" s="1"/>
  <c r="R407" i="26"/>
  <c r="D404" i="26"/>
  <c r="F405" i="27"/>
  <c r="C405" i="27"/>
  <c r="Q405" i="27"/>
  <c r="R404" i="27"/>
  <c r="A406" i="27"/>
  <c r="B406" i="27"/>
  <c r="E405" i="27"/>
  <c r="P406" i="27"/>
  <c r="S405" i="27"/>
  <c r="D405" i="27"/>
  <c r="P408" i="26"/>
  <c r="S407" i="26"/>
  <c r="B405" i="26"/>
  <c r="A405" i="26"/>
  <c r="F404" i="26"/>
  <c r="C404" i="26"/>
  <c r="E404" i="26"/>
  <c r="L477" i="26" l="1"/>
  <c r="K477" i="26"/>
  <c r="H473" i="26"/>
  <c r="I473" i="26"/>
  <c r="R408" i="26"/>
  <c r="E405" i="26"/>
  <c r="C405" i="26"/>
  <c r="F405" i="26"/>
  <c r="D405" i="26"/>
  <c r="E406" i="27"/>
  <c r="D406" i="27"/>
  <c r="P407" i="27"/>
  <c r="S406" i="27"/>
  <c r="B407" i="27"/>
  <c r="A407" i="27"/>
  <c r="C406" i="27"/>
  <c r="Q406" i="27"/>
  <c r="R405" i="27"/>
  <c r="F406" i="27"/>
  <c r="A406" i="26"/>
  <c r="B406" i="26"/>
  <c r="P409" i="26"/>
  <c r="Q409" i="26" s="1"/>
  <c r="S408" i="26"/>
  <c r="I474" i="26" l="1"/>
  <c r="H474" i="26"/>
  <c r="K478" i="26"/>
  <c r="L478" i="26"/>
  <c r="C406" i="26"/>
  <c r="E406" i="26"/>
  <c r="C407" i="27"/>
  <c r="F407" i="27"/>
  <c r="E407" i="27"/>
  <c r="Q407" i="27"/>
  <c r="R406" i="27"/>
  <c r="D407" i="27"/>
  <c r="B408" i="27"/>
  <c r="A408" i="27"/>
  <c r="P408" i="27"/>
  <c r="S407" i="27"/>
  <c r="B407" i="26"/>
  <c r="A407" i="26"/>
  <c r="D406" i="26"/>
  <c r="P410" i="26"/>
  <c r="S409" i="26"/>
  <c r="R409" i="26"/>
  <c r="F406" i="26"/>
  <c r="K479" i="26" l="1"/>
  <c r="L479" i="26"/>
  <c r="I475" i="26"/>
  <c r="H475" i="26"/>
  <c r="C407" i="26"/>
  <c r="D407" i="26"/>
  <c r="F407" i="26"/>
  <c r="F408" i="27"/>
  <c r="D408" i="27"/>
  <c r="B409" i="27"/>
  <c r="A409" i="27"/>
  <c r="C408" i="27"/>
  <c r="R407" i="27"/>
  <c r="Q408" i="27"/>
  <c r="P409" i="27"/>
  <c r="S408" i="27"/>
  <c r="E408" i="27"/>
  <c r="S410" i="26"/>
  <c r="P411" i="26"/>
  <c r="B408" i="26"/>
  <c r="A408" i="26"/>
  <c r="E407" i="26"/>
  <c r="R410" i="26"/>
  <c r="Q410" i="26"/>
  <c r="I476" i="26" l="1"/>
  <c r="H476" i="26"/>
  <c r="L480" i="26"/>
  <c r="K480" i="26"/>
  <c r="R411" i="26"/>
  <c r="Q411" i="26"/>
  <c r="F408" i="26"/>
  <c r="C409" i="27"/>
  <c r="E409" i="27"/>
  <c r="D409" i="27"/>
  <c r="R408" i="27"/>
  <c r="Q409" i="27"/>
  <c r="A410" i="27"/>
  <c r="B410" i="27"/>
  <c r="P410" i="27"/>
  <c r="S409" i="27"/>
  <c r="F409" i="27"/>
  <c r="S411" i="26"/>
  <c r="P412" i="26"/>
  <c r="E408" i="26"/>
  <c r="B409" i="26"/>
  <c r="A409" i="26"/>
  <c r="D408" i="26"/>
  <c r="C408" i="26"/>
  <c r="R412" i="26" l="1"/>
  <c r="L481" i="26"/>
  <c r="K481" i="26"/>
  <c r="H477" i="26"/>
  <c r="I477" i="26"/>
  <c r="C409" i="26"/>
  <c r="D409" i="26"/>
  <c r="E409" i="26"/>
  <c r="F410" i="27"/>
  <c r="E410" i="27"/>
  <c r="C410" i="27"/>
  <c r="D410" i="27"/>
  <c r="P411" i="27"/>
  <c r="S410" i="27"/>
  <c r="Q410" i="27"/>
  <c r="R409" i="27"/>
  <c r="B411" i="27"/>
  <c r="A411" i="27"/>
  <c r="A410" i="26"/>
  <c r="B410" i="26"/>
  <c r="P413" i="26"/>
  <c r="S412" i="26"/>
  <c r="Q412" i="26"/>
  <c r="F409" i="26"/>
  <c r="I478" i="26" l="1"/>
  <c r="H478" i="26"/>
  <c r="L482" i="26"/>
  <c r="K482" i="26"/>
  <c r="Q413" i="26"/>
  <c r="F410" i="26"/>
  <c r="C410" i="26"/>
  <c r="D410" i="26"/>
  <c r="F411" i="27"/>
  <c r="C411" i="27"/>
  <c r="Q411" i="27"/>
  <c r="R410" i="27"/>
  <c r="B412" i="27"/>
  <c r="A412" i="27"/>
  <c r="E411" i="27"/>
  <c r="P412" i="27"/>
  <c r="S411" i="27"/>
  <c r="D411" i="27"/>
  <c r="E410" i="26"/>
  <c r="P414" i="26"/>
  <c r="S413" i="26"/>
  <c r="B411" i="26"/>
  <c r="A411" i="26"/>
  <c r="R413" i="26"/>
  <c r="K483" i="26" l="1"/>
  <c r="L483" i="26"/>
  <c r="I479" i="26"/>
  <c r="H479" i="26"/>
  <c r="R414" i="26"/>
  <c r="E412" i="27"/>
  <c r="D412" i="27"/>
  <c r="P413" i="27"/>
  <c r="S412" i="27"/>
  <c r="R411" i="27"/>
  <c r="Q412" i="27"/>
  <c r="C412" i="27"/>
  <c r="B413" i="27"/>
  <c r="A413" i="27"/>
  <c r="F412" i="27"/>
  <c r="B412" i="26"/>
  <c r="A412" i="26"/>
  <c r="P415" i="26"/>
  <c r="S414" i="26"/>
  <c r="E411" i="26"/>
  <c r="F411" i="26"/>
  <c r="Q414" i="26"/>
  <c r="Q415" i="26" s="1"/>
  <c r="D411" i="26"/>
  <c r="C411" i="26"/>
  <c r="H480" i="26" l="1"/>
  <c r="I480" i="26"/>
  <c r="L484" i="26"/>
  <c r="K484" i="26"/>
  <c r="C412" i="26"/>
  <c r="R415" i="26"/>
  <c r="D412" i="26"/>
  <c r="E412" i="26"/>
  <c r="F412" i="26"/>
  <c r="F413" i="27"/>
  <c r="E413" i="27"/>
  <c r="D413" i="27"/>
  <c r="C413" i="27"/>
  <c r="A414" i="27"/>
  <c r="B414" i="27"/>
  <c r="R412" i="27"/>
  <c r="Q413" i="27"/>
  <c r="P414" i="27"/>
  <c r="S413" i="27"/>
  <c r="P416" i="26"/>
  <c r="S415" i="26"/>
  <c r="B413" i="26"/>
  <c r="A413" i="26"/>
  <c r="L485" i="26" l="1"/>
  <c r="K485" i="26"/>
  <c r="H481" i="26"/>
  <c r="I481" i="26"/>
  <c r="R416" i="26"/>
  <c r="D413" i="26"/>
  <c r="E413" i="26"/>
  <c r="C414" i="27"/>
  <c r="Q414" i="27"/>
  <c r="R413" i="27"/>
  <c r="D414" i="27"/>
  <c r="B415" i="27"/>
  <c r="A415" i="27"/>
  <c r="P415" i="27"/>
  <c r="S414" i="27"/>
  <c r="E414" i="27"/>
  <c r="F414" i="27"/>
  <c r="C413" i="26"/>
  <c r="F413" i="26"/>
  <c r="A414" i="26"/>
  <c r="B414" i="26"/>
  <c r="P417" i="26"/>
  <c r="S416" i="26"/>
  <c r="Q416" i="26"/>
  <c r="I482" i="26" l="1"/>
  <c r="H482" i="26"/>
  <c r="R417" i="26"/>
  <c r="K486" i="26"/>
  <c r="L486" i="26"/>
  <c r="Q417" i="26"/>
  <c r="E415" i="27"/>
  <c r="F415" i="27"/>
  <c r="D415" i="27"/>
  <c r="Q415" i="27"/>
  <c r="R414" i="27"/>
  <c r="P416" i="27"/>
  <c r="S415" i="27"/>
  <c r="B416" i="27"/>
  <c r="A416" i="27"/>
  <c r="C415" i="27"/>
  <c r="P418" i="26"/>
  <c r="S417" i="26"/>
  <c r="C414" i="26"/>
  <c r="B415" i="26"/>
  <c r="A415" i="26"/>
  <c r="D414" i="26"/>
  <c r="F414" i="26"/>
  <c r="E414" i="26"/>
  <c r="R418" i="26" l="1"/>
  <c r="K487" i="26"/>
  <c r="L487" i="26"/>
  <c r="I483" i="26"/>
  <c r="H483" i="26"/>
  <c r="Q418" i="26"/>
  <c r="E415" i="26"/>
  <c r="F415" i="26"/>
  <c r="D415" i="26"/>
  <c r="C415" i="26"/>
  <c r="E416" i="27"/>
  <c r="B417" i="27"/>
  <c r="A417" i="27"/>
  <c r="R415" i="27"/>
  <c r="Q416" i="27"/>
  <c r="C416" i="27"/>
  <c r="P417" i="27"/>
  <c r="S416" i="27"/>
  <c r="F416" i="27"/>
  <c r="D416" i="27"/>
  <c r="B416" i="26"/>
  <c r="A416" i="26"/>
  <c r="S418" i="26"/>
  <c r="P419" i="26"/>
  <c r="I484" i="26" l="1"/>
  <c r="H484" i="26"/>
  <c r="Q419" i="26"/>
  <c r="L488" i="26"/>
  <c r="K488" i="26"/>
  <c r="E416" i="26"/>
  <c r="C416" i="26"/>
  <c r="F416" i="26"/>
  <c r="F417" i="27"/>
  <c r="D417" i="27"/>
  <c r="C417" i="27"/>
  <c r="P418" i="27"/>
  <c r="S417" i="27"/>
  <c r="A418" i="27"/>
  <c r="B418" i="27"/>
  <c r="R416" i="27"/>
  <c r="Q417" i="27"/>
  <c r="E417" i="27"/>
  <c r="B417" i="26"/>
  <c r="A417" i="26"/>
  <c r="S419" i="26"/>
  <c r="P420" i="26"/>
  <c r="R419" i="26"/>
  <c r="D416" i="26"/>
  <c r="L489" i="26" l="1"/>
  <c r="K489" i="26"/>
  <c r="H485" i="26"/>
  <c r="I485" i="26"/>
  <c r="C417" i="26"/>
  <c r="E417" i="26"/>
  <c r="D417" i="26"/>
  <c r="D418" i="27"/>
  <c r="E418" i="27"/>
  <c r="C418" i="27"/>
  <c r="F418" i="27"/>
  <c r="B419" i="27"/>
  <c r="A419" i="27"/>
  <c r="Q418" i="27"/>
  <c r="R417" i="27"/>
  <c r="P419" i="27"/>
  <c r="S418" i="27"/>
  <c r="R420" i="26"/>
  <c r="A418" i="26"/>
  <c r="B418" i="26"/>
  <c r="P421" i="26"/>
  <c r="S420" i="26"/>
  <c r="F417" i="26"/>
  <c r="Q420" i="26"/>
  <c r="I486" i="26" l="1"/>
  <c r="H486" i="26"/>
  <c r="L490" i="26"/>
  <c r="K490" i="26"/>
  <c r="Q421" i="26"/>
  <c r="C418" i="26"/>
  <c r="D418" i="26"/>
  <c r="F418" i="26"/>
  <c r="P420" i="27"/>
  <c r="S419" i="27"/>
  <c r="B420" i="27"/>
  <c r="A420" i="27"/>
  <c r="F419" i="27"/>
  <c r="E419" i="27"/>
  <c r="C419" i="27"/>
  <c r="Q419" i="27"/>
  <c r="R418" i="27"/>
  <c r="D419" i="27"/>
  <c r="E418" i="26"/>
  <c r="P422" i="26"/>
  <c r="S421" i="26"/>
  <c r="B419" i="26"/>
  <c r="A419" i="26"/>
  <c r="R421" i="26"/>
  <c r="R422" i="26" s="1"/>
  <c r="K491" i="26" l="1"/>
  <c r="L491" i="26"/>
  <c r="I487" i="26"/>
  <c r="H487" i="26"/>
  <c r="Q422" i="26"/>
  <c r="C420" i="27"/>
  <c r="E419" i="26"/>
  <c r="D420" i="27"/>
  <c r="E420" i="27"/>
  <c r="F420" i="27"/>
  <c r="R419" i="27"/>
  <c r="Q420" i="27"/>
  <c r="P421" i="27"/>
  <c r="S420" i="27"/>
  <c r="B421" i="27"/>
  <c r="A421" i="27"/>
  <c r="B420" i="26"/>
  <c r="A420" i="26"/>
  <c r="D419" i="26"/>
  <c r="F419" i="26"/>
  <c r="P423" i="26"/>
  <c r="S422" i="26"/>
  <c r="C419" i="26"/>
  <c r="H488" i="26" l="1"/>
  <c r="M460" i="26" s="1"/>
  <c r="M461" i="26" s="1"/>
  <c r="M462" i="26" s="1"/>
  <c r="M463" i="26" s="1"/>
  <c r="M464" i="26" s="1"/>
  <c r="M465" i="26" s="1"/>
  <c r="M466" i="26" s="1"/>
  <c r="M467" i="26" s="1"/>
  <c r="M468" i="26" s="1"/>
  <c r="M469" i="26" s="1"/>
  <c r="M470" i="26" s="1"/>
  <c r="M471" i="26" s="1"/>
  <c r="M472" i="26" s="1"/>
  <c r="M473" i="26" s="1"/>
  <c r="M474" i="26" s="1"/>
  <c r="M475" i="26" s="1"/>
  <c r="M476" i="26" s="1"/>
  <c r="M477" i="26" s="1"/>
  <c r="M478" i="26" s="1"/>
  <c r="M479" i="26" s="1"/>
  <c r="M480" i="26" s="1"/>
  <c r="M481" i="26" s="1"/>
  <c r="M482" i="26" s="1"/>
  <c r="M483" i="26" s="1"/>
  <c r="M484" i="26" s="1"/>
  <c r="M485" i="26" s="1"/>
  <c r="M486" i="26" s="1"/>
  <c r="M487" i="26" s="1"/>
  <c r="I488" i="26"/>
  <c r="L492" i="26"/>
  <c r="K492" i="26"/>
  <c r="E420" i="26"/>
  <c r="D420" i="26"/>
  <c r="F420" i="26"/>
  <c r="C420" i="26"/>
  <c r="F421" i="27"/>
  <c r="D421" i="27"/>
  <c r="E421" i="27"/>
  <c r="C421" i="27"/>
  <c r="R420" i="27"/>
  <c r="Q421" i="27"/>
  <c r="A422" i="27"/>
  <c r="B422" i="27"/>
  <c r="P422" i="27"/>
  <c r="S421" i="27"/>
  <c r="P424" i="26"/>
  <c r="S423" i="26"/>
  <c r="B421" i="26"/>
  <c r="A421" i="26"/>
  <c r="R423" i="26"/>
  <c r="R424" i="26" s="1"/>
  <c r="Q423" i="26"/>
  <c r="Q424" i="26" s="1"/>
  <c r="L493" i="26" l="1"/>
  <c r="K493" i="26"/>
  <c r="H489" i="26"/>
  <c r="I489" i="26"/>
  <c r="M488" i="26"/>
  <c r="F421" i="26"/>
  <c r="E421" i="26"/>
  <c r="D421" i="26"/>
  <c r="C421" i="26"/>
  <c r="Q422" i="27"/>
  <c r="R421" i="27"/>
  <c r="B423" i="27"/>
  <c r="A423" i="27"/>
  <c r="C422" i="27"/>
  <c r="F422" i="27"/>
  <c r="P423" i="27"/>
  <c r="S422" i="27"/>
  <c r="E422" i="27"/>
  <c r="D422" i="27"/>
  <c r="A422" i="26"/>
  <c r="B422" i="26"/>
  <c r="P425" i="26"/>
  <c r="R425" i="26" s="1"/>
  <c r="S424" i="26"/>
  <c r="I490" i="26" l="1"/>
  <c r="H490" i="26"/>
  <c r="K494" i="26"/>
  <c r="L494" i="26"/>
  <c r="D422" i="26"/>
  <c r="F422" i="26"/>
  <c r="E423" i="27"/>
  <c r="D423" i="27"/>
  <c r="F423" i="27"/>
  <c r="P424" i="27"/>
  <c r="S423" i="27"/>
  <c r="B424" i="27"/>
  <c r="A424" i="27"/>
  <c r="C423" i="27"/>
  <c r="Q423" i="27"/>
  <c r="R422" i="27"/>
  <c r="Q425" i="26"/>
  <c r="B423" i="26"/>
  <c r="A423" i="26"/>
  <c r="P426" i="26"/>
  <c r="S425" i="26"/>
  <c r="E422" i="26"/>
  <c r="C422" i="26"/>
  <c r="I491" i="26" l="1"/>
  <c r="H491" i="26"/>
  <c r="K495" i="26"/>
  <c r="L495" i="26"/>
  <c r="Q426" i="26"/>
  <c r="E423" i="26"/>
  <c r="C423" i="26"/>
  <c r="F423" i="26"/>
  <c r="D424" i="27"/>
  <c r="F424" i="27"/>
  <c r="C424" i="27"/>
  <c r="B425" i="27"/>
  <c r="A425" i="27"/>
  <c r="R423" i="27"/>
  <c r="Q424" i="27"/>
  <c r="E424" i="27"/>
  <c r="P425" i="27"/>
  <c r="S424" i="27"/>
  <c r="B424" i="26"/>
  <c r="A424" i="26"/>
  <c r="D423" i="26"/>
  <c r="S426" i="26"/>
  <c r="P427" i="26"/>
  <c r="R426" i="26"/>
  <c r="Q427" i="26" l="1"/>
  <c r="L496" i="26"/>
  <c r="K496" i="26"/>
  <c r="I492" i="26"/>
  <c r="H492" i="26"/>
  <c r="R427" i="26"/>
  <c r="E424" i="26"/>
  <c r="D424" i="26"/>
  <c r="E425" i="27"/>
  <c r="F425" i="27"/>
  <c r="D425" i="27"/>
  <c r="C425" i="27"/>
  <c r="P426" i="27"/>
  <c r="S425" i="27"/>
  <c r="R424" i="27"/>
  <c r="Q425" i="27"/>
  <c r="A426" i="27"/>
  <c r="B426" i="27"/>
  <c r="B425" i="26"/>
  <c r="A425" i="26"/>
  <c r="S427" i="26"/>
  <c r="P428" i="26"/>
  <c r="F424" i="26"/>
  <c r="C424" i="26"/>
  <c r="H493" i="26" l="1"/>
  <c r="I493" i="26"/>
  <c r="L497" i="26"/>
  <c r="K497" i="26"/>
  <c r="R428" i="26"/>
  <c r="F425" i="26"/>
  <c r="B427" i="27"/>
  <c r="A427" i="27"/>
  <c r="C426" i="27"/>
  <c r="P427" i="27"/>
  <c r="S426" i="27"/>
  <c r="D426" i="27"/>
  <c r="Q426" i="27"/>
  <c r="R425" i="27"/>
  <c r="E426" i="27"/>
  <c r="F426" i="27"/>
  <c r="C425" i="26"/>
  <c r="P429" i="26"/>
  <c r="S428" i="26"/>
  <c r="A426" i="26"/>
  <c r="B426" i="26"/>
  <c r="E425" i="26"/>
  <c r="D425" i="26"/>
  <c r="Q428" i="26"/>
  <c r="L498" i="26" l="1"/>
  <c r="K498" i="26"/>
  <c r="I494" i="26"/>
  <c r="H494" i="26"/>
  <c r="Q429" i="26"/>
  <c r="F426" i="26"/>
  <c r="E426" i="26"/>
  <c r="F427" i="27"/>
  <c r="D427" i="27"/>
  <c r="C427" i="27"/>
  <c r="E427" i="27"/>
  <c r="P428" i="27"/>
  <c r="S427" i="27"/>
  <c r="Q427" i="27"/>
  <c r="R426" i="27"/>
  <c r="B428" i="27"/>
  <c r="A428" i="27"/>
  <c r="P430" i="26"/>
  <c r="S429" i="26"/>
  <c r="B427" i="26"/>
  <c r="A427" i="26"/>
  <c r="C426" i="26"/>
  <c r="D426" i="26"/>
  <c r="R429" i="26"/>
  <c r="Q430" i="26" l="1"/>
  <c r="I495" i="26"/>
  <c r="H495" i="26"/>
  <c r="K499" i="26"/>
  <c r="L499" i="26"/>
  <c r="R430" i="26"/>
  <c r="C427" i="26"/>
  <c r="E428" i="27"/>
  <c r="C428" i="27"/>
  <c r="B429" i="27"/>
  <c r="A429" i="27"/>
  <c r="D428" i="27"/>
  <c r="R427" i="27"/>
  <c r="Q428" i="27"/>
  <c r="P429" i="27"/>
  <c r="S428" i="27"/>
  <c r="F428" i="27"/>
  <c r="B428" i="26"/>
  <c r="A428" i="26"/>
  <c r="E427" i="26"/>
  <c r="D427" i="26"/>
  <c r="P431" i="26"/>
  <c r="Q431" i="26" s="1"/>
  <c r="S430" i="26"/>
  <c r="F427" i="26"/>
  <c r="F428" i="26" s="1"/>
  <c r="L500" i="26" l="1"/>
  <c r="K500" i="26"/>
  <c r="H496" i="26"/>
  <c r="I496" i="26"/>
  <c r="R431" i="26"/>
  <c r="D428" i="26"/>
  <c r="C428" i="26"/>
  <c r="E428" i="26"/>
  <c r="F429" i="27"/>
  <c r="C429" i="27"/>
  <c r="D429" i="27"/>
  <c r="P430" i="27"/>
  <c r="S429" i="27"/>
  <c r="R428" i="27"/>
  <c r="Q429" i="27"/>
  <c r="A430" i="27"/>
  <c r="B430" i="27"/>
  <c r="E429" i="27"/>
  <c r="B429" i="26"/>
  <c r="A429" i="26"/>
  <c r="P432" i="26"/>
  <c r="Q432" i="26" s="1"/>
  <c r="S431" i="26"/>
  <c r="H497" i="26" l="1"/>
  <c r="I497" i="26"/>
  <c r="L501" i="26"/>
  <c r="K501" i="26"/>
  <c r="E430" i="27"/>
  <c r="D430" i="27"/>
  <c r="F430" i="27"/>
  <c r="Q430" i="27"/>
  <c r="R429" i="27"/>
  <c r="B431" i="27"/>
  <c r="A431" i="27"/>
  <c r="P431" i="27"/>
  <c r="S430" i="27"/>
  <c r="C430" i="27"/>
  <c r="A430" i="26"/>
  <c r="B430" i="26"/>
  <c r="P433" i="26"/>
  <c r="Q433" i="26" s="1"/>
  <c r="S432" i="26"/>
  <c r="R432" i="26"/>
  <c r="F429" i="26"/>
  <c r="E429" i="26"/>
  <c r="D429" i="26"/>
  <c r="C429" i="26"/>
  <c r="K502" i="26" l="1"/>
  <c r="L502" i="26"/>
  <c r="I498" i="26"/>
  <c r="H498" i="26"/>
  <c r="C430" i="26"/>
  <c r="D430" i="26"/>
  <c r="F430" i="26"/>
  <c r="E430" i="26"/>
  <c r="E431" i="27"/>
  <c r="C431" i="27"/>
  <c r="P432" i="27"/>
  <c r="S431" i="27"/>
  <c r="B432" i="27"/>
  <c r="A432" i="27"/>
  <c r="F431" i="27"/>
  <c r="Q431" i="27"/>
  <c r="R430" i="27"/>
  <c r="D431" i="27"/>
  <c r="P434" i="26"/>
  <c r="Q434" i="26" s="1"/>
  <c r="S433" i="26"/>
  <c r="B431" i="26"/>
  <c r="A431" i="26"/>
  <c r="R433" i="26"/>
  <c r="I499" i="26" l="1"/>
  <c r="H499" i="26"/>
  <c r="K503" i="26"/>
  <c r="L503" i="26"/>
  <c r="R434" i="26"/>
  <c r="F431" i="26"/>
  <c r="C431" i="26"/>
  <c r="D432" i="27"/>
  <c r="F432" i="27"/>
  <c r="C432" i="27"/>
  <c r="R431" i="27"/>
  <c r="Q432" i="27"/>
  <c r="P433" i="27"/>
  <c r="S432" i="27"/>
  <c r="B433" i="27"/>
  <c r="A433" i="27"/>
  <c r="E432" i="27"/>
  <c r="P435" i="26"/>
  <c r="Q435" i="26" s="1"/>
  <c r="S434" i="26"/>
  <c r="E431" i="26"/>
  <c r="B432" i="26"/>
  <c r="A432" i="26"/>
  <c r="D431" i="26"/>
  <c r="L504" i="26" l="1"/>
  <c r="K504" i="26"/>
  <c r="I500" i="26"/>
  <c r="H500" i="26"/>
  <c r="R435" i="26"/>
  <c r="D432" i="26"/>
  <c r="D433" i="27"/>
  <c r="E433" i="27"/>
  <c r="A434" i="27"/>
  <c r="B434" i="27"/>
  <c r="R432" i="27"/>
  <c r="Q433" i="27"/>
  <c r="P434" i="27"/>
  <c r="S433" i="27"/>
  <c r="F433" i="27"/>
  <c r="C433" i="27"/>
  <c r="B433" i="26"/>
  <c r="A433" i="26"/>
  <c r="F432" i="26"/>
  <c r="E432" i="26"/>
  <c r="S435" i="26"/>
  <c r="P436" i="26"/>
  <c r="Q436" i="26" s="1"/>
  <c r="C432" i="26"/>
  <c r="H501" i="26" l="1"/>
  <c r="I501" i="26"/>
  <c r="L505" i="26"/>
  <c r="K505" i="26"/>
  <c r="C433" i="26"/>
  <c r="E433" i="26"/>
  <c r="F433" i="26"/>
  <c r="E434" i="27"/>
  <c r="C434" i="27"/>
  <c r="F434" i="27"/>
  <c r="Q434" i="27"/>
  <c r="R433" i="27"/>
  <c r="B435" i="27"/>
  <c r="A435" i="27"/>
  <c r="P435" i="27"/>
  <c r="S434" i="27"/>
  <c r="D434" i="27"/>
  <c r="A434" i="26"/>
  <c r="B434" i="26"/>
  <c r="P437" i="26"/>
  <c r="Q437" i="26" s="1"/>
  <c r="S436" i="26"/>
  <c r="R436" i="26"/>
  <c r="D433" i="26"/>
  <c r="L506" i="26" l="1"/>
  <c r="K506" i="26"/>
  <c r="I502" i="26"/>
  <c r="H502" i="26"/>
  <c r="M489" i="26" s="1"/>
  <c r="M490" i="26" s="1"/>
  <c r="M491" i="26" s="1"/>
  <c r="M492" i="26" s="1"/>
  <c r="M493" i="26" s="1"/>
  <c r="M494" i="26" s="1"/>
  <c r="M495" i="26" s="1"/>
  <c r="M496" i="26" s="1"/>
  <c r="M497" i="26" s="1"/>
  <c r="M498" i="26" s="1"/>
  <c r="M499" i="26" s="1"/>
  <c r="M500" i="26" s="1"/>
  <c r="M501" i="26" s="1"/>
  <c r="F434" i="26"/>
  <c r="D434" i="26"/>
  <c r="D435" i="27"/>
  <c r="C435" i="27"/>
  <c r="F435" i="27"/>
  <c r="P436" i="27"/>
  <c r="S435" i="27"/>
  <c r="Q435" i="27"/>
  <c r="R434" i="27"/>
  <c r="B436" i="27"/>
  <c r="A436" i="27"/>
  <c r="E435" i="27"/>
  <c r="P438" i="26"/>
  <c r="S437" i="26"/>
  <c r="B435" i="26"/>
  <c r="A435" i="26"/>
  <c r="C434" i="26"/>
  <c r="R437" i="26"/>
  <c r="E434" i="26"/>
  <c r="I503" i="26" l="1"/>
  <c r="H503" i="26"/>
  <c r="M502" i="26" s="1"/>
  <c r="K507" i="26"/>
  <c r="L507" i="26"/>
  <c r="R438" i="26"/>
  <c r="D435" i="26"/>
  <c r="E435" i="26"/>
  <c r="C435" i="26"/>
  <c r="C436" i="27"/>
  <c r="D436" i="27"/>
  <c r="E436" i="27"/>
  <c r="B437" i="27"/>
  <c r="A437" i="27"/>
  <c r="P437" i="27"/>
  <c r="S436" i="27"/>
  <c r="R435" i="27"/>
  <c r="Q436" i="27"/>
  <c r="F436" i="27"/>
  <c r="B436" i="26"/>
  <c r="A436" i="26"/>
  <c r="F435" i="26"/>
  <c r="P439" i="26"/>
  <c r="S438" i="26"/>
  <c r="Q438" i="26"/>
  <c r="L508" i="26" l="1"/>
  <c r="K508" i="26"/>
  <c r="H504" i="26"/>
  <c r="I504" i="26"/>
  <c r="Q439" i="26"/>
  <c r="D436" i="26"/>
  <c r="F437" i="27"/>
  <c r="C437" i="27"/>
  <c r="E437" i="27"/>
  <c r="A438" i="27"/>
  <c r="B438" i="27"/>
  <c r="P438" i="27"/>
  <c r="S437" i="27"/>
  <c r="R436" i="27"/>
  <c r="Q437" i="27"/>
  <c r="D437" i="27"/>
  <c r="F436" i="26"/>
  <c r="S439" i="26"/>
  <c r="P440" i="26"/>
  <c r="C436" i="26"/>
  <c r="B437" i="26"/>
  <c r="A437" i="26"/>
  <c r="R439" i="26"/>
  <c r="R440" i="26" s="1"/>
  <c r="E436" i="26"/>
  <c r="H505" i="26" l="1"/>
  <c r="I505" i="26"/>
  <c r="L509" i="26"/>
  <c r="K509" i="26"/>
  <c r="E437" i="26"/>
  <c r="C438" i="27"/>
  <c r="E438" i="27"/>
  <c r="F438" i="27"/>
  <c r="D438" i="27"/>
  <c r="B439" i="27"/>
  <c r="A439" i="27"/>
  <c r="Q438" i="27"/>
  <c r="R437" i="27"/>
  <c r="P439" i="27"/>
  <c r="S438" i="27"/>
  <c r="C437" i="26"/>
  <c r="P441" i="26"/>
  <c r="R441" i="26" s="1"/>
  <c r="S440" i="26"/>
  <c r="F437" i="26"/>
  <c r="A438" i="26"/>
  <c r="B438" i="26"/>
  <c r="Q440" i="26"/>
  <c r="D437" i="26"/>
  <c r="K510" i="26" l="1"/>
  <c r="L510" i="26"/>
  <c r="I506" i="26"/>
  <c r="H506" i="26"/>
  <c r="Q441" i="26"/>
  <c r="D438" i="26"/>
  <c r="E439" i="27"/>
  <c r="C439" i="27"/>
  <c r="Q439" i="27"/>
  <c r="R438" i="27"/>
  <c r="D439" i="27"/>
  <c r="B440" i="27"/>
  <c r="A440" i="27"/>
  <c r="P440" i="27"/>
  <c r="S439" i="27"/>
  <c r="F439" i="27"/>
  <c r="B439" i="26"/>
  <c r="A439" i="26"/>
  <c r="E438" i="26"/>
  <c r="P442" i="26"/>
  <c r="R442" i="26" s="1"/>
  <c r="S441" i="26"/>
  <c r="F438" i="26"/>
  <c r="C438" i="26"/>
  <c r="I507" i="26" l="1"/>
  <c r="H507" i="26"/>
  <c r="K511" i="26"/>
  <c r="L511" i="26"/>
  <c r="D439" i="26"/>
  <c r="C439" i="26"/>
  <c r="F439" i="26"/>
  <c r="F440" i="27"/>
  <c r="D440" i="27"/>
  <c r="P441" i="27"/>
  <c r="S440" i="27"/>
  <c r="B441" i="27"/>
  <c r="A441" i="27"/>
  <c r="C440" i="27"/>
  <c r="R439" i="27"/>
  <c r="Q440" i="27"/>
  <c r="E440" i="27"/>
  <c r="E439" i="26"/>
  <c r="P443" i="26"/>
  <c r="S442" i="26"/>
  <c r="B440" i="26"/>
  <c r="A440" i="26"/>
  <c r="Q442" i="26"/>
  <c r="Q443" i="26" s="1"/>
  <c r="L512" i="26" l="1"/>
  <c r="K512" i="26"/>
  <c r="I508" i="26"/>
  <c r="H508" i="26"/>
  <c r="C440" i="26"/>
  <c r="D441" i="27"/>
  <c r="C441" i="27"/>
  <c r="F441" i="27"/>
  <c r="E441" i="27"/>
  <c r="A442" i="27"/>
  <c r="B442" i="27"/>
  <c r="R440" i="27"/>
  <c r="Q441" i="27"/>
  <c r="P442" i="27"/>
  <c r="S441" i="27"/>
  <c r="B441" i="26"/>
  <c r="A441" i="26"/>
  <c r="P444" i="26"/>
  <c r="S443" i="26"/>
  <c r="E440" i="26"/>
  <c r="F440" i="26"/>
  <c r="D440" i="26"/>
  <c r="R443" i="26"/>
  <c r="H509" i="26" l="1"/>
  <c r="M503" i="26" s="1"/>
  <c r="M504" i="26" s="1"/>
  <c r="M505" i="26" s="1"/>
  <c r="M506" i="26" s="1"/>
  <c r="M507" i="26" s="1"/>
  <c r="M508" i="26" s="1"/>
  <c r="I509" i="26"/>
  <c r="L513" i="26"/>
  <c r="K513" i="26"/>
  <c r="R444" i="26"/>
  <c r="F441" i="26"/>
  <c r="C441" i="26"/>
  <c r="D441" i="26"/>
  <c r="E441" i="26"/>
  <c r="C442" i="27"/>
  <c r="F442" i="27"/>
  <c r="D442" i="27"/>
  <c r="P443" i="27"/>
  <c r="S442" i="27"/>
  <c r="Q442" i="27"/>
  <c r="R441" i="27"/>
  <c r="B443" i="27"/>
  <c r="A443" i="27"/>
  <c r="E442" i="27"/>
  <c r="P445" i="26"/>
  <c r="S444" i="26"/>
  <c r="A442" i="26"/>
  <c r="B442" i="26"/>
  <c r="Q444" i="26"/>
  <c r="Q445" i="26" s="1"/>
  <c r="L514" i="26" l="1"/>
  <c r="K514" i="26"/>
  <c r="I510" i="26"/>
  <c r="H510" i="26"/>
  <c r="M509" i="26"/>
  <c r="R445" i="26"/>
  <c r="D442" i="26"/>
  <c r="E443" i="27"/>
  <c r="D443" i="27"/>
  <c r="Q443" i="27"/>
  <c r="R442" i="27"/>
  <c r="C443" i="27"/>
  <c r="B444" i="27"/>
  <c r="A444" i="27"/>
  <c r="P444" i="27"/>
  <c r="S443" i="27"/>
  <c r="F443" i="27"/>
  <c r="B443" i="26"/>
  <c r="A443" i="26"/>
  <c r="P446" i="26"/>
  <c r="S445" i="26"/>
  <c r="E442" i="26"/>
  <c r="F442" i="26"/>
  <c r="F443" i="26" s="1"/>
  <c r="C442" i="26"/>
  <c r="I511" i="26" l="1"/>
  <c r="H511" i="26"/>
  <c r="L515" i="26"/>
  <c r="K515" i="26"/>
  <c r="R446" i="26"/>
  <c r="C443" i="26"/>
  <c r="E443" i="26"/>
  <c r="F444" i="27"/>
  <c r="B445" i="27"/>
  <c r="A445" i="27"/>
  <c r="C444" i="27"/>
  <c r="E444" i="27"/>
  <c r="P445" i="27"/>
  <c r="S444" i="27"/>
  <c r="R443" i="27"/>
  <c r="Q444" i="27"/>
  <c r="D444" i="27"/>
  <c r="B444" i="26"/>
  <c r="A444" i="26"/>
  <c r="P447" i="26"/>
  <c r="S446" i="26"/>
  <c r="Q446" i="26"/>
  <c r="D443" i="26"/>
  <c r="L516" i="26" l="1"/>
  <c r="K516" i="26"/>
  <c r="H512" i="26"/>
  <c r="I512" i="26"/>
  <c r="D444" i="26"/>
  <c r="Q447" i="26"/>
  <c r="E444" i="26"/>
  <c r="C444" i="26"/>
  <c r="C445" i="27"/>
  <c r="D445" i="27"/>
  <c r="P446" i="27"/>
  <c r="S445" i="27"/>
  <c r="A446" i="27"/>
  <c r="B446" i="27"/>
  <c r="R444" i="27"/>
  <c r="Q445" i="27"/>
  <c r="E445" i="27"/>
  <c r="F445" i="27"/>
  <c r="S447" i="26"/>
  <c r="P448" i="26"/>
  <c r="B445" i="26"/>
  <c r="A445" i="26"/>
  <c r="F444" i="26"/>
  <c r="R447" i="26"/>
  <c r="R448" i="26" s="1"/>
  <c r="H513" i="26" l="1"/>
  <c r="M510" i="26" s="1"/>
  <c r="M511" i="26" s="1"/>
  <c r="M512" i="26" s="1"/>
  <c r="I513" i="26"/>
  <c r="F446" i="27"/>
  <c r="C446" i="27"/>
  <c r="Q446" i="27"/>
  <c r="R445" i="27"/>
  <c r="B447" i="27"/>
  <c r="A447" i="27"/>
  <c r="D446" i="27"/>
  <c r="E446" i="27"/>
  <c r="P447" i="27"/>
  <c r="S446" i="27"/>
  <c r="F445" i="26"/>
  <c r="P449" i="26"/>
  <c r="S448" i="26"/>
  <c r="R449" i="26"/>
  <c r="A446" i="26"/>
  <c r="B446" i="26"/>
  <c r="C445" i="26"/>
  <c r="Q448" i="26"/>
  <c r="D445" i="26"/>
  <c r="E445" i="26"/>
  <c r="Q449" i="26" l="1"/>
  <c r="I514" i="26"/>
  <c r="H514" i="26"/>
  <c r="M513" i="26"/>
  <c r="E446" i="26"/>
  <c r="C446" i="26"/>
  <c r="F446" i="26"/>
  <c r="D446" i="26"/>
  <c r="F447" i="27"/>
  <c r="E447" i="27"/>
  <c r="D447" i="27"/>
  <c r="Q447" i="27"/>
  <c r="R446" i="27"/>
  <c r="P448" i="27"/>
  <c r="S447" i="27"/>
  <c r="B448" i="27"/>
  <c r="A448" i="27"/>
  <c r="C447" i="27"/>
  <c r="P450" i="26"/>
  <c r="S449" i="26"/>
  <c r="B447" i="26"/>
  <c r="A447" i="26"/>
  <c r="I515" i="26" l="1"/>
  <c r="H515" i="26"/>
  <c r="M514" i="26" s="1"/>
  <c r="D447" i="26"/>
  <c r="E447" i="26"/>
  <c r="C448" i="27"/>
  <c r="P449" i="27"/>
  <c r="S448" i="27"/>
  <c r="B449" i="27"/>
  <c r="A449" i="27"/>
  <c r="R447" i="27"/>
  <c r="Q448" i="27"/>
  <c r="E448" i="27"/>
  <c r="D448" i="27"/>
  <c r="F448" i="27"/>
  <c r="B448" i="26"/>
  <c r="A448" i="26"/>
  <c r="P451" i="26"/>
  <c r="S450" i="26"/>
  <c r="F447" i="26"/>
  <c r="R450" i="26"/>
  <c r="C447" i="26"/>
  <c r="Q450" i="26"/>
  <c r="I516" i="26" l="1"/>
  <c r="H516" i="26"/>
  <c r="M515" i="26" s="1"/>
  <c r="M516" i="26" s="1"/>
  <c r="Q451" i="26"/>
  <c r="R451" i="26"/>
  <c r="E448" i="26"/>
  <c r="C448" i="26"/>
  <c r="F448" i="26"/>
  <c r="F449" i="27"/>
  <c r="D449" i="27"/>
  <c r="E449" i="27"/>
  <c r="A450" i="27"/>
  <c r="B450" i="27"/>
  <c r="R448" i="27"/>
  <c r="Q449" i="27"/>
  <c r="C449" i="27"/>
  <c r="P450" i="27"/>
  <c r="S449" i="27"/>
  <c r="B449" i="26"/>
  <c r="A449" i="26"/>
  <c r="S451" i="26"/>
  <c r="P452" i="26"/>
  <c r="D448" i="26"/>
  <c r="R452" i="26" l="1"/>
  <c r="Q452" i="26"/>
  <c r="D449" i="26"/>
  <c r="C449" i="26"/>
  <c r="D450" i="27"/>
  <c r="F450" i="27"/>
  <c r="C450" i="27"/>
  <c r="P451" i="27"/>
  <c r="S450" i="27"/>
  <c r="B451" i="27"/>
  <c r="A451" i="27"/>
  <c r="Q450" i="27"/>
  <c r="R449" i="27"/>
  <c r="E450" i="27"/>
  <c r="F449" i="26"/>
  <c r="P453" i="26"/>
  <c r="S452" i="26"/>
  <c r="A450" i="26"/>
  <c r="B450" i="26"/>
  <c r="E449" i="26"/>
  <c r="D450" i="26" l="1"/>
  <c r="F450" i="26"/>
  <c r="E450" i="26"/>
  <c r="E451" i="27"/>
  <c r="Q451" i="27"/>
  <c r="R450" i="27"/>
  <c r="S451" i="27"/>
  <c r="P452" i="27"/>
  <c r="B452" i="27"/>
  <c r="A452" i="27"/>
  <c r="C451" i="27"/>
  <c r="F451" i="27"/>
  <c r="D451" i="27"/>
  <c r="P454" i="26"/>
  <c r="S453" i="26"/>
  <c r="R453" i="26"/>
  <c r="B451" i="26"/>
  <c r="A451" i="26"/>
  <c r="Q453" i="26"/>
  <c r="C450" i="26"/>
  <c r="Q454" i="26" l="1"/>
  <c r="R454" i="26"/>
  <c r="E451" i="26"/>
  <c r="C451" i="26"/>
  <c r="C452" i="27"/>
  <c r="E452" i="27"/>
  <c r="D452" i="27"/>
  <c r="F452" i="27"/>
  <c r="A453" i="27"/>
  <c r="B453" i="27"/>
  <c r="P453" i="27"/>
  <c r="S452" i="27"/>
  <c r="R451" i="27"/>
  <c r="Q452" i="27"/>
  <c r="P455" i="26"/>
  <c r="S454" i="26"/>
  <c r="F451" i="26"/>
  <c r="B452" i="26"/>
  <c r="A452" i="26"/>
  <c r="D451" i="26"/>
  <c r="R455" i="26" l="1"/>
  <c r="Q455" i="26"/>
  <c r="D452" i="26"/>
  <c r="F452" i="26"/>
  <c r="C452" i="26"/>
  <c r="E453" i="27"/>
  <c r="A454" i="27"/>
  <c r="B454" i="27"/>
  <c r="R452" i="27"/>
  <c r="Q453" i="27"/>
  <c r="C453" i="27"/>
  <c r="F453" i="27"/>
  <c r="P454" i="27"/>
  <c r="S453" i="27"/>
  <c r="D453" i="27"/>
  <c r="B453" i="26"/>
  <c r="A453" i="26"/>
  <c r="S455" i="26"/>
  <c r="P456" i="26"/>
  <c r="E452" i="26"/>
  <c r="Q456" i="26" l="1"/>
  <c r="F453" i="26"/>
  <c r="E453" i="26"/>
  <c r="D454" i="27"/>
  <c r="C454" i="27"/>
  <c r="F454" i="27"/>
  <c r="Q454" i="27"/>
  <c r="R453" i="27"/>
  <c r="B455" i="27"/>
  <c r="A455" i="27"/>
  <c r="S454" i="27"/>
  <c r="P455" i="27"/>
  <c r="E454" i="27"/>
  <c r="P457" i="26"/>
  <c r="S456" i="26"/>
  <c r="A454" i="26"/>
  <c r="B454" i="26"/>
  <c r="D453" i="26"/>
  <c r="R456" i="26"/>
  <c r="C453" i="26"/>
  <c r="R457" i="26" l="1"/>
  <c r="C454" i="26"/>
  <c r="E454" i="26"/>
  <c r="D454" i="26"/>
  <c r="E455" i="27"/>
  <c r="D455" i="27"/>
  <c r="Q455" i="27"/>
  <c r="R454" i="27"/>
  <c r="P456" i="27"/>
  <c r="S455" i="27"/>
  <c r="B456" i="27"/>
  <c r="A456" i="27"/>
  <c r="F455" i="27"/>
  <c r="C455" i="27"/>
  <c r="B455" i="26"/>
  <c r="A455" i="26"/>
  <c r="P458" i="26"/>
  <c r="S457" i="26"/>
  <c r="F454" i="26"/>
  <c r="Q457" i="26"/>
  <c r="R458" i="26" l="1"/>
  <c r="Q458" i="26"/>
  <c r="F455" i="26"/>
  <c r="D455" i="26"/>
  <c r="F456" i="27"/>
  <c r="E456" i="27"/>
  <c r="C456" i="27"/>
  <c r="P457" i="27"/>
  <c r="S456" i="27"/>
  <c r="B457" i="27"/>
  <c r="A457" i="27"/>
  <c r="R455" i="27"/>
  <c r="Q456" i="27"/>
  <c r="D456" i="27"/>
  <c r="P459" i="26"/>
  <c r="R459" i="26" s="1"/>
  <c r="S458" i="26"/>
  <c r="C455" i="26"/>
  <c r="B456" i="26"/>
  <c r="A456" i="26"/>
  <c r="E455" i="26"/>
  <c r="Q459" i="26" l="1"/>
  <c r="E456" i="26"/>
  <c r="C456" i="26"/>
  <c r="F456" i="26"/>
  <c r="D457" i="27"/>
  <c r="E457" i="27"/>
  <c r="R456" i="27"/>
  <c r="Q457" i="27"/>
  <c r="C457" i="27"/>
  <c r="P458" i="27"/>
  <c r="S457" i="27"/>
  <c r="A458" i="27"/>
  <c r="B458" i="27"/>
  <c r="F457" i="27"/>
  <c r="B457" i="26"/>
  <c r="A457" i="26"/>
  <c r="P460" i="26"/>
  <c r="S459" i="26"/>
  <c r="R460" i="26"/>
  <c r="D456" i="26"/>
  <c r="Q460" i="26" l="1"/>
  <c r="D457" i="26"/>
  <c r="F458" i="27"/>
  <c r="C458" i="27"/>
  <c r="Q458" i="27"/>
  <c r="R457" i="27"/>
  <c r="P459" i="27"/>
  <c r="S458" i="27"/>
  <c r="B459" i="27"/>
  <c r="A459" i="27"/>
  <c r="D458" i="27"/>
  <c r="E458" i="27"/>
  <c r="A458" i="26"/>
  <c r="B458" i="26"/>
  <c r="C457" i="26"/>
  <c r="E457" i="26"/>
  <c r="P461" i="26"/>
  <c r="S460" i="26"/>
  <c r="F457" i="26"/>
  <c r="D458" i="26" l="1"/>
  <c r="E458" i="26"/>
  <c r="F458" i="26"/>
  <c r="C458" i="26"/>
  <c r="E459" i="27"/>
  <c r="F459" i="27"/>
  <c r="D459" i="27"/>
  <c r="B460" i="27"/>
  <c r="A460" i="27"/>
  <c r="Q459" i="27"/>
  <c r="R458" i="27"/>
  <c r="S459" i="27"/>
  <c r="P460" i="27"/>
  <c r="C459" i="27"/>
  <c r="P462" i="26"/>
  <c r="S461" i="26"/>
  <c r="B459" i="26"/>
  <c r="A459" i="26"/>
  <c r="Q461" i="26"/>
  <c r="R461" i="26"/>
  <c r="Q462" i="26" l="1"/>
  <c r="R462" i="26"/>
  <c r="C459" i="26"/>
  <c r="E459" i="26"/>
  <c r="F459" i="26"/>
  <c r="D460" i="27"/>
  <c r="C460" i="27"/>
  <c r="A461" i="27"/>
  <c r="B461" i="27"/>
  <c r="E460" i="27"/>
  <c r="P461" i="27"/>
  <c r="S460" i="27"/>
  <c r="R459" i="27"/>
  <c r="Q460" i="27"/>
  <c r="F460" i="27"/>
  <c r="B460" i="26"/>
  <c r="A460" i="26"/>
  <c r="P463" i="26"/>
  <c r="S462" i="26"/>
  <c r="D459" i="26"/>
  <c r="D460" i="26" l="1"/>
  <c r="F460" i="26"/>
  <c r="C460" i="26"/>
  <c r="F461" i="27"/>
  <c r="C461" i="27"/>
  <c r="A462" i="27"/>
  <c r="B462" i="27"/>
  <c r="P462" i="27"/>
  <c r="S461" i="27"/>
  <c r="R460" i="27"/>
  <c r="Q461" i="27"/>
  <c r="E461" i="27"/>
  <c r="D461" i="27"/>
  <c r="E460" i="26"/>
  <c r="B461" i="26"/>
  <c r="A461" i="26"/>
  <c r="S463" i="26"/>
  <c r="P464" i="26"/>
  <c r="R463" i="26"/>
  <c r="Q463" i="26"/>
  <c r="D461" i="26" l="1"/>
  <c r="E461" i="26"/>
  <c r="F461" i="26"/>
  <c r="F462" i="27"/>
  <c r="D462" i="27"/>
  <c r="Q462" i="27"/>
  <c r="R461" i="27"/>
  <c r="B463" i="27"/>
  <c r="A463" i="27"/>
  <c r="E462" i="27"/>
  <c r="S462" i="27"/>
  <c r="P463" i="27"/>
  <c r="C462" i="27"/>
  <c r="P465" i="26"/>
  <c r="S464" i="26"/>
  <c r="Q464" i="26"/>
  <c r="R464" i="26"/>
  <c r="A462" i="26"/>
  <c r="B462" i="26"/>
  <c r="C461" i="26"/>
  <c r="Q465" i="26" l="1"/>
  <c r="R465" i="26"/>
  <c r="E462" i="26"/>
  <c r="C462" i="26"/>
  <c r="E463" i="27"/>
  <c r="D463" i="27"/>
  <c r="C463" i="27"/>
  <c r="B464" i="27"/>
  <c r="A464" i="27"/>
  <c r="Q463" i="27"/>
  <c r="R462" i="27"/>
  <c r="P464" i="27"/>
  <c r="S463" i="27"/>
  <c r="F463" i="27"/>
  <c r="P466" i="26"/>
  <c r="Q466" i="26" s="1"/>
  <c r="S465" i="26"/>
  <c r="B463" i="26"/>
  <c r="A463" i="26"/>
  <c r="D462" i="26"/>
  <c r="F462" i="26"/>
  <c r="R466" i="26" l="1"/>
  <c r="F463" i="26"/>
  <c r="D463" i="26"/>
  <c r="C464" i="27"/>
  <c r="F464" i="27"/>
  <c r="E464" i="27"/>
  <c r="D464" i="27"/>
  <c r="P465" i="27"/>
  <c r="S464" i="27"/>
  <c r="R463" i="27"/>
  <c r="Q464" i="27"/>
  <c r="B465" i="27"/>
  <c r="A465" i="27"/>
  <c r="P467" i="26"/>
  <c r="Q467" i="26" s="1"/>
  <c r="S466" i="26"/>
  <c r="B464" i="26"/>
  <c r="A464" i="26"/>
  <c r="C463" i="26"/>
  <c r="E463" i="26"/>
  <c r="R467" i="26" l="1"/>
  <c r="C464" i="26"/>
  <c r="F464" i="26"/>
  <c r="E464" i="26"/>
  <c r="C465" i="27"/>
  <c r="R464" i="27"/>
  <c r="Q465" i="27"/>
  <c r="P466" i="27"/>
  <c r="S465" i="27"/>
  <c r="F465" i="27"/>
  <c r="A466" i="27"/>
  <c r="B466" i="27"/>
  <c r="E465" i="27"/>
  <c r="D465" i="27"/>
  <c r="B465" i="26"/>
  <c r="A465" i="26"/>
  <c r="S467" i="26"/>
  <c r="P468" i="26"/>
  <c r="Q468" i="26" s="1"/>
  <c r="D464" i="26"/>
  <c r="D465" i="26" l="1"/>
  <c r="F465" i="26"/>
  <c r="D466" i="27"/>
  <c r="B467" i="27"/>
  <c r="A467" i="27"/>
  <c r="P467" i="27"/>
  <c r="S466" i="27"/>
  <c r="Q466" i="27"/>
  <c r="R465" i="27"/>
  <c r="F466" i="27"/>
  <c r="E466" i="27"/>
  <c r="C466" i="27"/>
  <c r="P469" i="26"/>
  <c r="Q469" i="26" s="1"/>
  <c r="S468" i="26"/>
  <c r="A466" i="26"/>
  <c r="B466" i="26"/>
  <c r="C465" i="26"/>
  <c r="E465" i="26"/>
  <c r="R468" i="26"/>
  <c r="R469" i="26" l="1"/>
  <c r="D466" i="26"/>
  <c r="C467" i="27"/>
  <c r="E466" i="26"/>
  <c r="C466" i="26"/>
  <c r="F467" i="27"/>
  <c r="E467" i="27"/>
  <c r="S467" i="27"/>
  <c r="P468" i="27"/>
  <c r="Q467" i="27"/>
  <c r="R466" i="27"/>
  <c r="B468" i="27"/>
  <c r="A468" i="27"/>
  <c r="D467" i="27"/>
  <c r="B467" i="26"/>
  <c r="A467" i="26"/>
  <c r="P470" i="26"/>
  <c r="S469" i="26"/>
  <c r="F466" i="26"/>
  <c r="R470" i="26" l="1"/>
  <c r="F467" i="26"/>
  <c r="E467" i="26"/>
  <c r="D467" i="26"/>
  <c r="D468" i="27"/>
  <c r="C468" i="27"/>
  <c r="A469" i="27"/>
  <c r="B469" i="27"/>
  <c r="P469" i="27"/>
  <c r="S468" i="27"/>
  <c r="E468" i="27"/>
  <c r="R467" i="27"/>
  <c r="Q468" i="27"/>
  <c r="F468" i="27"/>
  <c r="C467" i="26"/>
  <c r="P471" i="26"/>
  <c r="S470" i="26"/>
  <c r="B468" i="26"/>
  <c r="A468" i="26"/>
  <c r="Q470" i="26"/>
  <c r="Q471" i="26" s="1"/>
  <c r="C468" i="26" l="1"/>
  <c r="D468" i="26"/>
  <c r="F469" i="27"/>
  <c r="E469" i="27"/>
  <c r="P470" i="27"/>
  <c r="S469" i="27"/>
  <c r="A470" i="27"/>
  <c r="B470" i="27"/>
  <c r="D469" i="27"/>
  <c r="R468" i="27"/>
  <c r="Q469" i="27"/>
  <c r="C469" i="27"/>
  <c r="B469" i="26"/>
  <c r="A469" i="26"/>
  <c r="F468" i="26"/>
  <c r="S471" i="26"/>
  <c r="P472" i="26"/>
  <c r="E468" i="26"/>
  <c r="R471" i="26"/>
  <c r="C470" i="27" l="1"/>
  <c r="E469" i="26"/>
  <c r="C469" i="26"/>
  <c r="D469" i="26"/>
  <c r="F469" i="26"/>
  <c r="F470" i="27"/>
  <c r="D470" i="27"/>
  <c r="S470" i="27"/>
  <c r="P471" i="27"/>
  <c r="Q470" i="27"/>
  <c r="R469" i="27"/>
  <c r="B471" i="27"/>
  <c r="A471" i="27"/>
  <c r="E470" i="27"/>
  <c r="R472" i="26"/>
  <c r="P473" i="26"/>
  <c r="S472" i="26"/>
  <c r="Q472" i="26"/>
  <c r="Q473" i="26" s="1"/>
  <c r="A470" i="26"/>
  <c r="B470" i="26"/>
  <c r="R473" i="26" l="1"/>
  <c r="C470" i="26"/>
  <c r="E470" i="26"/>
  <c r="D471" i="27"/>
  <c r="E471" i="27"/>
  <c r="B472" i="27"/>
  <c r="A472" i="27"/>
  <c r="C471" i="27"/>
  <c r="Q471" i="27"/>
  <c r="R470" i="27"/>
  <c r="P472" i="27"/>
  <c r="S471" i="27"/>
  <c r="F471" i="27"/>
  <c r="F470" i="26"/>
  <c r="B471" i="26"/>
  <c r="A471" i="26"/>
  <c r="P474" i="26"/>
  <c r="S473" i="26"/>
  <c r="D470" i="26"/>
  <c r="D471" i="26" l="1"/>
  <c r="C471" i="26"/>
  <c r="F471" i="26"/>
  <c r="F472" i="27"/>
  <c r="E472" i="27"/>
  <c r="D472" i="27"/>
  <c r="P473" i="27"/>
  <c r="S472" i="27"/>
  <c r="C472" i="27"/>
  <c r="R471" i="27"/>
  <c r="Q472" i="27"/>
  <c r="B473" i="27"/>
  <c r="A473" i="27"/>
  <c r="P475" i="26"/>
  <c r="S474" i="26"/>
  <c r="B472" i="26"/>
  <c r="A472" i="26"/>
  <c r="R474" i="26"/>
  <c r="Q474" i="26"/>
  <c r="E471" i="26"/>
  <c r="R475" i="26" l="1"/>
  <c r="Q475" i="26"/>
  <c r="F472" i="26"/>
  <c r="D473" i="27"/>
  <c r="F473" i="27"/>
  <c r="R472" i="27"/>
  <c r="Q473" i="27"/>
  <c r="P474" i="27"/>
  <c r="S473" i="27"/>
  <c r="A474" i="27"/>
  <c r="B474" i="27"/>
  <c r="C473" i="27"/>
  <c r="E473" i="27"/>
  <c r="E472" i="26"/>
  <c r="B473" i="26"/>
  <c r="A473" i="26"/>
  <c r="P476" i="26"/>
  <c r="S475" i="26"/>
  <c r="D472" i="26"/>
  <c r="C472" i="26"/>
  <c r="D473" i="26" l="1"/>
  <c r="Q476" i="26"/>
  <c r="E473" i="26"/>
  <c r="C473" i="26"/>
  <c r="E474" i="27"/>
  <c r="F474" i="27"/>
  <c r="B475" i="27"/>
  <c r="A475" i="27"/>
  <c r="Q474" i="27"/>
  <c r="R473" i="27"/>
  <c r="C474" i="27"/>
  <c r="P475" i="27"/>
  <c r="S474" i="27"/>
  <c r="D474" i="27"/>
  <c r="A474" i="26"/>
  <c r="B474" i="26"/>
  <c r="P477" i="26"/>
  <c r="S476" i="26"/>
  <c r="R476" i="26"/>
  <c r="F473" i="26"/>
  <c r="R477" i="26" l="1"/>
  <c r="F474" i="26"/>
  <c r="E474" i="26"/>
  <c r="C475" i="27"/>
  <c r="F475" i="27"/>
  <c r="D475" i="27"/>
  <c r="S475" i="27"/>
  <c r="P476" i="27"/>
  <c r="Q475" i="27"/>
  <c r="R474" i="27"/>
  <c r="B476" i="27"/>
  <c r="A476" i="27"/>
  <c r="E475" i="27"/>
  <c r="B475" i="26"/>
  <c r="A475" i="26"/>
  <c r="P478" i="26"/>
  <c r="S477" i="26"/>
  <c r="D474" i="26"/>
  <c r="C474" i="26"/>
  <c r="Q477" i="26"/>
  <c r="Q478" i="26" l="1"/>
  <c r="E476" i="27"/>
  <c r="D476" i="27"/>
  <c r="A477" i="27"/>
  <c r="B477" i="27"/>
  <c r="R475" i="27"/>
  <c r="Q476" i="27"/>
  <c r="F476" i="27"/>
  <c r="P477" i="27"/>
  <c r="S476" i="27"/>
  <c r="C476" i="27"/>
  <c r="D475" i="26"/>
  <c r="B476" i="26"/>
  <c r="A476" i="26"/>
  <c r="P479" i="26"/>
  <c r="S478" i="26"/>
  <c r="R478" i="26"/>
  <c r="C475" i="26"/>
  <c r="F475" i="26"/>
  <c r="E475" i="26"/>
  <c r="Q479" i="26" l="1"/>
  <c r="R479" i="26"/>
  <c r="E476" i="26"/>
  <c r="F476" i="26"/>
  <c r="C476" i="26"/>
  <c r="F477" i="27"/>
  <c r="C477" i="27"/>
  <c r="R476" i="27"/>
  <c r="Q477" i="27"/>
  <c r="P478" i="27"/>
  <c r="S477" i="27"/>
  <c r="A478" i="27"/>
  <c r="B478" i="27"/>
  <c r="D477" i="27"/>
  <c r="E477" i="27"/>
  <c r="B477" i="26"/>
  <c r="A477" i="26"/>
  <c r="S479" i="26"/>
  <c r="P480" i="26"/>
  <c r="D476" i="26"/>
  <c r="R480" i="26" l="1"/>
  <c r="D477" i="26"/>
  <c r="F477" i="26"/>
  <c r="C477" i="26"/>
  <c r="C478" i="27"/>
  <c r="E478" i="27"/>
  <c r="D478" i="27"/>
  <c r="B479" i="27"/>
  <c r="A479" i="27"/>
  <c r="S478" i="27"/>
  <c r="P479" i="27"/>
  <c r="Q478" i="27"/>
  <c r="R477" i="27"/>
  <c r="F478" i="27"/>
  <c r="E477" i="26"/>
  <c r="P481" i="26"/>
  <c r="R481" i="26" s="1"/>
  <c r="S480" i="26"/>
  <c r="A478" i="26"/>
  <c r="B478" i="26"/>
  <c r="Q480" i="26"/>
  <c r="Q481" i="26" l="1"/>
  <c r="E478" i="26"/>
  <c r="D478" i="26"/>
  <c r="F479" i="27"/>
  <c r="E479" i="27"/>
  <c r="Q479" i="27"/>
  <c r="R478" i="27"/>
  <c r="B480" i="27"/>
  <c r="A480" i="27"/>
  <c r="D479" i="27"/>
  <c r="P480" i="27"/>
  <c r="S479" i="27"/>
  <c r="C479" i="27"/>
  <c r="P482" i="26"/>
  <c r="R482" i="26" s="1"/>
  <c r="S481" i="26"/>
  <c r="B479" i="26"/>
  <c r="A479" i="26"/>
  <c r="F478" i="26"/>
  <c r="C478" i="26"/>
  <c r="Q482" i="26" l="1"/>
  <c r="E479" i="26"/>
  <c r="C479" i="26"/>
  <c r="D480" i="27"/>
  <c r="C480" i="27"/>
  <c r="F480" i="27"/>
  <c r="P481" i="27"/>
  <c r="S480" i="27"/>
  <c r="B481" i="27"/>
  <c r="A481" i="27"/>
  <c r="E480" i="27"/>
  <c r="R479" i="27"/>
  <c r="Q480" i="27"/>
  <c r="B480" i="26"/>
  <c r="A480" i="26"/>
  <c r="F479" i="26"/>
  <c r="P483" i="26"/>
  <c r="S482" i="26"/>
  <c r="D479" i="26"/>
  <c r="C480" i="26" l="1"/>
  <c r="F480" i="26"/>
  <c r="D480" i="26"/>
  <c r="E481" i="27"/>
  <c r="C481" i="27"/>
  <c r="D481" i="27"/>
  <c r="A482" i="27"/>
  <c r="B482" i="27"/>
  <c r="P482" i="27"/>
  <c r="S481" i="27"/>
  <c r="R480" i="27"/>
  <c r="Q481" i="27"/>
  <c r="F481" i="27"/>
  <c r="S483" i="26"/>
  <c r="P484" i="26"/>
  <c r="Q483" i="26"/>
  <c r="Q484" i="26" s="1"/>
  <c r="R483" i="26"/>
  <c r="R484" i="26" s="1"/>
  <c r="B481" i="26"/>
  <c r="A481" i="26"/>
  <c r="E480" i="26"/>
  <c r="E482" i="27" l="1"/>
  <c r="F482" i="27"/>
  <c r="B483" i="27"/>
  <c r="A483" i="27"/>
  <c r="P483" i="27"/>
  <c r="S482" i="27"/>
  <c r="Q482" i="27"/>
  <c r="R481" i="27"/>
  <c r="D482" i="27"/>
  <c r="C482" i="27"/>
  <c r="P485" i="26"/>
  <c r="S484" i="26"/>
  <c r="A482" i="26"/>
  <c r="B482" i="26"/>
  <c r="E481" i="26"/>
  <c r="D481" i="26"/>
  <c r="C481" i="26"/>
  <c r="F481" i="26"/>
  <c r="F482" i="26" l="1"/>
  <c r="D482" i="26"/>
  <c r="E482" i="26"/>
  <c r="C482" i="26"/>
  <c r="D483" i="27"/>
  <c r="F483" i="27"/>
  <c r="C483" i="27"/>
  <c r="Q483" i="27"/>
  <c r="R482" i="27"/>
  <c r="B484" i="27"/>
  <c r="A484" i="27"/>
  <c r="S483" i="27"/>
  <c r="P484" i="27"/>
  <c r="E483" i="27"/>
  <c r="P486" i="26"/>
  <c r="S485" i="26"/>
  <c r="B483" i="26"/>
  <c r="A483" i="26"/>
  <c r="R485" i="26"/>
  <c r="Q485" i="26"/>
  <c r="R486" i="26" l="1"/>
  <c r="Q486" i="26"/>
  <c r="C484" i="27"/>
  <c r="E484" i="27"/>
  <c r="D484" i="27"/>
  <c r="R483" i="27"/>
  <c r="Q484" i="27"/>
  <c r="P485" i="27"/>
  <c r="S484" i="27"/>
  <c r="A485" i="27"/>
  <c r="B485" i="27"/>
  <c r="F484" i="27"/>
  <c r="P487" i="26"/>
  <c r="S486" i="26"/>
  <c r="B484" i="26"/>
  <c r="A484" i="26"/>
  <c r="E483" i="26"/>
  <c r="C483" i="26"/>
  <c r="F483" i="26"/>
  <c r="D483" i="26"/>
  <c r="Q487" i="26" l="1"/>
  <c r="F484" i="26"/>
  <c r="C484" i="26"/>
  <c r="E484" i="26"/>
  <c r="D484" i="26"/>
  <c r="F485" i="27"/>
  <c r="R484" i="27"/>
  <c r="Q485" i="27"/>
  <c r="D485" i="27"/>
  <c r="P486" i="27"/>
  <c r="S485" i="27"/>
  <c r="A486" i="27"/>
  <c r="B486" i="27"/>
  <c r="E485" i="27"/>
  <c r="C485" i="27"/>
  <c r="S487" i="26"/>
  <c r="P488" i="26"/>
  <c r="B485" i="26"/>
  <c r="A485" i="26"/>
  <c r="R487" i="26"/>
  <c r="R488" i="26" l="1"/>
  <c r="E485" i="26"/>
  <c r="F485" i="26"/>
  <c r="C486" i="27"/>
  <c r="B487" i="27"/>
  <c r="A487" i="27"/>
  <c r="F486" i="27"/>
  <c r="D486" i="27"/>
  <c r="Q486" i="27"/>
  <c r="R485" i="27"/>
  <c r="E486" i="27"/>
  <c r="S486" i="27"/>
  <c r="P487" i="27"/>
  <c r="A486" i="26"/>
  <c r="B486" i="26"/>
  <c r="D485" i="26"/>
  <c r="P489" i="26"/>
  <c r="S488" i="26"/>
  <c r="C485" i="26"/>
  <c r="Q488" i="26"/>
  <c r="Q489" i="26" s="1"/>
  <c r="E487" i="27" l="1"/>
  <c r="D486" i="26"/>
  <c r="C486" i="26"/>
  <c r="D487" i="27"/>
  <c r="F487" i="27"/>
  <c r="P488" i="27"/>
  <c r="S487" i="27"/>
  <c r="Q487" i="27"/>
  <c r="R486" i="27"/>
  <c r="B488" i="27"/>
  <c r="A488" i="27"/>
  <c r="C487" i="27"/>
  <c r="P490" i="26"/>
  <c r="Q490" i="26" s="1"/>
  <c r="S489" i="26"/>
  <c r="B487" i="26"/>
  <c r="A487" i="26"/>
  <c r="R489" i="26"/>
  <c r="E486" i="26"/>
  <c r="F486" i="26"/>
  <c r="R490" i="26" l="1"/>
  <c r="E487" i="26"/>
  <c r="F487" i="26"/>
  <c r="C487" i="26"/>
  <c r="D488" i="27"/>
  <c r="C488" i="27"/>
  <c r="B489" i="27"/>
  <c r="A489" i="27"/>
  <c r="P489" i="27"/>
  <c r="S488" i="27"/>
  <c r="E488" i="27"/>
  <c r="R487" i="27"/>
  <c r="Q488" i="27"/>
  <c r="F488" i="27"/>
  <c r="B488" i="26"/>
  <c r="A488" i="26"/>
  <c r="P491" i="26"/>
  <c r="Q491" i="26" s="1"/>
  <c r="S490" i="26"/>
  <c r="D487" i="26"/>
  <c r="E489" i="27" l="1"/>
  <c r="D488" i="26"/>
  <c r="F489" i="27"/>
  <c r="C489" i="27"/>
  <c r="R488" i="27"/>
  <c r="Q489" i="27"/>
  <c r="P490" i="27"/>
  <c r="S489" i="27"/>
  <c r="A490" i="27"/>
  <c r="B490" i="27"/>
  <c r="D489" i="27"/>
  <c r="R491" i="26"/>
  <c r="B489" i="26"/>
  <c r="A489" i="26"/>
  <c r="P492" i="26"/>
  <c r="S491" i="26"/>
  <c r="E488" i="26"/>
  <c r="F488" i="26"/>
  <c r="C488" i="26"/>
  <c r="E489" i="26" l="1"/>
  <c r="D489" i="26"/>
  <c r="C489" i="26"/>
  <c r="F489" i="26"/>
  <c r="D490" i="27"/>
  <c r="B491" i="27"/>
  <c r="A491" i="27"/>
  <c r="P491" i="27"/>
  <c r="S490" i="27"/>
  <c r="Q490" i="27"/>
  <c r="R489" i="27"/>
  <c r="C490" i="27"/>
  <c r="F490" i="27"/>
  <c r="E490" i="27"/>
  <c r="A490" i="26"/>
  <c r="B490" i="26"/>
  <c r="P493" i="26"/>
  <c r="S492" i="26"/>
  <c r="R492" i="26"/>
  <c r="Q492" i="26"/>
  <c r="Q493" i="26" l="1"/>
  <c r="R493" i="26"/>
  <c r="D490" i="26"/>
  <c r="C491" i="27"/>
  <c r="E491" i="27"/>
  <c r="F491" i="27"/>
  <c r="D491" i="27"/>
  <c r="S491" i="27"/>
  <c r="P492" i="27"/>
  <c r="Q491" i="27"/>
  <c r="R490" i="27"/>
  <c r="B492" i="27"/>
  <c r="A492" i="27"/>
  <c r="B491" i="26"/>
  <c r="A491" i="26"/>
  <c r="P494" i="26"/>
  <c r="S493" i="26"/>
  <c r="F490" i="26"/>
  <c r="C490" i="26"/>
  <c r="E490" i="26"/>
  <c r="R494" i="26" l="1"/>
  <c r="Q494" i="26"/>
  <c r="C491" i="26"/>
  <c r="E491" i="26"/>
  <c r="F491" i="26"/>
  <c r="C492" i="27"/>
  <c r="F492" i="27"/>
  <c r="P493" i="27"/>
  <c r="S492" i="27"/>
  <c r="R491" i="27"/>
  <c r="Q492" i="27"/>
  <c r="A493" i="27"/>
  <c r="B493" i="27"/>
  <c r="E492" i="27"/>
  <c r="D492" i="27"/>
  <c r="B492" i="26"/>
  <c r="A492" i="26"/>
  <c r="P495" i="26"/>
  <c r="S494" i="26"/>
  <c r="D491" i="26"/>
  <c r="D492" i="26" l="1"/>
  <c r="C492" i="26"/>
  <c r="D493" i="27"/>
  <c r="E493" i="27"/>
  <c r="F493" i="27"/>
  <c r="A494" i="27"/>
  <c r="B494" i="27"/>
  <c r="P494" i="27"/>
  <c r="S493" i="27"/>
  <c r="R492" i="27"/>
  <c r="Q493" i="27"/>
  <c r="C493" i="27"/>
  <c r="S495" i="26"/>
  <c r="P496" i="26"/>
  <c r="B493" i="26"/>
  <c r="A493" i="26"/>
  <c r="E492" i="26"/>
  <c r="Q495" i="26"/>
  <c r="R495" i="26"/>
  <c r="F492" i="26"/>
  <c r="Q496" i="26" l="1"/>
  <c r="E493" i="26"/>
  <c r="F493" i="26"/>
  <c r="D493" i="26"/>
  <c r="C494" i="27"/>
  <c r="F494" i="27"/>
  <c r="D494" i="27"/>
  <c r="E494" i="27"/>
  <c r="B495" i="27"/>
  <c r="A495" i="27"/>
  <c r="Q494" i="27"/>
  <c r="R493" i="27"/>
  <c r="S494" i="27"/>
  <c r="P495" i="27"/>
  <c r="A494" i="26"/>
  <c r="B494" i="26"/>
  <c r="P497" i="26"/>
  <c r="S496" i="26"/>
  <c r="R496" i="26"/>
  <c r="C493" i="26"/>
  <c r="R497" i="26" l="1"/>
  <c r="E494" i="26"/>
  <c r="D494" i="26"/>
  <c r="C494" i="26"/>
  <c r="D495" i="27"/>
  <c r="C495" i="27"/>
  <c r="E495" i="27"/>
  <c r="Q495" i="27"/>
  <c r="R494" i="27"/>
  <c r="P496" i="27"/>
  <c r="S495" i="27"/>
  <c r="B496" i="27"/>
  <c r="A496" i="27"/>
  <c r="F495" i="27"/>
  <c r="F494" i="26"/>
  <c r="B495" i="26"/>
  <c r="A495" i="26"/>
  <c r="P498" i="26"/>
  <c r="S497" i="26"/>
  <c r="Q497" i="26"/>
  <c r="R498" i="26" l="1"/>
  <c r="Q498" i="26"/>
  <c r="C495" i="26"/>
  <c r="F495" i="26"/>
  <c r="F496" i="27"/>
  <c r="B497" i="27"/>
  <c r="A497" i="27"/>
  <c r="R495" i="27"/>
  <c r="Q496" i="27"/>
  <c r="D496" i="27"/>
  <c r="P497" i="27"/>
  <c r="S496" i="27"/>
  <c r="E496" i="27"/>
  <c r="C496" i="27"/>
  <c r="P499" i="26"/>
  <c r="R499" i="26" s="1"/>
  <c r="S498" i="26"/>
  <c r="D495" i="26"/>
  <c r="B496" i="26"/>
  <c r="A496" i="26"/>
  <c r="E495" i="26"/>
  <c r="Q499" i="26" l="1"/>
  <c r="E497" i="27"/>
  <c r="F497" i="27"/>
  <c r="C497" i="27"/>
  <c r="E496" i="26"/>
  <c r="D497" i="27"/>
  <c r="R496" i="27"/>
  <c r="Q497" i="27"/>
  <c r="P498" i="27"/>
  <c r="S497" i="27"/>
  <c r="A498" i="27"/>
  <c r="B498" i="27"/>
  <c r="B497" i="26"/>
  <c r="A497" i="26"/>
  <c r="D496" i="26"/>
  <c r="S499" i="26"/>
  <c r="P500" i="26"/>
  <c r="F496" i="26"/>
  <c r="C496" i="26"/>
  <c r="C497" i="26" l="1"/>
  <c r="D497" i="26"/>
  <c r="F497" i="26"/>
  <c r="E497" i="26"/>
  <c r="E498" i="27"/>
  <c r="D498" i="27"/>
  <c r="P499" i="27"/>
  <c r="S498" i="27"/>
  <c r="C498" i="27"/>
  <c r="F498" i="27"/>
  <c r="Q498" i="27"/>
  <c r="R497" i="27"/>
  <c r="B499" i="27"/>
  <c r="A499" i="27"/>
  <c r="P501" i="26"/>
  <c r="S500" i="26"/>
  <c r="R500" i="26"/>
  <c r="Q500" i="26"/>
  <c r="A498" i="26"/>
  <c r="B498" i="26"/>
  <c r="Q501" i="26" l="1"/>
  <c r="R501" i="26"/>
  <c r="E498" i="26"/>
  <c r="F499" i="27"/>
  <c r="Q499" i="27"/>
  <c r="R498" i="27"/>
  <c r="S499" i="27"/>
  <c r="P500" i="27"/>
  <c r="D499" i="27"/>
  <c r="B500" i="27"/>
  <c r="A500" i="27"/>
  <c r="C499" i="27"/>
  <c r="E499" i="27"/>
  <c r="F498" i="26"/>
  <c r="B499" i="26"/>
  <c r="A499" i="26"/>
  <c r="C498" i="26"/>
  <c r="D498" i="26"/>
  <c r="P502" i="26"/>
  <c r="Q502" i="26" s="1"/>
  <c r="S501" i="26"/>
  <c r="D499" i="26" l="1"/>
  <c r="R502" i="26"/>
  <c r="F499" i="26"/>
  <c r="C499" i="26"/>
  <c r="E500" i="27"/>
  <c r="D500" i="27"/>
  <c r="C500" i="27"/>
  <c r="P501" i="27"/>
  <c r="S500" i="27"/>
  <c r="A501" i="27"/>
  <c r="B501" i="27"/>
  <c r="F500" i="27"/>
  <c r="R499" i="27"/>
  <c r="Q500" i="27"/>
  <c r="P503" i="26"/>
  <c r="S502" i="26"/>
  <c r="B500" i="26"/>
  <c r="A500" i="26"/>
  <c r="E499" i="26"/>
  <c r="R503" i="26" l="1"/>
  <c r="E500" i="26"/>
  <c r="F500" i="26"/>
  <c r="E501" i="27"/>
  <c r="F501" i="27"/>
  <c r="C501" i="27"/>
  <c r="R500" i="27"/>
  <c r="Q501" i="27"/>
  <c r="P502" i="27"/>
  <c r="S501" i="27"/>
  <c r="A502" i="27"/>
  <c r="B502" i="27"/>
  <c r="D501" i="27"/>
  <c r="B501" i="26"/>
  <c r="A501" i="26"/>
  <c r="P504" i="26"/>
  <c r="S503" i="26"/>
  <c r="D500" i="26"/>
  <c r="C500" i="26"/>
  <c r="Q503" i="26"/>
  <c r="Q504" i="26" l="1"/>
  <c r="D501" i="26"/>
  <c r="C501" i="26"/>
  <c r="F501" i="26"/>
  <c r="D502" i="27"/>
  <c r="B503" i="27"/>
  <c r="A503" i="27"/>
  <c r="F502" i="27"/>
  <c r="S502" i="27"/>
  <c r="P503" i="27"/>
  <c r="C502" i="27"/>
  <c r="Q502" i="27"/>
  <c r="R501" i="27"/>
  <c r="E502" i="27"/>
  <c r="E501" i="26"/>
  <c r="A502" i="26"/>
  <c r="B502" i="26"/>
  <c r="S504" i="26"/>
  <c r="P505" i="26"/>
  <c r="Q505" i="26" s="1"/>
  <c r="R504" i="26"/>
  <c r="R505" i="26" l="1"/>
  <c r="C503" i="27"/>
  <c r="D502" i="26"/>
  <c r="C502" i="26"/>
  <c r="E502" i="26"/>
  <c r="F503" i="27"/>
  <c r="E503" i="27"/>
  <c r="D503" i="27"/>
  <c r="Q503" i="27"/>
  <c r="R502" i="27"/>
  <c r="P504" i="27"/>
  <c r="S503" i="27"/>
  <c r="B504" i="27"/>
  <c r="A504" i="27"/>
  <c r="B503" i="26"/>
  <c r="A503" i="26"/>
  <c r="P506" i="26"/>
  <c r="S505" i="26"/>
  <c r="F502" i="26"/>
  <c r="F503" i="26" l="1"/>
  <c r="E503" i="26"/>
  <c r="C503" i="26"/>
  <c r="E504" i="27"/>
  <c r="C504" i="27"/>
  <c r="S504" i="27"/>
  <c r="P505" i="27"/>
  <c r="D504" i="27"/>
  <c r="A505" i="27"/>
  <c r="B505" i="27"/>
  <c r="F504" i="27"/>
  <c r="R503" i="27"/>
  <c r="Q504" i="27"/>
  <c r="S506" i="26"/>
  <c r="P507" i="26"/>
  <c r="R506" i="26"/>
  <c r="Q506" i="26"/>
  <c r="Q507" i="26" s="1"/>
  <c r="B504" i="26"/>
  <c r="A504" i="26"/>
  <c r="D503" i="26"/>
  <c r="D504" i="26" l="1"/>
  <c r="F505" i="27"/>
  <c r="P506" i="27"/>
  <c r="S505" i="27"/>
  <c r="B506" i="27"/>
  <c r="A506" i="27"/>
  <c r="Q505" i="27"/>
  <c r="R504" i="27"/>
  <c r="C505" i="27"/>
  <c r="D505" i="27"/>
  <c r="E505" i="27"/>
  <c r="A505" i="26"/>
  <c r="B505" i="26"/>
  <c r="R507" i="26"/>
  <c r="P508" i="26"/>
  <c r="Q508" i="26" s="1"/>
  <c r="S507" i="26"/>
  <c r="F504" i="26"/>
  <c r="E504" i="26"/>
  <c r="C504" i="26"/>
  <c r="R508" i="26" l="1"/>
  <c r="C505" i="26"/>
  <c r="F505" i="26"/>
  <c r="E505" i="26"/>
  <c r="D505" i="26"/>
  <c r="D506" i="27"/>
  <c r="C506" i="27"/>
  <c r="E506" i="27"/>
  <c r="A507" i="27"/>
  <c r="B507" i="27"/>
  <c r="R505" i="27"/>
  <c r="Q506" i="27"/>
  <c r="S506" i="27"/>
  <c r="P507" i="27"/>
  <c r="F506" i="27"/>
  <c r="B506" i="26"/>
  <c r="A506" i="26"/>
  <c r="S508" i="26"/>
  <c r="P509" i="26"/>
  <c r="R509" i="26" l="1"/>
  <c r="D506" i="26"/>
  <c r="E506" i="26"/>
  <c r="F507" i="27"/>
  <c r="C507" i="27"/>
  <c r="E507" i="27"/>
  <c r="D507" i="27"/>
  <c r="P508" i="27"/>
  <c r="S507" i="27"/>
  <c r="B508" i="27"/>
  <c r="A508" i="27"/>
  <c r="Q507" i="27"/>
  <c r="R506" i="27"/>
  <c r="P510" i="26"/>
  <c r="S509" i="26"/>
  <c r="A507" i="26"/>
  <c r="B507" i="26"/>
  <c r="F506" i="26"/>
  <c r="C506" i="26"/>
  <c r="Q509" i="26"/>
  <c r="Q510" i="26" l="1"/>
  <c r="C507" i="26"/>
  <c r="F508" i="27"/>
  <c r="R507" i="27"/>
  <c r="Q508" i="27"/>
  <c r="S508" i="27"/>
  <c r="P509" i="27"/>
  <c r="A509" i="27"/>
  <c r="B509" i="27"/>
  <c r="D508" i="27"/>
  <c r="E508" i="27"/>
  <c r="C508" i="27"/>
  <c r="F507" i="26"/>
  <c r="S510" i="26"/>
  <c r="P511" i="26"/>
  <c r="B508" i="26"/>
  <c r="A508" i="26"/>
  <c r="E507" i="26"/>
  <c r="D507" i="26"/>
  <c r="R510" i="26"/>
  <c r="R511" i="26" l="1"/>
  <c r="Q511" i="26"/>
  <c r="D508" i="26"/>
  <c r="E508" i="26"/>
  <c r="C508" i="26"/>
  <c r="D509" i="27"/>
  <c r="C509" i="27"/>
  <c r="B510" i="27"/>
  <c r="A510" i="27"/>
  <c r="Q509" i="27"/>
  <c r="R508" i="27"/>
  <c r="E509" i="27"/>
  <c r="P510" i="27"/>
  <c r="S509" i="27"/>
  <c r="F509" i="27"/>
  <c r="A509" i="26"/>
  <c r="B509" i="26"/>
  <c r="P512" i="26"/>
  <c r="Q512" i="26" s="1"/>
  <c r="S511" i="26"/>
  <c r="F508" i="26"/>
  <c r="R512" i="26" l="1"/>
  <c r="E509" i="26"/>
  <c r="F509" i="26"/>
  <c r="F510" i="27"/>
  <c r="E510" i="27"/>
  <c r="C510" i="27"/>
  <c r="S510" i="27"/>
  <c r="P511" i="27"/>
  <c r="R509" i="27"/>
  <c r="Q510" i="27"/>
  <c r="A511" i="27"/>
  <c r="B511" i="27"/>
  <c r="D510" i="27"/>
  <c r="B510" i="26"/>
  <c r="A510" i="26"/>
  <c r="C509" i="26"/>
  <c r="S512" i="26"/>
  <c r="P513" i="26"/>
  <c r="D509" i="26"/>
  <c r="R513" i="26" l="1"/>
  <c r="E510" i="26"/>
  <c r="C510" i="26"/>
  <c r="F510" i="26"/>
  <c r="D510" i="26"/>
  <c r="D511" i="27"/>
  <c r="F511" i="27"/>
  <c r="Q511" i="27"/>
  <c r="R510" i="27"/>
  <c r="C511" i="27"/>
  <c r="P512" i="27"/>
  <c r="S511" i="27"/>
  <c r="B512" i="27"/>
  <c r="A512" i="27"/>
  <c r="E511" i="27"/>
  <c r="A511" i="26"/>
  <c r="B511" i="26"/>
  <c r="P514" i="26"/>
  <c r="S513" i="26"/>
  <c r="Q513" i="26"/>
  <c r="Q514" i="26" l="1"/>
  <c r="E511" i="26"/>
  <c r="D511" i="26"/>
  <c r="E512" i="27"/>
  <c r="A513" i="27"/>
  <c r="B513" i="27"/>
  <c r="C512" i="27"/>
  <c r="R511" i="27"/>
  <c r="Q512" i="27"/>
  <c r="S512" i="27"/>
  <c r="P513" i="27"/>
  <c r="D512" i="27"/>
  <c r="F512" i="27"/>
  <c r="S514" i="26"/>
  <c r="P515" i="26"/>
  <c r="B512" i="26"/>
  <c r="A512" i="26"/>
  <c r="Q515" i="26"/>
  <c r="F511" i="26"/>
  <c r="C511" i="26"/>
  <c r="R514" i="26"/>
  <c r="R515" i="26" l="1"/>
  <c r="D512" i="26"/>
  <c r="E513" i="27"/>
  <c r="C513" i="27"/>
  <c r="F513" i="27"/>
  <c r="D513" i="27"/>
  <c r="P514" i="27"/>
  <c r="S513" i="27"/>
  <c r="Q513" i="27"/>
  <c r="R512" i="27"/>
  <c r="B514" i="27"/>
  <c r="A514" i="27"/>
  <c r="F512" i="26"/>
  <c r="P516" i="26"/>
  <c r="R516" i="26" s="1"/>
  <c r="S515" i="26"/>
  <c r="C512" i="26"/>
  <c r="A513" i="26"/>
  <c r="B513" i="26"/>
  <c r="E512" i="26"/>
  <c r="Q516" i="26" l="1"/>
  <c r="E513" i="26"/>
  <c r="C513" i="26"/>
  <c r="F513" i="26"/>
  <c r="A515" i="27"/>
  <c r="B515" i="27"/>
  <c r="S514" i="27"/>
  <c r="P515" i="27"/>
  <c r="D514" i="27"/>
  <c r="F514" i="27"/>
  <c r="R513" i="27"/>
  <c r="Q514" i="27"/>
  <c r="C514" i="27"/>
  <c r="E514" i="27"/>
  <c r="B514" i="26"/>
  <c r="A514" i="26"/>
  <c r="S516" i="26"/>
  <c r="P517" i="26"/>
  <c r="Q517" i="26" s="1"/>
  <c r="D513" i="26"/>
  <c r="E515" i="27" l="1"/>
  <c r="F515" i="27"/>
  <c r="C515" i="27"/>
  <c r="F514" i="26"/>
  <c r="C514" i="26"/>
  <c r="D514" i="26"/>
  <c r="D515" i="27"/>
  <c r="Q515" i="27"/>
  <c r="R514" i="27"/>
  <c r="P516" i="27"/>
  <c r="S515" i="27"/>
  <c r="B516" i="27"/>
  <c r="A516" i="27"/>
  <c r="A515" i="26"/>
  <c r="B515" i="26"/>
  <c r="E514" i="26"/>
  <c r="P518" i="26"/>
  <c r="Q518" i="26" s="1"/>
  <c r="S517" i="26"/>
  <c r="R517" i="26"/>
  <c r="E515" i="26" l="1"/>
  <c r="R518" i="26"/>
  <c r="D515" i="26"/>
  <c r="D516" i="27"/>
  <c r="F516" i="27"/>
  <c r="C516" i="27"/>
  <c r="A517" i="27"/>
  <c r="B517" i="27"/>
  <c r="S516" i="27"/>
  <c r="P517" i="27"/>
  <c r="R515" i="27"/>
  <c r="Q516" i="27"/>
  <c r="E516" i="27"/>
  <c r="S518" i="26"/>
  <c r="P519" i="26"/>
  <c r="B516" i="26"/>
  <c r="A516" i="26"/>
  <c r="F515" i="26"/>
  <c r="C515" i="26"/>
  <c r="R519" i="26" l="1"/>
  <c r="E516" i="26"/>
  <c r="C516" i="26"/>
  <c r="D517" i="27"/>
  <c r="C517" i="27"/>
  <c r="E517" i="27"/>
  <c r="Q517" i="27"/>
  <c r="R516" i="27"/>
  <c r="B518" i="27"/>
  <c r="A518" i="27"/>
  <c r="P518" i="27"/>
  <c r="S517" i="27"/>
  <c r="F517" i="27"/>
  <c r="A517" i="26"/>
  <c r="B517" i="26"/>
  <c r="P520" i="26"/>
  <c r="R520" i="26" s="1"/>
  <c r="S519" i="26"/>
  <c r="F516" i="26"/>
  <c r="Q519" i="26"/>
  <c r="D516" i="26"/>
  <c r="Q520" i="26" l="1"/>
  <c r="F517" i="26"/>
  <c r="D517" i="26"/>
  <c r="C517" i="26"/>
  <c r="F518" i="27"/>
  <c r="D518" i="27"/>
  <c r="S518" i="27"/>
  <c r="P519" i="27"/>
  <c r="A519" i="27"/>
  <c r="B519" i="27"/>
  <c r="E518" i="27"/>
  <c r="R517" i="27"/>
  <c r="Q518" i="27"/>
  <c r="C518" i="27"/>
  <c r="B518" i="26"/>
  <c r="A518" i="26"/>
  <c r="S520" i="26"/>
  <c r="P521" i="26"/>
  <c r="E517" i="26"/>
  <c r="Q521" i="26" l="1"/>
  <c r="C519" i="27"/>
  <c r="E519" i="27"/>
  <c r="D519" i="27"/>
  <c r="P520" i="27"/>
  <c r="S519" i="27"/>
  <c r="Q519" i="27"/>
  <c r="R518" i="27"/>
  <c r="B520" i="27"/>
  <c r="A520" i="27"/>
  <c r="F519" i="27"/>
  <c r="A519" i="26"/>
  <c r="B519" i="26"/>
  <c r="E518" i="26"/>
  <c r="D518" i="26"/>
  <c r="F518" i="26"/>
  <c r="P522" i="26"/>
  <c r="S521" i="26"/>
  <c r="R521" i="26"/>
  <c r="C518" i="26"/>
  <c r="R522" i="26" l="1"/>
  <c r="C519" i="26"/>
  <c r="F519" i="26"/>
  <c r="E519" i="26"/>
  <c r="D519" i="26"/>
  <c r="F520" i="27"/>
  <c r="A521" i="27"/>
  <c r="B521" i="27"/>
  <c r="S520" i="27"/>
  <c r="P521" i="27"/>
  <c r="R519" i="27"/>
  <c r="Q520" i="27"/>
  <c r="D520" i="27"/>
  <c r="C520" i="27"/>
  <c r="E520" i="27"/>
  <c r="S522" i="26"/>
  <c r="P523" i="26"/>
  <c r="R523" i="26" s="1"/>
  <c r="B520" i="26"/>
  <c r="A520" i="26"/>
  <c r="Q522" i="26"/>
  <c r="Q523" i="26" l="1"/>
  <c r="F520" i="26"/>
  <c r="C520" i="26"/>
  <c r="D521" i="27"/>
  <c r="E521" i="27"/>
  <c r="C521" i="27"/>
  <c r="Q521" i="27"/>
  <c r="R520" i="27"/>
  <c r="B522" i="27"/>
  <c r="A522" i="27"/>
  <c r="P522" i="27"/>
  <c r="S521" i="27"/>
  <c r="F521" i="27"/>
  <c r="A521" i="26"/>
  <c r="B521" i="26"/>
  <c r="P524" i="26"/>
  <c r="S523" i="26"/>
  <c r="D520" i="26"/>
  <c r="E520" i="26"/>
  <c r="D521" i="26" l="1"/>
  <c r="C521" i="26"/>
  <c r="E521" i="26"/>
  <c r="E522" i="27"/>
  <c r="C522" i="27"/>
  <c r="F522" i="27"/>
  <c r="S522" i="27"/>
  <c r="P523" i="27"/>
  <c r="A523" i="27"/>
  <c r="B523" i="27"/>
  <c r="R521" i="27"/>
  <c r="Q522" i="27"/>
  <c r="D522" i="27"/>
  <c r="B522" i="26"/>
  <c r="A522" i="26"/>
  <c r="S524" i="26"/>
  <c r="P525" i="26"/>
  <c r="R524" i="26"/>
  <c r="F521" i="26"/>
  <c r="Q524" i="26"/>
  <c r="Q525" i="26" l="1"/>
  <c r="R525" i="26"/>
  <c r="D523" i="27"/>
  <c r="F522" i="26"/>
  <c r="E522" i="26"/>
  <c r="C523" i="27"/>
  <c r="E523" i="27"/>
  <c r="P524" i="27"/>
  <c r="S523" i="27"/>
  <c r="Q523" i="27"/>
  <c r="R522" i="27"/>
  <c r="B524" i="27"/>
  <c r="A524" i="27"/>
  <c r="F523" i="27"/>
  <c r="D522" i="26"/>
  <c r="P526" i="26"/>
  <c r="Q526" i="26" s="1"/>
  <c r="S525" i="26"/>
  <c r="A523" i="26"/>
  <c r="B523" i="26"/>
  <c r="C522" i="26"/>
  <c r="R526" i="26" l="1"/>
  <c r="C523" i="26"/>
  <c r="F524" i="27"/>
  <c r="A525" i="27"/>
  <c r="B525" i="27"/>
  <c r="S524" i="27"/>
  <c r="P525" i="27"/>
  <c r="E524" i="27"/>
  <c r="R523" i="27"/>
  <c r="Q524" i="27"/>
  <c r="C524" i="27"/>
  <c r="D524" i="27"/>
  <c r="B524" i="26"/>
  <c r="A524" i="26"/>
  <c r="D523" i="26"/>
  <c r="F523" i="26"/>
  <c r="S526" i="26"/>
  <c r="P527" i="26"/>
  <c r="E523" i="26"/>
  <c r="R527" i="26" l="1"/>
  <c r="D525" i="27"/>
  <c r="C524" i="26"/>
  <c r="F524" i="26"/>
  <c r="E524" i="26"/>
  <c r="C525" i="27"/>
  <c r="E525" i="27"/>
  <c r="Q525" i="27"/>
  <c r="R524" i="27"/>
  <c r="P526" i="27"/>
  <c r="S525" i="27"/>
  <c r="B526" i="27"/>
  <c r="A526" i="27"/>
  <c r="F525" i="27"/>
  <c r="A525" i="26"/>
  <c r="B525" i="26"/>
  <c r="P528" i="26"/>
  <c r="S527" i="26"/>
  <c r="D524" i="26"/>
  <c r="Q527" i="26"/>
  <c r="E525" i="26" l="1"/>
  <c r="F525" i="26"/>
  <c r="D525" i="26"/>
  <c r="E526" i="27"/>
  <c r="C526" i="27"/>
  <c r="F526" i="27"/>
  <c r="A527" i="27"/>
  <c r="B527" i="27"/>
  <c r="S526" i="27"/>
  <c r="P527" i="27"/>
  <c r="D526" i="27"/>
  <c r="R525" i="27"/>
  <c r="Q526" i="27"/>
  <c r="S528" i="26"/>
  <c r="P529" i="26"/>
  <c r="Q528" i="26"/>
  <c r="Q529" i="26" s="1"/>
  <c r="B526" i="26"/>
  <c r="A526" i="26"/>
  <c r="R528" i="26"/>
  <c r="C525" i="26"/>
  <c r="R529" i="26" l="1"/>
  <c r="D527" i="27"/>
  <c r="D526" i="26"/>
  <c r="F527" i="27"/>
  <c r="E527" i="27"/>
  <c r="B528" i="27"/>
  <c r="A528" i="27"/>
  <c r="Q527" i="27"/>
  <c r="R526" i="27"/>
  <c r="P528" i="27"/>
  <c r="S527" i="27"/>
  <c r="C527" i="27"/>
  <c r="P530" i="26"/>
  <c r="Q530" i="26" s="1"/>
  <c r="S529" i="26"/>
  <c r="C526" i="26"/>
  <c r="A527" i="26"/>
  <c r="B527" i="26"/>
  <c r="F526" i="26"/>
  <c r="E526" i="26"/>
  <c r="F527" i="26" l="1"/>
  <c r="D527" i="26"/>
  <c r="C527" i="26"/>
  <c r="E527" i="26"/>
  <c r="C528" i="27"/>
  <c r="F528" i="27"/>
  <c r="E528" i="27"/>
  <c r="D528" i="27"/>
  <c r="S528" i="27"/>
  <c r="P529" i="27"/>
  <c r="A529" i="27"/>
  <c r="B529" i="27"/>
  <c r="R527" i="27"/>
  <c r="Q528" i="27"/>
  <c r="B528" i="26"/>
  <c r="A528" i="26"/>
  <c r="S530" i="26"/>
  <c r="P531" i="26"/>
  <c r="R530" i="26"/>
  <c r="R531" i="26" l="1"/>
  <c r="C528" i="26"/>
  <c r="F528" i="26"/>
  <c r="C529" i="27"/>
  <c r="E529" i="27"/>
  <c r="Q529" i="27"/>
  <c r="R528" i="27"/>
  <c r="P530" i="27"/>
  <c r="S529" i="27"/>
  <c r="B530" i="27"/>
  <c r="A530" i="27"/>
  <c r="D529" i="27"/>
  <c r="F529" i="27"/>
  <c r="P532" i="26"/>
  <c r="R532" i="26" s="1"/>
  <c r="S531" i="26"/>
  <c r="E528" i="26"/>
  <c r="Q531" i="26"/>
  <c r="A529" i="26"/>
  <c r="B529" i="26"/>
  <c r="D528" i="26"/>
  <c r="Q532" i="26" l="1"/>
  <c r="D529" i="26"/>
  <c r="F530" i="27"/>
  <c r="A531" i="27"/>
  <c r="B531" i="27"/>
  <c r="R529" i="27"/>
  <c r="Q530" i="27"/>
  <c r="E530" i="27"/>
  <c r="D530" i="27"/>
  <c r="S530" i="27"/>
  <c r="P531" i="27"/>
  <c r="C530" i="27"/>
  <c r="E529" i="26"/>
  <c r="S532" i="26"/>
  <c r="P533" i="26"/>
  <c r="Q533" i="26" s="1"/>
  <c r="B530" i="26"/>
  <c r="A530" i="26"/>
  <c r="F529" i="26"/>
  <c r="C529" i="26"/>
  <c r="C531" i="27" l="1"/>
  <c r="F530" i="26"/>
  <c r="C530" i="26"/>
  <c r="D531" i="27"/>
  <c r="E531" i="27"/>
  <c r="Q531" i="27"/>
  <c r="R530" i="27"/>
  <c r="B532" i="27"/>
  <c r="A532" i="27"/>
  <c r="P532" i="27"/>
  <c r="S531" i="27"/>
  <c r="F531" i="27"/>
  <c r="A531" i="26"/>
  <c r="B531" i="26"/>
  <c r="R533" i="26"/>
  <c r="D530" i="26"/>
  <c r="P534" i="26"/>
  <c r="S533" i="26"/>
  <c r="E530" i="26"/>
  <c r="D531" i="26" l="1"/>
  <c r="E531" i="26"/>
  <c r="F531" i="26"/>
  <c r="F532" i="27"/>
  <c r="D532" i="27"/>
  <c r="S532" i="27"/>
  <c r="P533" i="27"/>
  <c r="E532" i="27"/>
  <c r="C532" i="27"/>
  <c r="A533" i="27"/>
  <c r="B533" i="27"/>
  <c r="R531" i="27"/>
  <c r="Q532" i="27"/>
  <c r="S534" i="26"/>
  <c r="P535" i="26"/>
  <c r="R534" i="26"/>
  <c r="R535" i="26" s="1"/>
  <c r="B532" i="26"/>
  <c r="A532" i="26"/>
  <c r="C531" i="26"/>
  <c r="Q534" i="26"/>
  <c r="Q535" i="26" l="1"/>
  <c r="C532" i="26"/>
  <c r="D532" i="26"/>
  <c r="E533" i="27"/>
  <c r="F533" i="27"/>
  <c r="C533" i="27"/>
  <c r="Q533" i="27"/>
  <c r="R532" i="27"/>
  <c r="B534" i="27"/>
  <c r="A534" i="27"/>
  <c r="P534" i="27"/>
  <c r="S533" i="27"/>
  <c r="D533" i="27"/>
  <c r="A533" i="26"/>
  <c r="B533" i="26"/>
  <c r="E532" i="26"/>
  <c r="F532" i="26"/>
  <c r="P536" i="26"/>
  <c r="Q536" i="26" s="1"/>
  <c r="S535" i="26"/>
  <c r="F534" i="27" l="1"/>
  <c r="D534" i="27"/>
  <c r="A535" i="27"/>
  <c r="B535" i="27"/>
  <c r="R533" i="27"/>
  <c r="Q534" i="27"/>
  <c r="S534" i="27"/>
  <c r="P535" i="27"/>
  <c r="C534" i="27"/>
  <c r="E534" i="27"/>
  <c r="S536" i="26"/>
  <c r="P537" i="26"/>
  <c r="E533" i="26"/>
  <c r="B534" i="26"/>
  <c r="A534" i="26"/>
  <c r="Q537" i="26"/>
  <c r="C533" i="26"/>
  <c r="R536" i="26"/>
  <c r="R537" i="26" s="1"/>
  <c r="F533" i="26"/>
  <c r="D533" i="26"/>
  <c r="F534" i="26" l="1"/>
  <c r="D534" i="26"/>
  <c r="C534" i="26"/>
  <c r="E534" i="26"/>
  <c r="F535" i="27"/>
  <c r="C535" i="27"/>
  <c r="D535" i="27"/>
  <c r="E535" i="27"/>
  <c r="P536" i="27"/>
  <c r="S535" i="27"/>
  <c r="B536" i="27"/>
  <c r="A536" i="27"/>
  <c r="Q535" i="27"/>
  <c r="R534" i="27"/>
  <c r="A535" i="26"/>
  <c r="B535" i="26"/>
  <c r="P538" i="26"/>
  <c r="Q538" i="26" s="1"/>
  <c r="S537" i="26"/>
  <c r="D535" i="26" l="1"/>
  <c r="C536" i="27"/>
  <c r="F536" i="27"/>
  <c r="R535" i="27"/>
  <c r="Q536" i="27"/>
  <c r="E536" i="27"/>
  <c r="S536" i="27"/>
  <c r="P537" i="27"/>
  <c r="A537" i="27"/>
  <c r="B537" i="27"/>
  <c r="D536" i="27"/>
  <c r="S538" i="26"/>
  <c r="P539" i="26"/>
  <c r="Q539" i="26" s="1"/>
  <c r="B536" i="26"/>
  <c r="A536" i="26"/>
  <c r="F535" i="26"/>
  <c r="R538" i="26"/>
  <c r="E535" i="26"/>
  <c r="C535" i="26"/>
  <c r="F536" i="26" l="1"/>
  <c r="E536" i="26"/>
  <c r="C536" i="26"/>
  <c r="F537" i="27"/>
  <c r="D537" i="27"/>
  <c r="E537" i="27"/>
  <c r="Q537" i="27"/>
  <c r="R536" i="27"/>
  <c r="P538" i="27"/>
  <c r="S537" i="27"/>
  <c r="B538" i="27"/>
  <c r="A538" i="27"/>
  <c r="C537" i="27"/>
  <c r="R539" i="26"/>
  <c r="A537" i="26"/>
  <c r="B537" i="26"/>
  <c r="P540" i="26"/>
  <c r="Q540" i="26" s="1"/>
  <c r="S539" i="26"/>
  <c r="D536" i="26"/>
  <c r="R540" i="26" l="1"/>
  <c r="D537" i="26"/>
  <c r="C538" i="27"/>
  <c r="E538" i="27"/>
  <c r="A539" i="27"/>
  <c r="B539" i="27"/>
  <c r="R537" i="27"/>
  <c r="Q538" i="27"/>
  <c r="S538" i="27"/>
  <c r="P539" i="27"/>
  <c r="D538" i="27"/>
  <c r="F538" i="27"/>
  <c r="B538" i="26"/>
  <c r="A538" i="26"/>
  <c r="S540" i="26"/>
  <c r="P541" i="26"/>
  <c r="E537" i="26"/>
  <c r="F537" i="26"/>
  <c r="C537" i="26"/>
  <c r="E538" i="26" l="1"/>
  <c r="C538" i="26"/>
  <c r="F539" i="27"/>
  <c r="E539" i="27"/>
  <c r="D539" i="27"/>
  <c r="P540" i="27"/>
  <c r="S539" i="27"/>
  <c r="B540" i="27"/>
  <c r="A540" i="27"/>
  <c r="Q539" i="27"/>
  <c r="R538" i="27"/>
  <c r="C539" i="27"/>
  <c r="P542" i="26"/>
  <c r="S541" i="26"/>
  <c r="A539" i="26"/>
  <c r="B539" i="26"/>
  <c r="D538" i="26"/>
  <c r="F538" i="26"/>
  <c r="R541" i="26"/>
  <c r="Q541" i="26"/>
  <c r="Q542" i="26" l="1"/>
  <c r="R542" i="26"/>
  <c r="D539" i="26"/>
  <c r="C539" i="26"/>
  <c r="F539" i="26"/>
  <c r="E540" i="27"/>
  <c r="C540" i="27"/>
  <c r="D540" i="27"/>
  <c r="R539" i="27"/>
  <c r="Q540" i="27"/>
  <c r="A541" i="27"/>
  <c r="B541" i="27"/>
  <c r="S540" i="27"/>
  <c r="P541" i="27"/>
  <c r="F540" i="27"/>
  <c r="S542" i="26"/>
  <c r="P543" i="26"/>
  <c r="Q543" i="26" s="1"/>
  <c r="R543" i="26"/>
  <c r="B540" i="26"/>
  <c r="A540" i="26"/>
  <c r="E539" i="26"/>
  <c r="E540" i="26" l="1"/>
  <c r="F541" i="27"/>
  <c r="E541" i="27"/>
  <c r="C541" i="27"/>
  <c r="P542" i="27"/>
  <c r="S541" i="27"/>
  <c r="B542" i="27"/>
  <c r="A542" i="27"/>
  <c r="Q541" i="27"/>
  <c r="R540" i="27"/>
  <c r="D541" i="27"/>
  <c r="A541" i="26"/>
  <c r="B541" i="26"/>
  <c r="C540" i="26"/>
  <c r="P544" i="26"/>
  <c r="S543" i="26"/>
  <c r="D540" i="26"/>
  <c r="F540" i="26"/>
  <c r="F541" i="26" l="1"/>
  <c r="C541" i="26"/>
  <c r="D541" i="26"/>
  <c r="D542" i="27"/>
  <c r="F542" i="27"/>
  <c r="E542" i="27"/>
  <c r="A543" i="27"/>
  <c r="B543" i="27"/>
  <c r="R541" i="27"/>
  <c r="Q542" i="27"/>
  <c r="S542" i="27"/>
  <c r="P543" i="27"/>
  <c r="C542" i="27"/>
  <c r="S544" i="26"/>
  <c r="P545" i="26"/>
  <c r="B542" i="26"/>
  <c r="A542" i="26"/>
  <c r="E541" i="26"/>
  <c r="Q544" i="26"/>
  <c r="R544" i="26"/>
  <c r="Q545" i="26" l="1"/>
  <c r="R545" i="26"/>
  <c r="F542" i="26"/>
  <c r="D542" i="26"/>
  <c r="E542" i="26"/>
  <c r="F543" i="27"/>
  <c r="C543" i="27"/>
  <c r="E543" i="27"/>
  <c r="P544" i="27"/>
  <c r="S543" i="27"/>
  <c r="B544" i="27"/>
  <c r="A544" i="27"/>
  <c r="Q543" i="27"/>
  <c r="R542" i="27"/>
  <c r="D543" i="27"/>
  <c r="A543" i="26"/>
  <c r="B543" i="26"/>
  <c r="P546" i="26"/>
  <c r="S545" i="26"/>
  <c r="C542" i="26"/>
  <c r="C543" i="26" l="1"/>
  <c r="D543" i="26"/>
  <c r="D544" i="27"/>
  <c r="F544" i="27"/>
  <c r="E544" i="27"/>
  <c r="R543" i="27"/>
  <c r="Q544" i="27"/>
  <c r="A545" i="27"/>
  <c r="B545" i="27"/>
  <c r="S544" i="27"/>
  <c r="P545" i="27"/>
  <c r="C544" i="27"/>
  <c r="F543" i="26"/>
  <c r="B544" i="26"/>
  <c r="A544" i="26"/>
  <c r="S546" i="26"/>
  <c r="P547" i="26"/>
  <c r="Q546" i="26"/>
  <c r="E543" i="26"/>
  <c r="R546" i="26"/>
  <c r="E544" i="26" l="1"/>
  <c r="R547" i="26"/>
  <c r="F544" i="26"/>
  <c r="C544" i="26"/>
  <c r="F545" i="27"/>
  <c r="C545" i="27"/>
  <c r="D545" i="27"/>
  <c r="E545" i="27"/>
  <c r="P546" i="27"/>
  <c r="S545" i="27"/>
  <c r="B546" i="27"/>
  <c r="A546" i="27"/>
  <c r="Q545" i="27"/>
  <c r="R544" i="27"/>
  <c r="P548" i="26"/>
  <c r="S547" i="26"/>
  <c r="Q547" i="26"/>
  <c r="A545" i="26"/>
  <c r="B545" i="26"/>
  <c r="D544" i="26"/>
  <c r="R548" i="26" l="1"/>
  <c r="Q548" i="26"/>
  <c r="C545" i="26"/>
  <c r="D545" i="26"/>
  <c r="C546" i="27"/>
  <c r="D546" i="27"/>
  <c r="R545" i="27"/>
  <c r="Q546" i="27"/>
  <c r="S546" i="27"/>
  <c r="P547" i="27"/>
  <c r="F546" i="27"/>
  <c r="A547" i="27"/>
  <c r="B547" i="27"/>
  <c r="E546" i="27"/>
  <c r="F545" i="26"/>
  <c r="B546" i="26"/>
  <c r="A546" i="26"/>
  <c r="E545" i="26"/>
  <c r="S548" i="26"/>
  <c r="P549" i="26"/>
  <c r="Q549" i="26" l="1"/>
  <c r="F546" i="26"/>
  <c r="F547" i="27"/>
  <c r="E547" i="27"/>
  <c r="D547" i="27"/>
  <c r="Q547" i="27"/>
  <c r="R546" i="27"/>
  <c r="B548" i="27"/>
  <c r="A548" i="27"/>
  <c r="P548" i="27"/>
  <c r="S547" i="27"/>
  <c r="C547" i="27"/>
  <c r="E546" i="26"/>
  <c r="P550" i="26"/>
  <c r="S549" i="26"/>
  <c r="A547" i="26"/>
  <c r="B547" i="26"/>
  <c r="D546" i="26"/>
  <c r="R549" i="26"/>
  <c r="C546" i="26"/>
  <c r="R550" i="26" l="1"/>
  <c r="C547" i="26"/>
  <c r="C548" i="27"/>
  <c r="E548" i="27"/>
  <c r="S548" i="27"/>
  <c r="P549" i="27"/>
  <c r="A549" i="27"/>
  <c r="B549" i="27"/>
  <c r="R547" i="27"/>
  <c r="Q548" i="27"/>
  <c r="F548" i="27"/>
  <c r="D548" i="27"/>
  <c r="D547" i="26"/>
  <c r="S550" i="26"/>
  <c r="P551" i="26"/>
  <c r="R551" i="26" s="1"/>
  <c r="B548" i="26"/>
  <c r="A548" i="26"/>
  <c r="F547" i="26"/>
  <c r="E547" i="26"/>
  <c r="Q550" i="26"/>
  <c r="Q551" i="26" l="1"/>
  <c r="D549" i="27"/>
  <c r="C548" i="26"/>
  <c r="F548" i="26"/>
  <c r="E548" i="26"/>
  <c r="C549" i="27"/>
  <c r="Q549" i="27"/>
  <c r="R548" i="27"/>
  <c r="S549" i="27"/>
  <c r="P550" i="27"/>
  <c r="B550" i="27"/>
  <c r="A550" i="27"/>
  <c r="F549" i="27"/>
  <c r="E549" i="27"/>
  <c r="A549" i="26"/>
  <c r="B549" i="26"/>
  <c r="P552" i="26"/>
  <c r="R552" i="26" s="1"/>
  <c r="S551" i="26"/>
  <c r="Q552" i="26"/>
  <c r="D548" i="26"/>
  <c r="D549" i="26" l="1"/>
  <c r="C549" i="26"/>
  <c r="F549" i="26"/>
  <c r="E550" i="27"/>
  <c r="D550" i="27"/>
  <c r="B551" i="27"/>
  <c r="A551" i="27"/>
  <c r="Q550" i="27"/>
  <c r="R549" i="27"/>
  <c r="F550" i="27"/>
  <c r="S550" i="27"/>
  <c r="P551" i="27"/>
  <c r="C550" i="27"/>
  <c r="B550" i="26"/>
  <c r="A550" i="26"/>
  <c r="S552" i="26"/>
  <c r="P553" i="26"/>
  <c r="R553" i="26" s="1"/>
  <c r="E549" i="26"/>
  <c r="Q553" i="26" l="1"/>
  <c r="D550" i="26"/>
  <c r="E550" i="26"/>
  <c r="F551" i="27"/>
  <c r="E551" i="27"/>
  <c r="C551" i="27"/>
  <c r="B552" i="27"/>
  <c r="A552" i="27"/>
  <c r="S551" i="27"/>
  <c r="P552" i="27"/>
  <c r="Q551" i="27"/>
  <c r="R550" i="27"/>
  <c r="D551" i="27"/>
  <c r="A551" i="26"/>
  <c r="B551" i="26"/>
  <c r="C550" i="26"/>
  <c r="P554" i="26"/>
  <c r="S553" i="26"/>
  <c r="F550" i="26"/>
  <c r="F551" i="26" l="1"/>
  <c r="C551" i="26"/>
  <c r="E551" i="26"/>
  <c r="D551" i="26"/>
  <c r="D552" i="27"/>
  <c r="E552" i="27"/>
  <c r="Q552" i="27"/>
  <c r="R551" i="27"/>
  <c r="S552" i="27"/>
  <c r="P553" i="27"/>
  <c r="B553" i="27"/>
  <c r="A553" i="27"/>
  <c r="C552" i="27"/>
  <c r="F552" i="27"/>
  <c r="S554" i="26"/>
  <c r="P555" i="26"/>
  <c r="Q554" i="26"/>
  <c r="B552" i="26"/>
  <c r="A552" i="26"/>
  <c r="R554" i="26"/>
  <c r="R555" i="26" l="1"/>
  <c r="Q555" i="26"/>
  <c r="D552" i="26"/>
  <c r="C552" i="26"/>
  <c r="E552" i="26"/>
  <c r="D553" i="27"/>
  <c r="F553" i="27"/>
  <c r="B554" i="27"/>
  <c r="A554" i="27"/>
  <c r="Q553" i="27"/>
  <c r="R552" i="27"/>
  <c r="C553" i="27"/>
  <c r="S553" i="27"/>
  <c r="P554" i="27"/>
  <c r="E553" i="27"/>
  <c r="F552" i="26"/>
  <c r="P556" i="26"/>
  <c r="Q556" i="26" s="1"/>
  <c r="S555" i="26"/>
  <c r="A553" i="26"/>
  <c r="B553" i="26"/>
  <c r="E553" i="26" l="1"/>
  <c r="F553" i="26"/>
  <c r="E554" i="27"/>
  <c r="C554" i="27"/>
  <c r="B555" i="27"/>
  <c r="A555" i="27"/>
  <c r="F554" i="27"/>
  <c r="S554" i="27"/>
  <c r="P555" i="27"/>
  <c r="Q554" i="27"/>
  <c r="R553" i="27"/>
  <c r="D554" i="27"/>
  <c r="S556" i="26"/>
  <c r="P557" i="26"/>
  <c r="B554" i="26"/>
  <c r="A554" i="26"/>
  <c r="D553" i="26"/>
  <c r="R556" i="26"/>
  <c r="C553" i="26"/>
  <c r="D554" i="26" l="1"/>
  <c r="C554" i="26"/>
  <c r="D555" i="27"/>
  <c r="E555" i="27"/>
  <c r="Q555" i="27"/>
  <c r="R554" i="27"/>
  <c r="S555" i="27"/>
  <c r="P556" i="27"/>
  <c r="B556" i="27"/>
  <c r="A556" i="27"/>
  <c r="F555" i="27"/>
  <c r="C555" i="27"/>
  <c r="P558" i="26"/>
  <c r="S557" i="26"/>
  <c r="A555" i="26"/>
  <c r="B555" i="26"/>
  <c r="F554" i="26"/>
  <c r="R557" i="26"/>
  <c r="E554" i="26"/>
  <c r="Q557" i="26"/>
  <c r="Q558" i="26" l="1"/>
  <c r="R558" i="26"/>
  <c r="E555" i="26"/>
  <c r="F555" i="26"/>
  <c r="C555" i="26"/>
  <c r="B557" i="27"/>
  <c r="A557" i="27"/>
  <c r="C556" i="27"/>
  <c r="D556" i="27"/>
  <c r="Q556" i="27"/>
  <c r="R555" i="27"/>
  <c r="F556" i="27"/>
  <c r="S556" i="27"/>
  <c r="P557" i="27"/>
  <c r="E556" i="27"/>
  <c r="D555" i="26"/>
  <c r="B556" i="26"/>
  <c r="A556" i="26"/>
  <c r="S558" i="26"/>
  <c r="P559" i="26"/>
  <c r="F557" i="27" l="1"/>
  <c r="F556" i="26"/>
  <c r="D557" i="27"/>
  <c r="E557" i="27"/>
  <c r="C557" i="27"/>
  <c r="S557" i="27"/>
  <c r="P558" i="27"/>
  <c r="Q557" i="27"/>
  <c r="R556" i="27"/>
  <c r="B558" i="27"/>
  <c r="A558" i="27"/>
  <c r="D556" i="26"/>
  <c r="A557" i="26"/>
  <c r="B557" i="26"/>
  <c r="P560" i="26"/>
  <c r="S559" i="26"/>
  <c r="E556" i="26"/>
  <c r="R559" i="26"/>
  <c r="Q559" i="26"/>
  <c r="C556" i="26"/>
  <c r="Q560" i="26" l="1"/>
  <c r="R560" i="26"/>
  <c r="D557" i="26"/>
  <c r="C557" i="26"/>
  <c r="C558" i="27"/>
  <c r="D558" i="27"/>
  <c r="E558" i="27"/>
  <c r="Q558" i="27"/>
  <c r="R557" i="27"/>
  <c r="S558" i="27"/>
  <c r="P559" i="27"/>
  <c r="B559" i="27"/>
  <c r="A559" i="27"/>
  <c r="F558" i="27"/>
  <c r="B558" i="26"/>
  <c r="A558" i="26"/>
  <c r="E557" i="26"/>
  <c r="S560" i="26"/>
  <c r="P561" i="26"/>
  <c r="Q561" i="26" s="1"/>
  <c r="F557" i="26"/>
  <c r="D558" i="26" l="1"/>
  <c r="F558" i="26"/>
  <c r="E558" i="26"/>
  <c r="F559" i="27"/>
  <c r="B560" i="27"/>
  <c r="A560" i="27"/>
  <c r="S559" i="27"/>
  <c r="P560" i="27"/>
  <c r="Q559" i="27"/>
  <c r="R558" i="27"/>
  <c r="E559" i="27"/>
  <c r="C559" i="27"/>
  <c r="D559" i="27"/>
  <c r="A559" i="26"/>
  <c r="B559" i="26"/>
  <c r="P562" i="26"/>
  <c r="Q562" i="26" s="1"/>
  <c r="S561" i="26"/>
  <c r="C558" i="26"/>
  <c r="R561" i="26"/>
  <c r="R562" i="26" l="1"/>
  <c r="D559" i="26"/>
  <c r="C560" i="27"/>
  <c r="F560" i="27"/>
  <c r="E560" i="27"/>
  <c r="D560" i="27"/>
  <c r="S560" i="27"/>
  <c r="P561" i="27"/>
  <c r="Q560" i="27"/>
  <c r="R559" i="27"/>
  <c r="B561" i="27"/>
  <c r="A561" i="27"/>
  <c r="F559" i="26"/>
  <c r="S562" i="26"/>
  <c r="P563" i="26"/>
  <c r="B560" i="26"/>
  <c r="A560" i="26"/>
  <c r="C559" i="26"/>
  <c r="E559" i="26"/>
  <c r="F560" i="26" l="1"/>
  <c r="E560" i="26"/>
  <c r="C561" i="27"/>
  <c r="S561" i="27"/>
  <c r="P562" i="27"/>
  <c r="Q561" i="27"/>
  <c r="R560" i="27"/>
  <c r="E561" i="27"/>
  <c r="B562" i="27"/>
  <c r="A562" i="27"/>
  <c r="D561" i="27"/>
  <c r="F561" i="27"/>
  <c r="P564" i="26"/>
  <c r="S563" i="26"/>
  <c r="A561" i="26"/>
  <c r="B561" i="26"/>
  <c r="R563" i="26"/>
  <c r="R564" i="26" s="1"/>
  <c r="C560" i="26"/>
  <c r="Q563" i="26"/>
  <c r="D560" i="26"/>
  <c r="Q564" i="26" l="1"/>
  <c r="D561" i="26"/>
  <c r="C561" i="26"/>
  <c r="F562" i="27"/>
  <c r="C562" i="27"/>
  <c r="E562" i="27"/>
  <c r="Q562" i="27"/>
  <c r="R561" i="27"/>
  <c r="B563" i="27"/>
  <c r="A563" i="27"/>
  <c r="S562" i="27"/>
  <c r="P563" i="27"/>
  <c r="D562" i="27"/>
  <c r="B562" i="26"/>
  <c r="A562" i="26"/>
  <c r="E561" i="26"/>
  <c r="F561" i="26"/>
  <c r="S564" i="26"/>
  <c r="P565" i="26"/>
  <c r="Q565" i="26" l="1"/>
  <c r="F562" i="26"/>
  <c r="E562" i="26"/>
  <c r="F563" i="27"/>
  <c r="D563" i="27"/>
  <c r="B564" i="27"/>
  <c r="A564" i="27"/>
  <c r="S563" i="27"/>
  <c r="P564" i="27"/>
  <c r="Q563" i="27"/>
  <c r="R562" i="27"/>
  <c r="E563" i="27"/>
  <c r="C563" i="27"/>
  <c r="R565" i="26"/>
  <c r="A563" i="26"/>
  <c r="B563" i="26"/>
  <c r="P566" i="26"/>
  <c r="S565" i="26"/>
  <c r="D562" i="26"/>
  <c r="C562" i="26"/>
  <c r="E563" i="26" l="1"/>
  <c r="C563" i="26"/>
  <c r="D563" i="26"/>
  <c r="C564" i="27"/>
  <c r="D564" i="27"/>
  <c r="E564" i="27"/>
  <c r="Q564" i="27"/>
  <c r="R563" i="27"/>
  <c r="B565" i="27"/>
  <c r="A565" i="27"/>
  <c r="S564" i="27"/>
  <c r="P565" i="27"/>
  <c r="F564" i="27"/>
  <c r="S566" i="26"/>
  <c r="P567" i="26"/>
  <c r="R566" i="26"/>
  <c r="B564" i="26"/>
  <c r="A564" i="26"/>
  <c r="F563" i="26"/>
  <c r="Q566" i="26"/>
  <c r="Q567" i="26" l="1"/>
  <c r="R567" i="26"/>
  <c r="F564" i="26"/>
  <c r="F565" i="27"/>
  <c r="E565" i="27"/>
  <c r="C565" i="27"/>
  <c r="Q565" i="27"/>
  <c r="R564" i="27"/>
  <c r="S565" i="27"/>
  <c r="P566" i="27"/>
  <c r="B566" i="27"/>
  <c r="A566" i="27"/>
  <c r="D565" i="27"/>
  <c r="P568" i="26"/>
  <c r="Q568" i="26" s="1"/>
  <c r="S567" i="26"/>
  <c r="A565" i="26"/>
  <c r="B565" i="26"/>
  <c r="D564" i="26"/>
  <c r="C564" i="26"/>
  <c r="E564" i="26"/>
  <c r="R568" i="26" l="1"/>
  <c r="E565" i="26"/>
  <c r="D565" i="26"/>
  <c r="D566" i="27"/>
  <c r="C566" i="27"/>
  <c r="F566" i="27"/>
  <c r="B567" i="27"/>
  <c r="A567" i="27"/>
  <c r="S566" i="27"/>
  <c r="P567" i="27"/>
  <c r="Q566" i="27"/>
  <c r="R565" i="27"/>
  <c r="E566" i="27"/>
  <c r="B566" i="26"/>
  <c r="A566" i="26"/>
  <c r="S568" i="26"/>
  <c r="P569" i="26"/>
  <c r="Q569" i="26" s="1"/>
  <c r="C565" i="26"/>
  <c r="F565" i="26"/>
  <c r="R569" i="26" l="1"/>
  <c r="F566" i="26"/>
  <c r="C566" i="26"/>
  <c r="E566" i="26"/>
  <c r="E567" i="27"/>
  <c r="Q567" i="27"/>
  <c r="R566" i="27"/>
  <c r="B568" i="27"/>
  <c r="A568" i="27"/>
  <c r="S567" i="27"/>
  <c r="P568" i="27"/>
  <c r="F567" i="27"/>
  <c r="D567" i="27"/>
  <c r="C567" i="27"/>
  <c r="A567" i="26"/>
  <c r="B567" i="26"/>
  <c r="P570" i="26"/>
  <c r="S569" i="26"/>
  <c r="D566" i="26"/>
  <c r="D567" i="26" l="1"/>
  <c r="F567" i="26"/>
  <c r="D568" i="27"/>
  <c r="E568" i="27"/>
  <c r="F568" i="27"/>
  <c r="B569" i="27"/>
  <c r="A569" i="27"/>
  <c r="C568" i="27"/>
  <c r="S568" i="27"/>
  <c r="P569" i="27"/>
  <c r="Q568" i="27"/>
  <c r="R567" i="27"/>
  <c r="S570" i="26"/>
  <c r="P571" i="26"/>
  <c r="Q570" i="26"/>
  <c r="Q571" i="26" s="1"/>
  <c r="E567" i="26"/>
  <c r="R570" i="26"/>
  <c r="B568" i="26"/>
  <c r="A568" i="26"/>
  <c r="C567" i="26"/>
  <c r="R571" i="26" l="1"/>
  <c r="D569" i="27"/>
  <c r="C569" i="27"/>
  <c r="S569" i="27"/>
  <c r="P570" i="27"/>
  <c r="B570" i="27"/>
  <c r="A570" i="27"/>
  <c r="F569" i="27"/>
  <c r="Q569" i="27"/>
  <c r="R568" i="27"/>
  <c r="E569" i="27"/>
  <c r="A569" i="26"/>
  <c r="B569" i="26"/>
  <c r="P572" i="26"/>
  <c r="Q572" i="26" s="1"/>
  <c r="S571" i="26"/>
  <c r="C568" i="26"/>
  <c r="D568" i="26"/>
  <c r="E568" i="26"/>
  <c r="F568" i="26"/>
  <c r="R572" i="26" l="1"/>
  <c r="F569" i="26"/>
  <c r="E570" i="27"/>
  <c r="D569" i="26"/>
  <c r="C570" i="27"/>
  <c r="Q570" i="27"/>
  <c r="R569" i="27"/>
  <c r="B571" i="27"/>
  <c r="A571" i="27"/>
  <c r="F570" i="27"/>
  <c r="S570" i="27"/>
  <c r="P571" i="27"/>
  <c r="D570" i="27"/>
  <c r="C569" i="26"/>
  <c r="B570" i="26"/>
  <c r="A570" i="26"/>
  <c r="E569" i="26"/>
  <c r="S572" i="26"/>
  <c r="P573" i="26"/>
  <c r="R573" i="26" l="1"/>
  <c r="E570" i="26"/>
  <c r="D570" i="26"/>
  <c r="C570" i="26"/>
  <c r="C571" i="27"/>
  <c r="E571" i="27"/>
  <c r="D571" i="27"/>
  <c r="F571" i="27"/>
  <c r="S571" i="27"/>
  <c r="P572" i="27"/>
  <c r="B572" i="27"/>
  <c r="A572" i="27"/>
  <c r="Q571" i="27"/>
  <c r="R570" i="27"/>
  <c r="F570" i="26"/>
  <c r="P574" i="26"/>
  <c r="S573" i="26"/>
  <c r="A571" i="26"/>
  <c r="B571" i="26"/>
  <c r="Q573" i="26"/>
  <c r="Q574" i="26" l="1"/>
  <c r="C571" i="26"/>
  <c r="F571" i="26"/>
  <c r="D572" i="27"/>
  <c r="F572" i="27"/>
  <c r="B573" i="27"/>
  <c r="A573" i="27"/>
  <c r="E572" i="27"/>
  <c r="S572" i="27"/>
  <c r="P573" i="27"/>
  <c r="Q572" i="27"/>
  <c r="R571" i="27"/>
  <c r="C572" i="27"/>
  <c r="S574" i="26"/>
  <c r="P575" i="26"/>
  <c r="R574" i="26"/>
  <c r="B572" i="26"/>
  <c r="A572" i="26"/>
  <c r="E571" i="26"/>
  <c r="D571" i="26"/>
  <c r="R575" i="26" l="1"/>
  <c r="D572" i="26"/>
  <c r="F572" i="26"/>
  <c r="C573" i="27"/>
  <c r="E573" i="27"/>
  <c r="D573" i="27"/>
  <c r="Q573" i="27"/>
  <c r="R572" i="27"/>
  <c r="S573" i="27"/>
  <c r="P574" i="27"/>
  <c r="B574" i="27"/>
  <c r="A574" i="27"/>
  <c r="F573" i="27"/>
  <c r="P576" i="26"/>
  <c r="R576" i="26" s="1"/>
  <c r="S575" i="26"/>
  <c r="A573" i="26"/>
  <c r="B573" i="26"/>
  <c r="E572" i="26"/>
  <c r="Q575" i="26"/>
  <c r="C572" i="26"/>
  <c r="E573" i="26" l="1"/>
  <c r="C573" i="26"/>
  <c r="D573" i="26"/>
  <c r="C574" i="27"/>
  <c r="F574" i="27"/>
  <c r="B575" i="27"/>
  <c r="A575" i="27"/>
  <c r="Q574" i="27"/>
  <c r="R573" i="27"/>
  <c r="S574" i="27"/>
  <c r="P575" i="27"/>
  <c r="E574" i="27"/>
  <c r="D574" i="27"/>
  <c r="S576" i="26"/>
  <c r="P577" i="26"/>
  <c r="R577" i="26" s="1"/>
  <c r="Q576" i="26"/>
  <c r="B574" i="26"/>
  <c r="A574" i="26"/>
  <c r="F573" i="26"/>
  <c r="D575" i="27" l="1"/>
  <c r="F574" i="26"/>
  <c r="F575" i="27"/>
  <c r="E575" i="27"/>
  <c r="Q575" i="27"/>
  <c r="R574" i="27"/>
  <c r="S575" i="27"/>
  <c r="P576" i="27"/>
  <c r="B576" i="27"/>
  <c r="A576" i="27"/>
  <c r="C575" i="27"/>
  <c r="A575" i="26"/>
  <c r="B575" i="26"/>
  <c r="C574" i="26"/>
  <c r="Q577" i="26"/>
  <c r="E574" i="26"/>
  <c r="P578" i="26"/>
  <c r="S577" i="26"/>
  <c r="D574" i="26"/>
  <c r="E575" i="26" l="1"/>
  <c r="F575" i="26"/>
  <c r="C575" i="26"/>
  <c r="D575" i="26"/>
  <c r="E576" i="27"/>
  <c r="C576" i="27"/>
  <c r="S576" i="27"/>
  <c r="P577" i="27"/>
  <c r="B577" i="27"/>
  <c r="A577" i="27"/>
  <c r="F576" i="27"/>
  <c r="D576" i="27"/>
  <c r="Q576" i="27"/>
  <c r="R575" i="27"/>
  <c r="S578" i="26"/>
  <c r="P579" i="26"/>
  <c r="B576" i="26"/>
  <c r="A576" i="26"/>
  <c r="Q578" i="26"/>
  <c r="R578" i="26"/>
  <c r="R579" i="26" s="1"/>
  <c r="Q579" i="26" l="1"/>
  <c r="D576" i="26"/>
  <c r="C576" i="26"/>
  <c r="E576" i="26"/>
  <c r="D577" i="27"/>
  <c r="B578" i="27"/>
  <c r="A578" i="27"/>
  <c r="F577" i="27"/>
  <c r="C577" i="27"/>
  <c r="E577" i="27"/>
  <c r="S577" i="27"/>
  <c r="P578" i="27"/>
  <c r="Q577" i="27"/>
  <c r="R576" i="27"/>
  <c r="P580" i="26"/>
  <c r="S579" i="26"/>
  <c r="R580" i="26"/>
  <c r="A577" i="26"/>
  <c r="B577" i="26"/>
  <c r="F576" i="26"/>
  <c r="F577" i="26" l="1"/>
  <c r="D578" i="27"/>
  <c r="C578" i="27"/>
  <c r="S578" i="27"/>
  <c r="P579" i="27"/>
  <c r="F578" i="27"/>
  <c r="Q578" i="27"/>
  <c r="R577" i="27"/>
  <c r="E578" i="27"/>
  <c r="B579" i="27"/>
  <c r="A579" i="27"/>
  <c r="B578" i="26"/>
  <c r="A578" i="26"/>
  <c r="S580" i="26"/>
  <c r="P581" i="26"/>
  <c r="R581" i="26" s="1"/>
  <c r="Q580" i="26"/>
  <c r="C577" i="26"/>
  <c r="D577" i="26"/>
  <c r="E577" i="26"/>
  <c r="Q581" i="26" l="1"/>
  <c r="E578" i="26"/>
  <c r="D578" i="26"/>
  <c r="E579" i="27"/>
  <c r="F579" i="27"/>
  <c r="S579" i="27"/>
  <c r="P580" i="27"/>
  <c r="Q579" i="27"/>
  <c r="R578" i="27"/>
  <c r="B580" i="27"/>
  <c r="A580" i="27"/>
  <c r="D579" i="27"/>
  <c r="C579" i="27"/>
  <c r="C578" i="26"/>
  <c r="A579" i="26"/>
  <c r="B579" i="26"/>
  <c r="P582" i="26"/>
  <c r="S581" i="26"/>
  <c r="F578" i="26"/>
  <c r="F579" i="26" l="1"/>
  <c r="E579" i="26"/>
  <c r="D579" i="26"/>
  <c r="E580" i="27"/>
  <c r="D580" i="27"/>
  <c r="C580" i="27"/>
  <c r="B581" i="27"/>
  <c r="A581" i="27"/>
  <c r="S580" i="27"/>
  <c r="P581" i="27"/>
  <c r="Q580" i="27"/>
  <c r="R579" i="27"/>
  <c r="F580" i="27"/>
  <c r="S582" i="26"/>
  <c r="P583" i="26"/>
  <c r="Q582" i="26"/>
  <c r="C579" i="26"/>
  <c r="B580" i="26"/>
  <c r="A580" i="26"/>
  <c r="R582" i="26"/>
  <c r="R583" i="26" l="1"/>
  <c r="F581" i="27"/>
  <c r="E580" i="26"/>
  <c r="C581" i="27"/>
  <c r="D581" i="27"/>
  <c r="Q581" i="27"/>
  <c r="R580" i="27"/>
  <c r="B582" i="27"/>
  <c r="A582" i="27"/>
  <c r="S581" i="27"/>
  <c r="P582" i="27"/>
  <c r="E581" i="27"/>
  <c r="P584" i="26"/>
  <c r="S583" i="26"/>
  <c r="C580" i="26"/>
  <c r="F580" i="26"/>
  <c r="A581" i="26"/>
  <c r="B581" i="26"/>
  <c r="Q583" i="26"/>
  <c r="D580" i="26"/>
  <c r="Q584" i="26" l="1"/>
  <c r="E582" i="27"/>
  <c r="D581" i="26"/>
  <c r="F582" i="27"/>
  <c r="C582" i="27"/>
  <c r="Q582" i="27"/>
  <c r="R581" i="27"/>
  <c r="S582" i="27"/>
  <c r="P583" i="27"/>
  <c r="B583" i="27"/>
  <c r="A583" i="27"/>
  <c r="D582" i="27"/>
  <c r="B582" i="26"/>
  <c r="A582" i="26"/>
  <c r="C581" i="26"/>
  <c r="F581" i="26"/>
  <c r="S584" i="26"/>
  <c r="P585" i="26"/>
  <c r="R584" i="26"/>
  <c r="E581" i="26"/>
  <c r="Q585" i="26" l="1"/>
  <c r="R585" i="26"/>
  <c r="D582" i="26"/>
  <c r="E582" i="26"/>
  <c r="D583" i="27"/>
  <c r="B584" i="27"/>
  <c r="A584" i="27"/>
  <c r="P584" i="27"/>
  <c r="S583" i="27"/>
  <c r="Q583" i="27"/>
  <c r="R582" i="27"/>
  <c r="C583" i="27"/>
  <c r="E583" i="27"/>
  <c r="F583" i="27"/>
  <c r="P586" i="26"/>
  <c r="S585" i="26"/>
  <c r="C582" i="26"/>
  <c r="F582" i="26"/>
  <c r="A583" i="26"/>
  <c r="B583" i="26"/>
  <c r="R586" i="26" l="1"/>
  <c r="F583" i="26"/>
  <c r="F584" i="27"/>
  <c r="D584" i="27"/>
  <c r="C584" i="27"/>
  <c r="E584" i="27"/>
  <c r="S584" i="27"/>
  <c r="P585" i="27"/>
  <c r="R583" i="27"/>
  <c r="Q584" i="27"/>
  <c r="A585" i="27"/>
  <c r="B585" i="27"/>
  <c r="S586" i="26"/>
  <c r="P587" i="26"/>
  <c r="B584" i="26"/>
  <c r="A584" i="26"/>
  <c r="E583" i="26"/>
  <c r="D583" i="26"/>
  <c r="C583" i="26"/>
  <c r="Q586" i="26"/>
  <c r="Q587" i="26" l="1"/>
  <c r="F584" i="26"/>
  <c r="E584" i="26"/>
  <c r="D585" i="27"/>
  <c r="Q585" i="27"/>
  <c r="R584" i="27"/>
  <c r="P586" i="27"/>
  <c r="S585" i="27"/>
  <c r="B586" i="27"/>
  <c r="A586" i="27"/>
  <c r="E585" i="27"/>
  <c r="F585" i="27"/>
  <c r="C585" i="27"/>
  <c r="A585" i="26"/>
  <c r="B585" i="26"/>
  <c r="D584" i="26"/>
  <c r="P588" i="26"/>
  <c r="S587" i="26"/>
  <c r="C584" i="26"/>
  <c r="R587" i="26"/>
  <c r="Q588" i="26" l="1"/>
  <c r="R588" i="26"/>
  <c r="C585" i="26"/>
  <c r="E585" i="26"/>
  <c r="D585" i="26"/>
  <c r="F586" i="27"/>
  <c r="E586" i="27"/>
  <c r="C586" i="27"/>
  <c r="S586" i="27"/>
  <c r="P587" i="27"/>
  <c r="A587" i="27"/>
  <c r="B587" i="27"/>
  <c r="R585" i="27"/>
  <c r="Q586" i="27"/>
  <c r="D586" i="27"/>
  <c r="B586" i="26"/>
  <c r="A586" i="26"/>
  <c r="S588" i="26"/>
  <c r="P589" i="26"/>
  <c r="F585" i="26"/>
  <c r="R589" i="26" l="1"/>
  <c r="F586" i="26"/>
  <c r="D587" i="27"/>
  <c r="C587" i="27"/>
  <c r="Q587" i="27"/>
  <c r="R586" i="27"/>
  <c r="P588" i="27"/>
  <c r="S587" i="27"/>
  <c r="B588" i="27"/>
  <c r="A588" i="27"/>
  <c r="F587" i="27"/>
  <c r="E587" i="27"/>
  <c r="A587" i="26"/>
  <c r="B587" i="26"/>
  <c r="C586" i="26"/>
  <c r="D586" i="26"/>
  <c r="E586" i="26"/>
  <c r="P590" i="26"/>
  <c r="S589" i="26"/>
  <c r="Q589" i="26"/>
  <c r="F587" i="26" l="1"/>
  <c r="E587" i="26"/>
  <c r="D587" i="26"/>
  <c r="E588" i="27"/>
  <c r="D588" i="27"/>
  <c r="F588" i="27"/>
  <c r="S588" i="27"/>
  <c r="P589" i="27"/>
  <c r="A589" i="27"/>
  <c r="B589" i="27"/>
  <c r="R587" i="27"/>
  <c r="Q588" i="27"/>
  <c r="C588" i="27"/>
  <c r="S590" i="26"/>
  <c r="P591" i="26"/>
  <c r="C587" i="26"/>
  <c r="B588" i="26"/>
  <c r="A588" i="26"/>
  <c r="Q590" i="26"/>
  <c r="R590" i="26"/>
  <c r="R591" i="26" l="1"/>
  <c r="Q591" i="26"/>
  <c r="C588" i="26"/>
  <c r="D588" i="26"/>
  <c r="E588" i="26"/>
  <c r="E589" i="27"/>
  <c r="C589" i="27"/>
  <c r="F589" i="27"/>
  <c r="Q589" i="27"/>
  <c r="R588" i="27"/>
  <c r="P590" i="27"/>
  <c r="S589" i="27"/>
  <c r="B590" i="27"/>
  <c r="A590" i="27"/>
  <c r="D589" i="27"/>
  <c r="A589" i="26"/>
  <c r="B589" i="26"/>
  <c r="P592" i="26"/>
  <c r="S591" i="26"/>
  <c r="F588" i="26"/>
  <c r="Q592" i="26" l="1"/>
  <c r="R592" i="26"/>
  <c r="F589" i="26"/>
  <c r="C589" i="26"/>
  <c r="C590" i="27"/>
  <c r="D590" i="27"/>
  <c r="A591" i="27"/>
  <c r="B591" i="27"/>
  <c r="S590" i="27"/>
  <c r="P591" i="27"/>
  <c r="E590" i="27"/>
  <c r="R589" i="27"/>
  <c r="Q590" i="27"/>
  <c r="F590" i="27"/>
  <c r="S592" i="26"/>
  <c r="P593" i="26"/>
  <c r="B590" i="26"/>
  <c r="A590" i="26"/>
  <c r="D589" i="26"/>
  <c r="E589" i="26"/>
  <c r="E591" i="27" l="1"/>
  <c r="F590" i="26"/>
  <c r="D590" i="26"/>
  <c r="E590" i="26"/>
  <c r="F591" i="27"/>
  <c r="D591" i="27"/>
  <c r="Q591" i="27"/>
  <c r="R590" i="27"/>
  <c r="B592" i="27"/>
  <c r="A592" i="27"/>
  <c r="C591" i="27"/>
  <c r="P592" i="27"/>
  <c r="S591" i="27"/>
  <c r="P594" i="26"/>
  <c r="S593" i="26"/>
  <c r="R593" i="26"/>
  <c r="Q593" i="26"/>
  <c r="A591" i="26"/>
  <c r="B591" i="26"/>
  <c r="C590" i="26"/>
  <c r="Q594" i="26" l="1"/>
  <c r="R594" i="26"/>
  <c r="F591" i="26"/>
  <c r="C592" i="27"/>
  <c r="A593" i="27"/>
  <c r="B593" i="27"/>
  <c r="F592" i="27"/>
  <c r="R591" i="27"/>
  <c r="Q592" i="27"/>
  <c r="E592" i="27"/>
  <c r="S592" i="27"/>
  <c r="P593" i="27"/>
  <c r="D592" i="27"/>
  <c r="S594" i="26"/>
  <c r="P595" i="26"/>
  <c r="C591" i="26"/>
  <c r="E591" i="26"/>
  <c r="B592" i="26"/>
  <c r="A592" i="26"/>
  <c r="D591" i="26"/>
  <c r="E593" i="27" l="1"/>
  <c r="D592" i="26"/>
  <c r="D593" i="27"/>
  <c r="F593" i="27"/>
  <c r="B594" i="27"/>
  <c r="A594" i="27"/>
  <c r="Q593" i="27"/>
  <c r="R592" i="27"/>
  <c r="P594" i="27"/>
  <c r="S593" i="27"/>
  <c r="C593" i="27"/>
  <c r="P596" i="26"/>
  <c r="S595" i="26"/>
  <c r="A593" i="26"/>
  <c r="B593" i="26"/>
  <c r="E592" i="26"/>
  <c r="Q595" i="26"/>
  <c r="Q596" i="26" s="1"/>
  <c r="R595" i="26"/>
  <c r="R596" i="26" s="1"/>
  <c r="C592" i="26"/>
  <c r="F592" i="26"/>
  <c r="F593" i="26" l="1"/>
  <c r="E593" i="26"/>
  <c r="D594" i="27"/>
  <c r="C594" i="27"/>
  <c r="S594" i="27"/>
  <c r="P595" i="27"/>
  <c r="R593" i="27"/>
  <c r="Q594" i="27"/>
  <c r="A595" i="27"/>
  <c r="B595" i="27"/>
  <c r="F594" i="27"/>
  <c r="E594" i="27"/>
  <c r="B594" i="26"/>
  <c r="A594" i="26"/>
  <c r="C593" i="26"/>
  <c r="D593" i="26"/>
  <c r="S596" i="26"/>
  <c r="P597" i="26"/>
  <c r="Q597" i="26" s="1"/>
  <c r="E595" i="27" l="1"/>
  <c r="E594" i="26"/>
  <c r="D594" i="26"/>
  <c r="F595" i="27"/>
  <c r="C595" i="27"/>
  <c r="B596" i="27"/>
  <c r="A596" i="27"/>
  <c r="P596" i="27"/>
  <c r="S595" i="27"/>
  <c r="Q595" i="27"/>
  <c r="R594" i="27"/>
  <c r="D595" i="27"/>
  <c r="C594" i="26"/>
  <c r="A595" i="26"/>
  <c r="B595" i="26"/>
  <c r="P598" i="26"/>
  <c r="S597" i="26"/>
  <c r="F594" i="26"/>
  <c r="R597" i="26"/>
  <c r="R598" i="26" l="1"/>
  <c r="E596" i="27"/>
  <c r="E595" i="26"/>
  <c r="D596" i="27"/>
  <c r="F596" i="27"/>
  <c r="R595" i="27"/>
  <c r="Q596" i="27"/>
  <c r="S596" i="27"/>
  <c r="P597" i="27"/>
  <c r="A597" i="27"/>
  <c r="B597" i="27"/>
  <c r="C596" i="27"/>
  <c r="S598" i="26"/>
  <c r="P599" i="26"/>
  <c r="R599" i="26" s="1"/>
  <c r="C595" i="26"/>
  <c r="B596" i="26"/>
  <c r="A596" i="26"/>
  <c r="D595" i="26"/>
  <c r="F595" i="26"/>
  <c r="Q598" i="26"/>
  <c r="Q599" i="26" l="1"/>
  <c r="C597" i="27"/>
  <c r="B598" i="27"/>
  <c r="A598" i="27"/>
  <c r="Q597" i="27"/>
  <c r="R596" i="27"/>
  <c r="D597" i="27"/>
  <c r="E597" i="27"/>
  <c r="P598" i="27"/>
  <c r="S597" i="27"/>
  <c r="F597" i="27"/>
  <c r="A597" i="26"/>
  <c r="B597" i="26"/>
  <c r="D596" i="26"/>
  <c r="C596" i="26"/>
  <c r="P600" i="26"/>
  <c r="Q600" i="26" s="1"/>
  <c r="S599" i="26"/>
  <c r="F596" i="26"/>
  <c r="E596" i="26"/>
  <c r="E598" i="27" l="1"/>
  <c r="R600" i="26"/>
  <c r="F598" i="27"/>
  <c r="E597" i="26"/>
  <c r="F597" i="26"/>
  <c r="C597" i="26"/>
  <c r="C598" i="27"/>
  <c r="D598" i="27"/>
  <c r="S598" i="27"/>
  <c r="P599" i="27"/>
  <c r="R597" i="27"/>
  <c r="Q598" i="27"/>
  <c r="A599" i="27"/>
  <c r="B599" i="27"/>
  <c r="D597" i="26"/>
  <c r="B598" i="26"/>
  <c r="A598" i="26"/>
  <c r="P601" i="26"/>
  <c r="Q601" i="26" s="1"/>
  <c r="S600" i="26"/>
  <c r="R601" i="26" l="1"/>
  <c r="E598" i="26"/>
  <c r="F598" i="26"/>
  <c r="B600" i="27"/>
  <c r="A600" i="27"/>
  <c r="F599" i="27"/>
  <c r="E599" i="27"/>
  <c r="D599" i="27"/>
  <c r="P600" i="27"/>
  <c r="S599" i="27"/>
  <c r="Q599" i="27"/>
  <c r="R598" i="27"/>
  <c r="C599" i="27"/>
  <c r="D598" i="26"/>
  <c r="S601" i="26"/>
  <c r="P602" i="26"/>
  <c r="A599" i="26"/>
  <c r="B599" i="26"/>
  <c r="C598" i="26"/>
  <c r="R602" i="26" l="1"/>
  <c r="E599" i="26"/>
  <c r="C600" i="27"/>
  <c r="E600" i="27"/>
  <c r="F600" i="27"/>
  <c r="S600" i="27"/>
  <c r="P601" i="27"/>
  <c r="R599" i="27"/>
  <c r="Q600" i="27"/>
  <c r="D600" i="27"/>
  <c r="A601" i="27"/>
  <c r="B601" i="27"/>
  <c r="S602" i="26"/>
  <c r="P603" i="26"/>
  <c r="D599" i="26"/>
  <c r="C599" i="26"/>
  <c r="B600" i="26"/>
  <c r="A600" i="26"/>
  <c r="Q602" i="26"/>
  <c r="F599" i="26"/>
  <c r="F600" i="26" l="1"/>
  <c r="Q603" i="26"/>
  <c r="C600" i="26"/>
  <c r="F601" i="27"/>
  <c r="C601" i="27"/>
  <c r="D601" i="27"/>
  <c r="Q601" i="27"/>
  <c r="R600" i="27"/>
  <c r="B602" i="27"/>
  <c r="A602" i="27"/>
  <c r="P602" i="27"/>
  <c r="S601" i="27"/>
  <c r="E601" i="27"/>
  <c r="S603" i="26"/>
  <c r="P604" i="26"/>
  <c r="A601" i="26"/>
  <c r="B601" i="26"/>
  <c r="R603" i="26"/>
  <c r="D600" i="26"/>
  <c r="E600" i="26"/>
  <c r="R604" i="26" l="1"/>
  <c r="E601" i="26"/>
  <c r="Q604" i="26"/>
  <c r="C601" i="26"/>
  <c r="E602" i="27"/>
  <c r="F602" i="27"/>
  <c r="S602" i="27"/>
  <c r="P603" i="27"/>
  <c r="A603" i="27"/>
  <c r="B603" i="27"/>
  <c r="R601" i="27"/>
  <c r="Q602" i="27"/>
  <c r="D602" i="27"/>
  <c r="C602" i="27"/>
  <c r="S604" i="26"/>
  <c r="P605" i="26"/>
  <c r="D601" i="26"/>
  <c r="B602" i="26"/>
  <c r="A602" i="26"/>
  <c r="F601" i="26"/>
  <c r="R605" i="26" l="1"/>
  <c r="Q605" i="26"/>
  <c r="F602" i="26"/>
  <c r="C603" i="27"/>
  <c r="E603" i="27"/>
  <c r="Q603" i="27"/>
  <c r="R602" i="27"/>
  <c r="P604" i="27"/>
  <c r="S603" i="27"/>
  <c r="B604" i="27"/>
  <c r="A604" i="27"/>
  <c r="D603" i="27"/>
  <c r="F603" i="27"/>
  <c r="B603" i="26"/>
  <c r="A603" i="26"/>
  <c r="D602" i="26"/>
  <c r="E602" i="26"/>
  <c r="S605" i="26"/>
  <c r="P606" i="26"/>
  <c r="C602" i="26"/>
  <c r="Q606" i="26" l="1"/>
  <c r="C603" i="26"/>
  <c r="D603" i="26"/>
  <c r="F604" i="27"/>
  <c r="C604" i="27"/>
  <c r="A605" i="27"/>
  <c r="B605" i="27"/>
  <c r="R603" i="27"/>
  <c r="Q604" i="27"/>
  <c r="D604" i="27"/>
  <c r="S604" i="27"/>
  <c r="P605" i="27"/>
  <c r="E604" i="27"/>
  <c r="B604" i="26"/>
  <c r="A604" i="26"/>
  <c r="F603" i="26"/>
  <c r="S606" i="26"/>
  <c r="P607" i="26"/>
  <c r="E603" i="26"/>
  <c r="R606" i="26"/>
  <c r="D604" i="26" l="1"/>
  <c r="F605" i="27"/>
  <c r="D605" i="27"/>
  <c r="E605" i="27"/>
  <c r="B606" i="27"/>
  <c r="A606" i="27"/>
  <c r="P606" i="27"/>
  <c r="S605" i="27"/>
  <c r="Q605" i="27"/>
  <c r="R604" i="27"/>
  <c r="C605" i="27"/>
  <c r="S607" i="26"/>
  <c r="P608" i="26"/>
  <c r="B605" i="26"/>
  <c r="A605" i="26"/>
  <c r="R607" i="26"/>
  <c r="R608" i="26" s="1"/>
  <c r="F604" i="26"/>
  <c r="E604" i="26"/>
  <c r="C604" i="26"/>
  <c r="Q607" i="26"/>
  <c r="Q608" i="26" l="1"/>
  <c r="C605" i="26"/>
  <c r="E605" i="26"/>
  <c r="F605" i="26"/>
  <c r="E606" i="27"/>
  <c r="C606" i="27"/>
  <c r="R605" i="27"/>
  <c r="Q606" i="27"/>
  <c r="S606" i="27"/>
  <c r="P607" i="27"/>
  <c r="A607" i="27"/>
  <c r="B607" i="27"/>
  <c r="F606" i="27"/>
  <c r="D606" i="27"/>
  <c r="B606" i="26"/>
  <c r="A606" i="26"/>
  <c r="S608" i="26"/>
  <c r="P609" i="26"/>
  <c r="Q609" i="26" s="1"/>
  <c r="D605" i="26"/>
  <c r="D606" i="26" l="1"/>
  <c r="R609" i="26"/>
  <c r="C606" i="26"/>
  <c r="F606" i="26"/>
  <c r="D607" i="27"/>
  <c r="B608" i="27"/>
  <c r="A608" i="27"/>
  <c r="Q607" i="27"/>
  <c r="R606" i="27"/>
  <c r="P608" i="27"/>
  <c r="S607" i="27"/>
  <c r="C607" i="27"/>
  <c r="F607" i="27"/>
  <c r="E607" i="27"/>
  <c r="S609" i="26"/>
  <c r="P610" i="26"/>
  <c r="B607" i="26"/>
  <c r="A607" i="26"/>
  <c r="E606" i="26"/>
  <c r="F607" i="26" l="1"/>
  <c r="E607" i="26"/>
  <c r="D608" i="27"/>
  <c r="E608" i="27"/>
  <c r="C608" i="27"/>
  <c r="R607" i="27"/>
  <c r="Q608" i="27"/>
  <c r="S608" i="27"/>
  <c r="P609" i="27"/>
  <c r="F608" i="27"/>
  <c r="A609" i="27"/>
  <c r="B609" i="27"/>
  <c r="S610" i="26"/>
  <c r="P611" i="26"/>
  <c r="B608" i="26"/>
  <c r="A608" i="26"/>
  <c r="R610" i="26"/>
  <c r="C607" i="26"/>
  <c r="D607" i="26"/>
  <c r="Q610" i="26"/>
  <c r="R611" i="26" l="1"/>
  <c r="Q611" i="26"/>
  <c r="C608" i="26"/>
  <c r="D608" i="26"/>
  <c r="E608" i="26"/>
  <c r="C609" i="27"/>
  <c r="F609" i="27"/>
  <c r="E609" i="27"/>
  <c r="Q609" i="27"/>
  <c r="R608" i="27"/>
  <c r="B610" i="27"/>
  <c r="A610" i="27"/>
  <c r="P610" i="27"/>
  <c r="S609" i="27"/>
  <c r="D609" i="27"/>
  <c r="B609" i="26"/>
  <c r="A609" i="26"/>
  <c r="F608" i="26"/>
  <c r="S611" i="26"/>
  <c r="P612" i="26"/>
  <c r="Q612" i="26" l="1"/>
  <c r="R612" i="26"/>
  <c r="F609" i="26"/>
  <c r="D609" i="26"/>
  <c r="C609" i="26"/>
  <c r="D610" i="27"/>
  <c r="F610" i="27"/>
  <c r="S610" i="27"/>
  <c r="P611" i="27"/>
  <c r="R609" i="27"/>
  <c r="Q610" i="27"/>
  <c r="E610" i="27"/>
  <c r="A611" i="27"/>
  <c r="B611" i="27"/>
  <c r="C610" i="27"/>
  <c r="B610" i="26"/>
  <c r="A610" i="26"/>
  <c r="S612" i="26"/>
  <c r="P613" i="26"/>
  <c r="Q613" i="26" s="1"/>
  <c r="E609" i="26"/>
  <c r="E610" i="26" l="1"/>
  <c r="C610" i="26"/>
  <c r="D610" i="26"/>
  <c r="D611" i="27"/>
  <c r="C611" i="27"/>
  <c r="F611" i="27"/>
  <c r="Q611" i="27"/>
  <c r="R610" i="27"/>
  <c r="P612" i="27"/>
  <c r="S611" i="27"/>
  <c r="B612" i="27"/>
  <c r="A612" i="27"/>
  <c r="E611" i="27"/>
  <c r="B611" i="26"/>
  <c r="A611" i="26"/>
  <c r="S613" i="26"/>
  <c r="P614" i="26"/>
  <c r="Q614" i="26" s="1"/>
  <c r="R613" i="26"/>
  <c r="F610" i="26"/>
  <c r="F611" i="26" l="1"/>
  <c r="R614" i="26"/>
  <c r="E611" i="26"/>
  <c r="C611" i="26"/>
  <c r="E612" i="27"/>
  <c r="A613" i="27"/>
  <c r="B613" i="27"/>
  <c r="R611" i="27"/>
  <c r="Q612" i="27"/>
  <c r="F612" i="27"/>
  <c r="S612" i="27"/>
  <c r="P613" i="27"/>
  <c r="C612" i="27"/>
  <c r="D612" i="27"/>
  <c r="S614" i="26"/>
  <c r="P615" i="26"/>
  <c r="B612" i="26"/>
  <c r="A612" i="26"/>
  <c r="D611" i="26"/>
  <c r="R615" i="26" l="1"/>
  <c r="D612" i="26"/>
  <c r="F612" i="26"/>
  <c r="D613" i="27"/>
  <c r="E613" i="27"/>
  <c r="C613" i="27"/>
  <c r="F613" i="27"/>
  <c r="Q613" i="27"/>
  <c r="R612" i="27"/>
  <c r="B614" i="27"/>
  <c r="A614" i="27"/>
  <c r="P614" i="27"/>
  <c r="S613" i="27"/>
  <c r="B613" i="26"/>
  <c r="A613" i="26"/>
  <c r="S615" i="26"/>
  <c r="P616" i="26"/>
  <c r="E612" i="26"/>
  <c r="Q615" i="26"/>
  <c r="C612" i="26"/>
  <c r="Q616" i="26" l="1"/>
  <c r="E613" i="26"/>
  <c r="F613" i="26"/>
  <c r="C613" i="26"/>
  <c r="C614" i="27"/>
  <c r="F614" i="27"/>
  <c r="D614" i="27"/>
  <c r="E614" i="27"/>
  <c r="S614" i="27"/>
  <c r="P615" i="27"/>
  <c r="A615" i="27"/>
  <c r="B615" i="27"/>
  <c r="R613" i="27"/>
  <c r="Q614" i="27"/>
  <c r="D613" i="26"/>
  <c r="B614" i="26"/>
  <c r="A614" i="26"/>
  <c r="S616" i="26"/>
  <c r="P617" i="26"/>
  <c r="R616" i="26"/>
  <c r="R617" i="26" l="1"/>
  <c r="Q617" i="26"/>
  <c r="E614" i="26"/>
  <c r="D614" i="26"/>
  <c r="C614" i="26"/>
  <c r="B616" i="27"/>
  <c r="A616" i="27"/>
  <c r="E615" i="27"/>
  <c r="C615" i="27"/>
  <c r="Q615" i="27"/>
  <c r="R614" i="27"/>
  <c r="F615" i="27"/>
  <c r="P616" i="27"/>
  <c r="S615" i="27"/>
  <c r="D615" i="27"/>
  <c r="S617" i="26"/>
  <c r="P618" i="26"/>
  <c r="B615" i="26"/>
  <c r="A615" i="26"/>
  <c r="F614" i="26"/>
  <c r="F616" i="27" l="1"/>
  <c r="F615" i="26"/>
  <c r="E615" i="26"/>
  <c r="C616" i="27"/>
  <c r="D616" i="27"/>
  <c r="S616" i="27"/>
  <c r="P617" i="27"/>
  <c r="E616" i="27"/>
  <c r="R615" i="27"/>
  <c r="Q616" i="27"/>
  <c r="A617" i="27"/>
  <c r="B617" i="27"/>
  <c r="S618" i="26"/>
  <c r="P619" i="26"/>
  <c r="B616" i="26"/>
  <c r="A616" i="26"/>
  <c r="D615" i="26"/>
  <c r="Q618" i="26"/>
  <c r="R618" i="26"/>
  <c r="C615" i="26"/>
  <c r="Q619" i="26" l="1"/>
  <c r="R619" i="26"/>
  <c r="D616" i="26"/>
  <c r="F616" i="26"/>
  <c r="C616" i="26"/>
  <c r="F617" i="27"/>
  <c r="Q617" i="27"/>
  <c r="R616" i="27"/>
  <c r="E617" i="27"/>
  <c r="B618" i="27"/>
  <c r="A618" i="27"/>
  <c r="P618" i="27"/>
  <c r="S617" i="27"/>
  <c r="C617" i="27"/>
  <c r="D617" i="27"/>
  <c r="B617" i="26"/>
  <c r="A617" i="26"/>
  <c r="E616" i="26"/>
  <c r="S619" i="26"/>
  <c r="P620" i="26"/>
  <c r="R620" i="26" l="1"/>
  <c r="Q620" i="26"/>
  <c r="E617" i="26"/>
  <c r="C617" i="26"/>
  <c r="D617" i="26"/>
  <c r="D618" i="27"/>
  <c r="E618" i="27"/>
  <c r="S618" i="27"/>
  <c r="P619" i="27"/>
  <c r="R617" i="27"/>
  <c r="Q618" i="27"/>
  <c r="C618" i="27"/>
  <c r="A619" i="27"/>
  <c r="B619" i="27"/>
  <c r="F618" i="27"/>
  <c r="B618" i="26"/>
  <c r="A618" i="26"/>
  <c r="S620" i="26"/>
  <c r="P621" i="26"/>
  <c r="F617" i="26"/>
  <c r="Q621" i="26" l="1"/>
  <c r="C618" i="26"/>
  <c r="D618" i="26"/>
  <c r="F618" i="26"/>
  <c r="D619" i="27"/>
  <c r="C619" i="27"/>
  <c r="P620" i="27"/>
  <c r="S619" i="27"/>
  <c r="F619" i="27"/>
  <c r="B620" i="27"/>
  <c r="A620" i="27"/>
  <c r="Q619" i="27"/>
  <c r="R618" i="27"/>
  <c r="E619" i="27"/>
  <c r="B619" i="26"/>
  <c r="A619" i="26"/>
  <c r="S621" i="26"/>
  <c r="P622" i="26"/>
  <c r="E618" i="26"/>
  <c r="R621" i="26"/>
  <c r="Q622" i="26" l="1"/>
  <c r="R622" i="26"/>
  <c r="D619" i="26"/>
  <c r="E619" i="26"/>
  <c r="F619" i="26"/>
  <c r="E620" i="27"/>
  <c r="C620" i="27"/>
  <c r="R619" i="27"/>
  <c r="Q620" i="27"/>
  <c r="S620" i="27"/>
  <c r="P621" i="27"/>
  <c r="A621" i="27"/>
  <c r="B621" i="27"/>
  <c r="F620" i="27"/>
  <c r="D620" i="27"/>
  <c r="S622" i="26"/>
  <c r="P623" i="26"/>
  <c r="Q623" i="26" s="1"/>
  <c r="B620" i="26"/>
  <c r="A620" i="26"/>
  <c r="C619" i="26"/>
  <c r="R623" i="26" l="1"/>
  <c r="D620" i="26"/>
  <c r="E620" i="26"/>
  <c r="C620" i="26"/>
  <c r="D621" i="27"/>
  <c r="B622" i="27"/>
  <c r="A622" i="27"/>
  <c r="P622" i="27"/>
  <c r="S621" i="27"/>
  <c r="Q621" i="27"/>
  <c r="R620" i="27"/>
  <c r="E621" i="27"/>
  <c r="F621" i="27"/>
  <c r="C621" i="27"/>
  <c r="B621" i="26"/>
  <c r="A621" i="26"/>
  <c r="S623" i="26"/>
  <c r="P624" i="26"/>
  <c r="F620" i="26"/>
  <c r="F621" i="26" l="1"/>
  <c r="D621" i="26"/>
  <c r="C622" i="27"/>
  <c r="F622" i="27"/>
  <c r="E622" i="27"/>
  <c r="D622" i="27"/>
  <c r="S622" i="27"/>
  <c r="P623" i="27"/>
  <c r="R621" i="27"/>
  <c r="Q622" i="27"/>
  <c r="A623" i="27"/>
  <c r="B623" i="27"/>
  <c r="S624" i="26"/>
  <c r="P625" i="26"/>
  <c r="B622" i="26"/>
  <c r="A622" i="26"/>
  <c r="C621" i="26"/>
  <c r="E621" i="26"/>
  <c r="R624" i="26"/>
  <c r="Q624" i="26"/>
  <c r="R625" i="26" l="1"/>
  <c r="Q625" i="26"/>
  <c r="C622" i="26"/>
  <c r="F622" i="26"/>
  <c r="E622" i="26"/>
  <c r="F623" i="27"/>
  <c r="Q623" i="27"/>
  <c r="R622" i="27"/>
  <c r="P624" i="27"/>
  <c r="S623" i="27"/>
  <c r="B624" i="27"/>
  <c r="A624" i="27"/>
  <c r="E623" i="27"/>
  <c r="C623" i="27"/>
  <c r="D623" i="27"/>
  <c r="B623" i="26"/>
  <c r="A623" i="26"/>
  <c r="S625" i="26"/>
  <c r="P626" i="26"/>
  <c r="D622" i="26"/>
  <c r="Q626" i="26" l="1"/>
  <c r="R626" i="26"/>
  <c r="F623" i="26"/>
  <c r="C623" i="26"/>
  <c r="D623" i="26"/>
  <c r="D624" i="27"/>
  <c r="E624" i="27"/>
  <c r="C624" i="27"/>
  <c r="S624" i="27"/>
  <c r="P625" i="27"/>
  <c r="A625" i="27"/>
  <c r="B625" i="27"/>
  <c r="F624" i="27"/>
  <c r="R623" i="27"/>
  <c r="Q624" i="27"/>
  <c r="S626" i="26"/>
  <c r="P627" i="26"/>
  <c r="B624" i="26"/>
  <c r="A624" i="26"/>
  <c r="E623" i="26"/>
  <c r="R627" i="26" l="1"/>
  <c r="D624" i="26"/>
  <c r="E624" i="26"/>
  <c r="D625" i="27"/>
  <c r="F625" i="27"/>
  <c r="E625" i="27"/>
  <c r="C625" i="27"/>
  <c r="Q625" i="27"/>
  <c r="R624" i="27"/>
  <c r="P626" i="27"/>
  <c r="S625" i="27"/>
  <c r="B626" i="27"/>
  <c r="A626" i="27"/>
  <c r="B625" i="26"/>
  <c r="A625" i="26"/>
  <c r="C624" i="26"/>
  <c r="S627" i="26"/>
  <c r="P628" i="26"/>
  <c r="F624" i="26"/>
  <c r="Q627" i="26"/>
  <c r="Q628" i="26" l="1"/>
  <c r="C625" i="26"/>
  <c r="F625" i="26"/>
  <c r="E626" i="27"/>
  <c r="F626" i="27"/>
  <c r="R625" i="27"/>
  <c r="Q626" i="27"/>
  <c r="C626" i="27"/>
  <c r="S626" i="27"/>
  <c r="P627" i="27"/>
  <c r="A627" i="27"/>
  <c r="B627" i="27"/>
  <c r="D626" i="27"/>
  <c r="S628" i="26"/>
  <c r="P629" i="26"/>
  <c r="B626" i="26"/>
  <c r="A626" i="26"/>
  <c r="E625" i="26"/>
  <c r="R628" i="26"/>
  <c r="D625" i="26"/>
  <c r="R629" i="26" l="1"/>
  <c r="Q629" i="26"/>
  <c r="E626" i="26"/>
  <c r="D626" i="26"/>
  <c r="D627" i="27"/>
  <c r="E627" i="27"/>
  <c r="C627" i="27"/>
  <c r="Q627" i="27"/>
  <c r="R626" i="27"/>
  <c r="P628" i="27"/>
  <c r="S627" i="27"/>
  <c r="B628" i="27"/>
  <c r="A628" i="27"/>
  <c r="F627" i="27"/>
  <c r="B627" i="26"/>
  <c r="A627" i="26"/>
  <c r="S629" i="26"/>
  <c r="P630" i="26"/>
  <c r="C626" i="26"/>
  <c r="F626" i="26"/>
  <c r="Q630" i="26" l="1"/>
  <c r="D627" i="26"/>
  <c r="C627" i="26"/>
  <c r="E627" i="26"/>
  <c r="F627" i="26"/>
  <c r="F628" i="27"/>
  <c r="A629" i="27"/>
  <c r="B629" i="27"/>
  <c r="R627" i="27"/>
  <c r="Q628" i="27"/>
  <c r="S628" i="27"/>
  <c r="P629" i="27"/>
  <c r="C628" i="27"/>
  <c r="D628" i="27"/>
  <c r="E628" i="27"/>
  <c r="S630" i="26"/>
  <c r="P631" i="26"/>
  <c r="B628" i="26"/>
  <c r="A628" i="26"/>
  <c r="R630" i="26"/>
  <c r="R631" i="26" l="1"/>
  <c r="F628" i="26"/>
  <c r="C629" i="27"/>
  <c r="E629" i="27"/>
  <c r="Q629" i="27"/>
  <c r="R628" i="27"/>
  <c r="P630" i="27"/>
  <c r="S629" i="27"/>
  <c r="B630" i="27"/>
  <c r="A630" i="27"/>
  <c r="D629" i="27"/>
  <c r="F629" i="27"/>
  <c r="B629" i="26"/>
  <c r="A629" i="26"/>
  <c r="D628" i="26"/>
  <c r="S631" i="26"/>
  <c r="P632" i="26"/>
  <c r="C628" i="26"/>
  <c r="E628" i="26"/>
  <c r="Q631" i="26"/>
  <c r="Q632" i="26" l="1"/>
  <c r="C629" i="26"/>
  <c r="E629" i="26"/>
  <c r="F630" i="27"/>
  <c r="A631" i="27"/>
  <c r="B631" i="27"/>
  <c r="E630" i="27"/>
  <c r="S630" i="27"/>
  <c r="P631" i="27"/>
  <c r="R629" i="27"/>
  <c r="Q630" i="27"/>
  <c r="D630" i="27"/>
  <c r="C630" i="27"/>
  <c r="S632" i="26"/>
  <c r="P633" i="26"/>
  <c r="Q633" i="26" s="1"/>
  <c r="B630" i="26"/>
  <c r="A630" i="26"/>
  <c r="R632" i="26"/>
  <c r="D629" i="26"/>
  <c r="F629" i="26"/>
  <c r="R633" i="26" l="1"/>
  <c r="F630" i="26"/>
  <c r="E630" i="26"/>
  <c r="D630" i="26"/>
  <c r="F631" i="27"/>
  <c r="C631" i="27"/>
  <c r="Q631" i="27"/>
  <c r="R630" i="27"/>
  <c r="E631" i="27"/>
  <c r="B632" i="27"/>
  <c r="A632" i="27"/>
  <c r="D631" i="27"/>
  <c r="P632" i="27"/>
  <c r="S631" i="27"/>
  <c r="B631" i="26"/>
  <c r="A631" i="26"/>
  <c r="S633" i="26"/>
  <c r="P634" i="26"/>
  <c r="R634" i="26" s="1"/>
  <c r="C630" i="26"/>
  <c r="C631" i="26" l="1"/>
  <c r="F631" i="26"/>
  <c r="D631" i="26"/>
  <c r="C632" i="27"/>
  <c r="D632" i="27"/>
  <c r="F632" i="27"/>
  <c r="E632" i="27"/>
  <c r="S632" i="27"/>
  <c r="P633" i="27"/>
  <c r="A633" i="27"/>
  <c r="B633" i="27"/>
  <c r="R631" i="27"/>
  <c r="Q632" i="27"/>
  <c r="Q634" i="26"/>
  <c r="S634" i="26"/>
  <c r="P635" i="26"/>
  <c r="B632" i="26"/>
  <c r="A632" i="26"/>
  <c r="E631" i="26"/>
  <c r="Q635" i="26" l="1"/>
  <c r="E632" i="26"/>
  <c r="B634" i="27"/>
  <c r="A634" i="27"/>
  <c r="D633" i="27"/>
  <c r="E633" i="27"/>
  <c r="Q633" i="27"/>
  <c r="R632" i="27"/>
  <c r="C633" i="27"/>
  <c r="P634" i="27"/>
  <c r="S633" i="27"/>
  <c r="F633" i="27"/>
  <c r="S635" i="26"/>
  <c r="P636" i="26"/>
  <c r="B633" i="26"/>
  <c r="A633" i="26"/>
  <c r="F632" i="26"/>
  <c r="D632" i="26"/>
  <c r="C632" i="26"/>
  <c r="R635" i="26"/>
  <c r="R636" i="26" l="1"/>
  <c r="Q636" i="26"/>
  <c r="C633" i="26"/>
  <c r="F633" i="26"/>
  <c r="D633" i="26"/>
  <c r="E633" i="26"/>
  <c r="F634" i="27"/>
  <c r="E634" i="27"/>
  <c r="C634" i="27"/>
  <c r="D634" i="27"/>
  <c r="S634" i="27"/>
  <c r="P635" i="27"/>
  <c r="R633" i="27"/>
  <c r="Q634" i="27"/>
  <c r="A635" i="27"/>
  <c r="B635" i="27"/>
  <c r="B634" i="26"/>
  <c r="A634" i="26"/>
  <c r="S636" i="26"/>
  <c r="P637" i="26"/>
  <c r="R637" i="26" s="1"/>
  <c r="Q637" i="26" l="1"/>
  <c r="D634" i="26"/>
  <c r="F634" i="26"/>
  <c r="F635" i="27"/>
  <c r="D635" i="27"/>
  <c r="B636" i="27"/>
  <c r="A636" i="27"/>
  <c r="P636" i="27"/>
  <c r="S635" i="27"/>
  <c r="C635" i="27"/>
  <c r="Q635" i="27"/>
  <c r="R634" i="27"/>
  <c r="E635" i="27"/>
  <c r="B635" i="26"/>
  <c r="A635" i="26"/>
  <c r="C634" i="26"/>
  <c r="S637" i="26"/>
  <c r="P638" i="26"/>
  <c r="E634" i="26"/>
  <c r="Q638" i="26" l="1"/>
  <c r="F635" i="26"/>
  <c r="E635" i="26"/>
  <c r="D635" i="26"/>
  <c r="C635" i="26"/>
  <c r="C636" i="27"/>
  <c r="A637" i="27"/>
  <c r="B637" i="27"/>
  <c r="E636" i="27"/>
  <c r="D636" i="27"/>
  <c r="R635" i="27"/>
  <c r="Q636" i="27"/>
  <c r="S636" i="27"/>
  <c r="P637" i="27"/>
  <c r="F636" i="27"/>
  <c r="S638" i="26"/>
  <c r="P639" i="26"/>
  <c r="R638" i="26"/>
  <c r="B636" i="26"/>
  <c r="A636" i="26"/>
  <c r="F636" i="26" l="1"/>
  <c r="E637" i="27"/>
  <c r="F637" i="27"/>
  <c r="Q637" i="27"/>
  <c r="R636" i="27"/>
  <c r="B638" i="27"/>
  <c r="A638" i="27"/>
  <c r="P638" i="27"/>
  <c r="S637" i="27"/>
  <c r="D637" i="27"/>
  <c r="C637" i="27"/>
  <c r="R639" i="26"/>
  <c r="C636" i="26"/>
  <c r="S639" i="26"/>
  <c r="P640" i="26"/>
  <c r="Q639" i="26"/>
  <c r="Q640" i="26" s="1"/>
  <c r="B637" i="26"/>
  <c r="A637" i="26"/>
  <c r="E636" i="26"/>
  <c r="D636" i="26"/>
  <c r="R640" i="26" l="1"/>
  <c r="C638" i="27"/>
  <c r="D637" i="26"/>
  <c r="F638" i="27"/>
  <c r="A639" i="27"/>
  <c r="B639" i="27"/>
  <c r="S638" i="27"/>
  <c r="P639" i="27"/>
  <c r="R637" i="27"/>
  <c r="Q638" i="27"/>
  <c r="D638" i="27"/>
  <c r="E638" i="27"/>
  <c r="B638" i="26"/>
  <c r="A638" i="26"/>
  <c r="C637" i="26"/>
  <c r="E637" i="26"/>
  <c r="S640" i="26"/>
  <c r="P641" i="26"/>
  <c r="Q641" i="26" s="1"/>
  <c r="F637" i="26"/>
  <c r="E638" i="26" l="1"/>
  <c r="F638" i="26"/>
  <c r="C638" i="26"/>
  <c r="F639" i="27"/>
  <c r="E639" i="27"/>
  <c r="P640" i="27"/>
  <c r="S639" i="27"/>
  <c r="Q639" i="27"/>
  <c r="R638" i="27"/>
  <c r="B640" i="27"/>
  <c r="A640" i="27"/>
  <c r="D639" i="27"/>
  <c r="C639" i="27"/>
  <c r="B639" i="26"/>
  <c r="A639" i="26"/>
  <c r="S641" i="26"/>
  <c r="P642" i="26"/>
  <c r="R641" i="26"/>
  <c r="D638" i="26"/>
  <c r="D639" i="26" l="1"/>
  <c r="R642" i="26"/>
  <c r="E639" i="26"/>
  <c r="F639" i="26"/>
  <c r="C640" i="27"/>
  <c r="F640" i="27"/>
  <c r="E640" i="27"/>
  <c r="D640" i="27"/>
  <c r="R639" i="27"/>
  <c r="Q640" i="27"/>
  <c r="A641" i="27"/>
  <c r="B641" i="27"/>
  <c r="S640" i="27"/>
  <c r="P641" i="27"/>
  <c r="S642" i="26"/>
  <c r="P643" i="26"/>
  <c r="B640" i="26"/>
  <c r="A640" i="26"/>
  <c r="Q642" i="26"/>
  <c r="C639" i="26"/>
  <c r="C640" i="26" l="1"/>
  <c r="D640" i="26"/>
  <c r="E640" i="26"/>
  <c r="D641" i="27"/>
  <c r="P642" i="27"/>
  <c r="S641" i="27"/>
  <c r="C641" i="27"/>
  <c r="B642" i="27"/>
  <c r="A642" i="27"/>
  <c r="F641" i="27"/>
  <c r="Q641" i="27"/>
  <c r="R640" i="27"/>
  <c r="E641" i="27"/>
  <c r="B641" i="26"/>
  <c r="A641" i="26"/>
  <c r="S643" i="26"/>
  <c r="P644" i="26"/>
  <c r="Q643" i="26"/>
  <c r="R643" i="26"/>
  <c r="F640" i="26"/>
  <c r="R644" i="26" l="1"/>
  <c r="Q644" i="26"/>
  <c r="F641" i="26"/>
  <c r="C641" i="26"/>
  <c r="F642" i="27"/>
  <c r="C642" i="27"/>
  <c r="E642" i="27"/>
  <c r="R641" i="27"/>
  <c r="Q642" i="27"/>
  <c r="S642" i="27"/>
  <c r="P643" i="27"/>
  <c r="A643" i="27"/>
  <c r="B643" i="27"/>
  <c r="D642" i="27"/>
  <c r="B642" i="26"/>
  <c r="A642" i="26"/>
  <c r="S644" i="26"/>
  <c r="P645" i="26"/>
  <c r="E641" i="26"/>
  <c r="D641" i="26"/>
  <c r="E642" i="26" l="1"/>
  <c r="D642" i="26"/>
  <c r="E643" i="27"/>
  <c r="F643" i="27"/>
  <c r="C643" i="27"/>
  <c r="D643" i="27"/>
  <c r="P644" i="27"/>
  <c r="S643" i="27"/>
  <c r="Q643" i="27"/>
  <c r="R642" i="27"/>
  <c r="B644" i="27"/>
  <c r="A644" i="27"/>
  <c r="S645" i="26"/>
  <c r="P646" i="26"/>
  <c r="B643" i="26"/>
  <c r="A643" i="26"/>
  <c r="C642" i="26"/>
  <c r="R645" i="26"/>
  <c r="R646" i="26" s="1"/>
  <c r="F642" i="26"/>
  <c r="Q645" i="26"/>
  <c r="Q646" i="26" l="1"/>
  <c r="D643" i="26"/>
  <c r="F643" i="26"/>
  <c r="C643" i="26"/>
  <c r="D644" i="27"/>
  <c r="E644" i="27"/>
  <c r="C644" i="27"/>
  <c r="R643" i="27"/>
  <c r="Q644" i="27"/>
  <c r="A645" i="27"/>
  <c r="B645" i="27"/>
  <c r="S644" i="27"/>
  <c r="P645" i="27"/>
  <c r="F644" i="27"/>
  <c r="B644" i="26"/>
  <c r="A644" i="26"/>
  <c r="S646" i="26"/>
  <c r="P647" i="26"/>
  <c r="Q647" i="26" s="1"/>
  <c r="E643" i="26"/>
  <c r="E644" i="26" l="1"/>
  <c r="C644" i="26"/>
  <c r="F644" i="26"/>
  <c r="F645" i="27"/>
  <c r="B646" i="27"/>
  <c r="A646" i="27"/>
  <c r="C645" i="27"/>
  <c r="D645" i="27"/>
  <c r="P646" i="27"/>
  <c r="S645" i="27"/>
  <c r="Q645" i="27"/>
  <c r="R644" i="27"/>
  <c r="E645" i="27"/>
  <c r="D644" i="26"/>
  <c r="S647" i="26"/>
  <c r="P648" i="26"/>
  <c r="B645" i="26"/>
  <c r="A645" i="26"/>
  <c r="R647" i="26"/>
  <c r="R648" i="26" l="1"/>
  <c r="D645" i="26"/>
  <c r="D646" i="27"/>
  <c r="F646" i="27"/>
  <c r="C646" i="27"/>
  <c r="E646" i="27"/>
  <c r="R645" i="27"/>
  <c r="Q646" i="27"/>
  <c r="S646" i="27"/>
  <c r="P647" i="27"/>
  <c r="A647" i="27"/>
  <c r="B647" i="27"/>
  <c r="S648" i="26"/>
  <c r="P649" i="26"/>
  <c r="B646" i="26"/>
  <c r="A646" i="26"/>
  <c r="Q648" i="26"/>
  <c r="C645" i="26"/>
  <c r="E645" i="26"/>
  <c r="F645" i="26"/>
  <c r="R649" i="26" l="1"/>
  <c r="E646" i="26"/>
  <c r="Q649" i="26"/>
  <c r="C646" i="26"/>
  <c r="F646" i="26"/>
  <c r="B648" i="27"/>
  <c r="A648" i="27"/>
  <c r="D647" i="27"/>
  <c r="C647" i="27"/>
  <c r="Q647" i="27"/>
  <c r="R646" i="27"/>
  <c r="P648" i="27"/>
  <c r="S647" i="27"/>
  <c r="E647" i="27"/>
  <c r="F647" i="27"/>
  <c r="B647" i="26"/>
  <c r="A647" i="26"/>
  <c r="D646" i="26"/>
  <c r="S649" i="26"/>
  <c r="P650" i="26"/>
  <c r="R650" i="26" s="1"/>
  <c r="Q650" i="26" l="1"/>
  <c r="Q651" i="26" s="1"/>
  <c r="C647" i="26"/>
  <c r="F647" i="26"/>
  <c r="D647" i="26"/>
  <c r="F648" i="27"/>
  <c r="C648" i="27"/>
  <c r="D648" i="27"/>
  <c r="E648" i="27"/>
  <c r="S648" i="27"/>
  <c r="P649" i="27"/>
  <c r="R647" i="27"/>
  <c r="Q648" i="27"/>
  <c r="A649" i="27"/>
  <c r="B649" i="27"/>
  <c r="B648" i="26"/>
  <c r="A648" i="26"/>
  <c r="S650" i="26"/>
  <c r="P651" i="26"/>
  <c r="E647" i="26"/>
  <c r="E648" i="26" l="1"/>
  <c r="D648" i="26"/>
  <c r="F648" i="26"/>
  <c r="Q649" i="27"/>
  <c r="R648" i="27"/>
  <c r="P650" i="27"/>
  <c r="S649" i="27"/>
  <c r="B650" i="27"/>
  <c r="A650" i="27"/>
  <c r="E649" i="27"/>
  <c r="D649" i="27"/>
  <c r="F649" i="27"/>
  <c r="C649" i="27"/>
  <c r="B649" i="26"/>
  <c r="A649" i="26"/>
  <c r="S651" i="26"/>
  <c r="P652" i="26"/>
  <c r="Q652" i="26" s="1"/>
  <c r="C648" i="26"/>
  <c r="R651" i="26"/>
  <c r="C649" i="26" l="1"/>
  <c r="R652" i="26"/>
  <c r="E649" i="26"/>
  <c r="D649" i="26"/>
  <c r="C650" i="27"/>
  <c r="D650" i="27"/>
  <c r="E650" i="27"/>
  <c r="F650" i="27"/>
  <c r="S650" i="27"/>
  <c r="P651" i="27"/>
  <c r="A651" i="27"/>
  <c r="B651" i="27"/>
  <c r="R649" i="27"/>
  <c r="Q650" i="27"/>
  <c r="S652" i="26"/>
  <c r="P653" i="26"/>
  <c r="B650" i="26"/>
  <c r="A650" i="26"/>
  <c r="F649" i="26"/>
  <c r="R653" i="26" l="1"/>
  <c r="Q653" i="26"/>
  <c r="D650" i="26"/>
  <c r="F650" i="26"/>
  <c r="C650" i="26"/>
  <c r="F651" i="27"/>
  <c r="B652" i="27"/>
  <c r="A652" i="27"/>
  <c r="P652" i="27"/>
  <c r="S651" i="27"/>
  <c r="Q651" i="27"/>
  <c r="R650" i="27"/>
  <c r="E651" i="27"/>
  <c r="C651" i="27"/>
  <c r="D651" i="27"/>
  <c r="B651" i="26"/>
  <c r="A651" i="26"/>
  <c r="S653" i="26"/>
  <c r="P654" i="26"/>
  <c r="E650" i="26"/>
  <c r="Q654" i="26" l="1"/>
  <c r="R654" i="26"/>
  <c r="E651" i="26"/>
  <c r="D651" i="26"/>
  <c r="F651" i="26"/>
  <c r="C652" i="27"/>
  <c r="E652" i="27"/>
  <c r="D652" i="27"/>
  <c r="S652" i="27"/>
  <c r="P653" i="27"/>
  <c r="R651" i="27"/>
  <c r="Q652" i="27"/>
  <c r="A653" i="27"/>
  <c r="B653" i="27"/>
  <c r="F652" i="27"/>
  <c r="B652" i="26"/>
  <c r="A652" i="26"/>
  <c r="S654" i="26"/>
  <c r="P655" i="26"/>
  <c r="Q655" i="26" s="1"/>
  <c r="C651" i="26"/>
  <c r="R655" i="26" l="1"/>
  <c r="F652" i="26"/>
  <c r="C652" i="26"/>
  <c r="F653" i="27"/>
  <c r="B654" i="27"/>
  <c r="A654" i="27"/>
  <c r="D653" i="27"/>
  <c r="P654" i="27"/>
  <c r="S653" i="27"/>
  <c r="Q653" i="27"/>
  <c r="R652" i="27"/>
  <c r="C653" i="27"/>
  <c r="E653" i="27"/>
  <c r="B653" i="26"/>
  <c r="A653" i="26"/>
  <c r="S655" i="26"/>
  <c r="P656" i="26"/>
  <c r="D652" i="26"/>
  <c r="E652" i="26"/>
  <c r="R656" i="26" l="1"/>
  <c r="D653" i="26"/>
  <c r="C653" i="26"/>
  <c r="E653" i="26"/>
  <c r="C654" i="27"/>
  <c r="D654" i="27"/>
  <c r="E654" i="27"/>
  <c r="F654" i="27"/>
  <c r="S654" i="27"/>
  <c r="P655" i="27"/>
  <c r="R653" i="27"/>
  <c r="Q654" i="27"/>
  <c r="A655" i="27"/>
  <c r="B655" i="27"/>
  <c r="S656" i="26"/>
  <c r="P657" i="26"/>
  <c r="R657" i="26" s="1"/>
  <c r="B654" i="26"/>
  <c r="A654" i="26"/>
  <c r="F653" i="26"/>
  <c r="Q656" i="26"/>
  <c r="Q657" i="26" l="1"/>
  <c r="C654" i="26"/>
  <c r="D654" i="26"/>
  <c r="F654" i="26"/>
  <c r="D655" i="27"/>
  <c r="C655" i="27"/>
  <c r="Q655" i="27"/>
  <c r="R654" i="27"/>
  <c r="P656" i="27"/>
  <c r="S655" i="27"/>
  <c r="B656" i="27"/>
  <c r="A656" i="27"/>
  <c r="E655" i="27"/>
  <c r="F655" i="27"/>
  <c r="B655" i="26"/>
  <c r="A655" i="26"/>
  <c r="S657" i="26"/>
  <c r="P658" i="26"/>
  <c r="Q658" i="26" s="1"/>
  <c r="E654" i="26"/>
  <c r="R658" i="26" l="1"/>
  <c r="D655" i="26"/>
  <c r="C655" i="26"/>
  <c r="E655" i="26"/>
  <c r="F656" i="27"/>
  <c r="A657" i="27"/>
  <c r="B657" i="27"/>
  <c r="R655" i="27"/>
  <c r="Q656" i="27"/>
  <c r="C656" i="27"/>
  <c r="E656" i="27"/>
  <c r="S656" i="27"/>
  <c r="P657" i="27"/>
  <c r="D656" i="27"/>
  <c r="S658" i="26"/>
  <c r="P659" i="26"/>
  <c r="R659" i="26" s="1"/>
  <c r="B656" i="26"/>
  <c r="A656" i="26"/>
  <c r="F655" i="26"/>
  <c r="E657" i="27" l="1"/>
  <c r="F656" i="26"/>
  <c r="D657" i="27"/>
  <c r="C657" i="27"/>
  <c r="B658" i="27"/>
  <c r="A658" i="27"/>
  <c r="P658" i="27"/>
  <c r="S657" i="27"/>
  <c r="Q657" i="27"/>
  <c r="R656" i="27"/>
  <c r="F657" i="27"/>
  <c r="B657" i="26"/>
  <c r="A657" i="26"/>
  <c r="E656" i="26"/>
  <c r="S659" i="26"/>
  <c r="P660" i="26"/>
  <c r="C656" i="26"/>
  <c r="D656" i="26"/>
  <c r="Q659" i="26"/>
  <c r="D657" i="26" l="1"/>
  <c r="C657" i="26"/>
  <c r="E657" i="26"/>
  <c r="F657" i="26"/>
  <c r="F658" i="27"/>
  <c r="C658" i="27"/>
  <c r="R657" i="27"/>
  <c r="Q658" i="27"/>
  <c r="S658" i="27"/>
  <c r="P659" i="27"/>
  <c r="A659" i="27"/>
  <c r="B659" i="27"/>
  <c r="D658" i="27"/>
  <c r="E658" i="27"/>
  <c r="S660" i="26"/>
  <c r="P661" i="26"/>
  <c r="R660" i="26"/>
  <c r="Q660" i="26"/>
  <c r="B658" i="26"/>
  <c r="A658" i="26"/>
  <c r="Q661" i="26" l="1"/>
  <c r="E658" i="26"/>
  <c r="D659" i="27"/>
  <c r="B660" i="27"/>
  <c r="A660" i="27"/>
  <c r="F659" i="27"/>
  <c r="Q659" i="27"/>
  <c r="R658" i="27"/>
  <c r="E659" i="27"/>
  <c r="P660" i="27"/>
  <c r="S659" i="27"/>
  <c r="C659" i="27"/>
  <c r="B659" i="26"/>
  <c r="A659" i="26"/>
  <c r="D658" i="26"/>
  <c r="C658" i="26"/>
  <c r="S661" i="26"/>
  <c r="P662" i="26"/>
  <c r="R661" i="26"/>
  <c r="F658" i="26"/>
  <c r="E660" i="27" l="1"/>
  <c r="F659" i="26"/>
  <c r="D659" i="26"/>
  <c r="F660" i="27"/>
  <c r="D660" i="27"/>
  <c r="C660" i="27"/>
  <c r="R659" i="27"/>
  <c r="Q660" i="27"/>
  <c r="S660" i="27"/>
  <c r="P661" i="27"/>
  <c r="A661" i="27"/>
  <c r="B661" i="27"/>
  <c r="S662" i="26"/>
  <c r="P663" i="26"/>
  <c r="Q662" i="26"/>
  <c r="B660" i="26"/>
  <c r="A660" i="26"/>
  <c r="R662" i="26"/>
  <c r="R663" i="26" s="1"/>
  <c r="C659" i="26"/>
  <c r="E659" i="26"/>
  <c r="Q663" i="26" l="1"/>
  <c r="D660" i="26"/>
  <c r="C660" i="26"/>
  <c r="E660" i="26"/>
  <c r="F660" i="26"/>
  <c r="F661" i="27"/>
  <c r="D661" i="27"/>
  <c r="C661" i="27"/>
  <c r="P662" i="27"/>
  <c r="S661" i="27"/>
  <c r="Q661" i="27"/>
  <c r="R660" i="27"/>
  <c r="B662" i="27"/>
  <c r="A662" i="27"/>
  <c r="E661" i="27"/>
  <c r="B661" i="26"/>
  <c r="A661" i="26"/>
  <c r="S663" i="26"/>
  <c r="P664" i="26"/>
  <c r="Q664" i="26" s="1"/>
  <c r="C661" i="26" l="1"/>
  <c r="E662" i="27"/>
  <c r="D662" i="27"/>
  <c r="C662" i="27"/>
  <c r="R661" i="27"/>
  <c r="Q662" i="27"/>
  <c r="A663" i="27"/>
  <c r="B663" i="27"/>
  <c r="S662" i="27"/>
  <c r="P663" i="27"/>
  <c r="F662" i="27"/>
  <c r="S664" i="26"/>
  <c r="P665" i="26"/>
  <c r="Q665" i="26" s="1"/>
  <c r="E661" i="26"/>
  <c r="R664" i="26"/>
  <c r="D661" i="26"/>
  <c r="B662" i="26"/>
  <c r="A662" i="26"/>
  <c r="F661" i="26"/>
  <c r="R665" i="26" l="1"/>
  <c r="D662" i="26"/>
  <c r="F662" i="26"/>
  <c r="D663" i="27"/>
  <c r="F663" i="27"/>
  <c r="P664" i="27"/>
  <c r="S663" i="27"/>
  <c r="Q663" i="27"/>
  <c r="R662" i="27"/>
  <c r="B664" i="27"/>
  <c r="A664" i="27"/>
  <c r="C663" i="27"/>
  <c r="E663" i="27"/>
  <c r="B663" i="26"/>
  <c r="A663" i="26"/>
  <c r="E662" i="26"/>
  <c r="S665" i="26"/>
  <c r="P666" i="26"/>
  <c r="Q666" i="26" s="1"/>
  <c r="C662" i="26"/>
  <c r="R666" i="26" l="1"/>
  <c r="F663" i="26"/>
  <c r="D663" i="26"/>
  <c r="C663" i="26"/>
  <c r="E663" i="26"/>
  <c r="C664" i="27"/>
  <c r="R663" i="27"/>
  <c r="Q664" i="27"/>
  <c r="A665" i="27"/>
  <c r="B665" i="27"/>
  <c r="E664" i="27"/>
  <c r="D664" i="27"/>
  <c r="S664" i="27"/>
  <c r="P665" i="27"/>
  <c r="F664" i="27"/>
  <c r="S666" i="26"/>
  <c r="P667" i="26"/>
  <c r="B664" i="26"/>
  <c r="A664" i="26"/>
  <c r="F665" i="27" l="1"/>
  <c r="F664" i="26"/>
  <c r="D664" i="26"/>
  <c r="D665" i="27"/>
  <c r="C665" i="27"/>
  <c r="P666" i="27"/>
  <c r="S665" i="27"/>
  <c r="B666" i="27"/>
  <c r="A666" i="27"/>
  <c r="Q665" i="27"/>
  <c r="R664" i="27"/>
  <c r="E665" i="27"/>
  <c r="S667" i="26"/>
  <c r="P668" i="26"/>
  <c r="R667" i="26"/>
  <c r="C664" i="26"/>
  <c r="B665" i="26"/>
  <c r="A665" i="26"/>
  <c r="E664" i="26"/>
  <c r="Q667" i="26"/>
  <c r="Q668" i="26" l="1"/>
  <c r="C665" i="26"/>
  <c r="E666" i="27"/>
  <c r="D666" i="27"/>
  <c r="F666" i="27"/>
  <c r="R665" i="27"/>
  <c r="Q666" i="27"/>
  <c r="S666" i="27"/>
  <c r="P667" i="27"/>
  <c r="A667" i="27"/>
  <c r="B667" i="27"/>
  <c r="C666" i="27"/>
  <c r="R668" i="26"/>
  <c r="B666" i="26"/>
  <c r="A666" i="26"/>
  <c r="S668" i="26"/>
  <c r="P669" i="26"/>
  <c r="E665" i="26"/>
  <c r="F665" i="26"/>
  <c r="D665" i="26"/>
  <c r="Q669" i="26" l="1"/>
  <c r="D666" i="26"/>
  <c r="E666" i="26"/>
  <c r="C666" i="26"/>
  <c r="F666" i="26"/>
  <c r="E667" i="27"/>
  <c r="C667" i="27"/>
  <c r="D667" i="27"/>
  <c r="Q667" i="27"/>
  <c r="R666" i="27"/>
  <c r="P668" i="27"/>
  <c r="S667" i="27"/>
  <c r="B668" i="27"/>
  <c r="A668" i="27"/>
  <c r="F667" i="27"/>
  <c r="B667" i="26"/>
  <c r="A667" i="26"/>
  <c r="S669" i="26"/>
  <c r="P670" i="26"/>
  <c r="R669" i="26"/>
  <c r="Q670" i="26" l="1"/>
  <c r="R670" i="26"/>
  <c r="E667" i="26"/>
  <c r="F667" i="26"/>
  <c r="F668" i="27"/>
  <c r="C668" i="27"/>
  <c r="A669" i="27"/>
  <c r="B669" i="27"/>
  <c r="R667" i="27"/>
  <c r="Q668" i="27"/>
  <c r="S668" i="27"/>
  <c r="P669" i="27"/>
  <c r="E668" i="27"/>
  <c r="D668" i="27"/>
  <c r="D667" i="26"/>
  <c r="S670" i="26"/>
  <c r="P671" i="26"/>
  <c r="B668" i="26"/>
  <c r="A668" i="26"/>
  <c r="C667" i="26"/>
  <c r="C668" i="26" l="1"/>
  <c r="D668" i="26"/>
  <c r="D669" i="27"/>
  <c r="E669" i="27"/>
  <c r="P670" i="27"/>
  <c r="S669" i="27"/>
  <c r="B670" i="27"/>
  <c r="A670" i="27"/>
  <c r="F669" i="27"/>
  <c r="Q669" i="27"/>
  <c r="R668" i="27"/>
  <c r="C669" i="27"/>
  <c r="B669" i="26"/>
  <c r="A669" i="26"/>
  <c r="F668" i="26"/>
  <c r="S671" i="26"/>
  <c r="P672" i="26"/>
  <c r="Q671" i="26"/>
  <c r="R671" i="26"/>
  <c r="E668" i="26"/>
  <c r="C670" i="27" l="1"/>
  <c r="Q672" i="26"/>
  <c r="R672" i="26"/>
  <c r="D669" i="26"/>
  <c r="E669" i="26"/>
  <c r="C669" i="26"/>
  <c r="F669" i="26"/>
  <c r="E670" i="27"/>
  <c r="F670" i="27"/>
  <c r="R669" i="27"/>
  <c r="Q670" i="27"/>
  <c r="A671" i="27"/>
  <c r="B671" i="27"/>
  <c r="D670" i="27"/>
  <c r="S670" i="27"/>
  <c r="P671" i="27"/>
  <c r="S672" i="26"/>
  <c r="P673" i="26"/>
  <c r="B670" i="26"/>
  <c r="A670" i="26"/>
  <c r="R673" i="26" l="1"/>
  <c r="F670" i="26"/>
  <c r="E671" i="27"/>
  <c r="D671" i="27"/>
  <c r="F671" i="27"/>
  <c r="C671" i="27"/>
  <c r="Q671" i="27"/>
  <c r="R670" i="27"/>
  <c r="P672" i="27"/>
  <c r="S671" i="27"/>
  <c r="B672" i="27"/>
  <c r="A672" i="27"/>
  <c r="S673" i="26"/>
  <c r="P674" i="26"/>
  <c r="Q673" i="26"/>
  <c r="E670" i="26"/>
  <c r="B671" i="26"/>
  <c r="A671" i="26"/>
  <c r="D670" i="26"/>
  <c r="C670" i="26"/>
  <c r="R674" i="26" l="1"/>
  <c r="D671" i="26"/>
  <c r="C671" i="26"/>
  <c r="C672" i="27"/>
  <c r="F672" i="27"/>
  <c r="S672" i="27"/>
  <c r="P673" i="27"/>
  <c r="E672" i="27"/>
  <c r="A673" i="27"/>
  <c r="B673" i="27"/>
  <c r="R671" i="27"/>
  <c r="Q672" i="27"/>
  <c r="D672" i="27"/>
  <c r="Q674" i="26"/>
  <c r="B672" i="26"/>
  <c r="A672" i="26"/>
  <c r="S674" i="26"/>
  <c r="P675" i="26"/>
  <c r="E671" i="26"/>
  <c r="F671" i="26"/>
  <c r="R675" i="26" l="1"/>
  <c r="Q675" i="26"/>
  <c r="F672" i="26"/>
  <c r="E672" i="26"/>
  <c r="D672" i="26"/>
  <c r="D673" i="27"/>
  <c r="Q673" i="27"/>
  <c r="R672" i="27"/>
  <c r="P674" i="27"/>
  <c r="S673" i="27"/>
  <c r="B674" i="27"/>
  <c r="A674" i="27"/>
  <c r="F673" i="27"/>
  <c r="E673" i="27"/>
  <c r="C673" i="27"/>
  <c r="B673" i="26"/>
  <c r="A673" i="26"/>
  <c r="S675" i="26"/>
  <c r="P676" i="26"/>
  <c r="C672" i="26"/>
  <c r="R676" i="26" l="1"/>
  <c r="C673" i="26"/>
  <c r="D674" i="27"/>
  <c r="F674" i="27"/>
  <c r="C674" i="27"/>
  <c r="E674" i="27"/>
  <c r="S674" i="27"/>
  <c r="P675" i="27"/>
  <c r="A675" i="27"/>
  <c r="B675" i="27"/>
  <c r="R673" i="27"/>
  <c r="Q674" i="27"/>
  <c r="B674" i="26"/>
  <c r="A674" i="26"/>
  <c r="S676" i="26"/>
  <c r="P677" i="26"/>
  <c r="Q676" i="26"/>
  <c r="Q677" i="26" s="1"/>
  <c r="E673" i="26"/>
  <c r="F673" i="26"/>
  <c r="D673" i="26"/>
  <c r="F674" i="26" l="1"/>
  <c r="E674" i="26"/>
  <c r="D674" i="26"/>
  <c r="E675" i="27"/>
  <c r="B676" i="27"/>
  <c r="A676" i="27"/>
  <c r="P676" i="27"/>
  <c r="S675" i="27"/>
  <c r="Q675" i="27"/>
  <c r="R674" i="27"/>
  <c r="D675" i="27"/>
  <c r="C675" i="27"/>
  <c r="F675" i="27"/>
  <c r="B675" i="26"/>
  <c r="A675" i="26"/>
  <c r="S677" i="26"/>
  <c r="P678" i="26"/>
  <c r="C674" i="26"/>
  <c r="R677" i="26"/>
  <c r="R678" i="26" l="1"/>
  <c r="C675" i="26"/>
  <c r="F676" i="27"/>
  <c r="C676" i="27"/>
  <c r="D676" i="27"/>
  <c r="S676" i="27"/>
  <c r="P677" i="27"/>
  <c r="R675" i="27"/>
  <c r="Q676" i="27"/>
  <c r="A677" i="27"/>
  <c r="B677" i="27"/>
  <c r="E676" i="27"/>
  <c r="S678" i="26"/>
  <c r="P679" i="26"/>
  <c r="B676" i="26"/>
  <c r="A676" i="26"/>
  <c r="Q678" i="26"/>
  <c r="F675" i="26"/>
  <c r="D675" i="26"/>
  <c r="E675" i="26"/>
  <c r="D676" i="26" l="1"/>
  <c r="Q679" i="26"/>
  <c r="R679" i="26"/>
  <c r="E676" i="26"/>
  <c r="F676" i="26"/>
  <c r="C677" i="27"/>
  <c r="E677" i="27"/>
  <c r="Q677" i="27"/>
  <c r="R676" i="27"/>
  <c r="B678" i="27"/>
  <c r="A678" i="27"/>
  <c r="F677" i="27"/>
  <c r="P678" i="27"/>
  <c r="S677" i="27"/>
  <c r="D677" i="27"/>
  <c r="B677" i="26"/>
  <c r="A677" i="26"/>
  <c r="S679" i="26"/>
  <c r="P680" i="26"/>
  <c r="C676" i="26"/>
  <c r="R680" i="26" l="1"/>
  <c r="Q680" i="26"/>
  <c r="C677" i="26"/>
  <c r="D677" i="26"/>
  <c r="D678" i="27"/>
  <c r="F678" i="27"/>
  <c r="E678" i="27"/>
  <c r="A679" i="27"/>
  <c r="B679" i="27"/>
  <c r="S678" i="27"/>
  <c r="P679" i="27"/>
  <c r="R677" i="27"/>
  <c r="Q678" i="27"/>
  <c r="C678" i="27"/>
  <c r="E677" i="26"/>
  <c r="S680" i="26"/>
  <c r="P681" i="26"/>
  <c r="B678" i="26"/>
  <c r="A678" i="26"/>
  <c r="F677" i="26"/>
  <c r="Q681" i="26" l="1"/>
  <c r="C678" i="26"/>
  <c r="F678" i="26"/>
  <c r="E678" i="26"/>
  <c r="C679" i="27"/>
  <c r="F679" i="27"/>
  <c r="D679" i="27"/>
  <c r="E679" i="27"/>
  <c r="P680" i="27"/>
  <c r="S679" i="27"/>
  <c r="Q679" i="27"/>
  <c r="R678" i="27"/>
  <c r="B680" i="27"/>
  <c r="A680" i="27"/>
  <c r="B679" i="26"/>
  <c r="A679" i="26"/>
  <c r="D678" i="26"/>
  <c r="S681" i="26"/>
  <c r="P682" i="26"/>
  <c r="R681" i="26"/>
  <c r="R682" i="26" l="1"/>
  <c r="D679" i="26"/>
  <c r="F679" i="26"/>
  <c r="E679" i="26"/>
  <c r="R679" i="27"/>
  <c r="Q680" i="27"/>
  <c r="A681" i="27"/>
  <c r="B681" i="27"/>
  <c r="F680" i="27"/>
  <c r="C680" i="27"/>
  <c r="S680" i="27"/>
  <c r="P681" i="27"/>
  <c r="E680" i="27"/>
  <c r="D680" i="27"/>
  <c r="B680" i="26"/>
  <c r="A680" i="26"/>
  <c r="C679" i="26"/>
  <c r="S682" i="26"/>
  <c r="P683" i="26"/>
  <c r="R683" i="26" s="1"/>
  <c r="Q682" i="26"/>
  <c r="Q683" i="26" l="1"/>
  <c r="F680" i="26"/>
  <c r="E680" i="26"/>
  <c r="E681" i="27"/>
  <c r="D681" i="27"/>
  <c r="C681" i="27"/>
  <c r="F681" i="27"/>
  <c r="P682" i="27"/>
  <c r="S681" i="27"/>
  <c r="B682" i="27"/>
  <c r="A682" i="27"/>
  <c r="Q681" i="27"/>
  <c r="R680" i="27"/>
  <c r="C680" i="26"/>
  <c r="B681" i="26"/>
  <c r="A681" i="26"/>
  <c r="S683" i="26"/>
  <c r="P684" i="26"/>
  <c r="R684" i="26" s="1"/>
  <c r="D680" i="26"/>
  <c r="D681" i="26" l="1"/>
  <c r="C682" i="27"/>
  <c r="D682" i="27"/>
  <c r="F682" i="27"/>
  <c r="R681" i="27"/>
  <c r="Q682" i="27"/>
  <c r="A683" i="27"/>
  <c r="B683" i="27"/>
  <c r="S682" i="27"/>
  <c r="P683" i="27"/>
  <c r="E682" i="27"/>
  <c r="Q684" i="26"/>
  <c r="B682" i="26"/>
  <c r="A682" i="26"/>
  <c r="E681" i="26"/>
  <c r="S684" i="26"/>
  <c r="P685" i="26"/>
  <c r="C681" i="26"/>
  <c r="F681" i="26"/>
  <c r="Q685" i="26" l="1"/>
  <c r="F682" i="26"/>
  <c r="C682" i="26"/>
  <c r="E682" i="26"/>
  <c r="D682" i="26"/>
  <c r="E683" i="27"/>
  <c r="C683" i="27"/>
  <c r="F683" i="27"/>
  <c r="D683" i="27"/>
  <c r="B684" i="27"/>
  <c r="A684" i="27"/>
  <c r="Q683" i="27"/>
  <c r="R682" i="27"/>
  <c r="P684" i="27"/>
  <c r="S683" i="27"/>
  <c r="S685" i="26"/>
  <c r="P686" i="26"/>
  <c r="B683" i="26"/>
  <c r="A683" i="26"/>
  <c r="R685" i="26"/>
  <c r="Q686" i="26" l="1"/>
  <c r="R686" i="26"/>
  <c r="C683" i="26"/>
  <c r="D683" i="26"/>
  <c r="F683" i="26"/>
  <c r="R683" i="27"/>
  <c r="Q684" i="27"/>
  <c r="A685" i="27"/>
  <c r="B685" i="27"/>
  <c r="F684" i="27"/>
  <c r="E684" i="27"/>
  <c r="S684" i="27"/>
  <c r="P685" i="27"/>
  <c r="D684" i="27"/>
  <c r="C684" i="27"/>
  <c r="B684" i="26"/>
  <c r="A684" i="26"/>
  <c r="E683" i="26"/>
  <c r="S686" i="26"/>
  <c r="P687" i="26"/>
  <c r="R687" i="26" s="1"/>
  <c r="Q687" i="26" l="1"/>
  <c r="E684" i="26"/>
  <c r="C684" i="26"/>
  <c r="D684" i="26"/>
  <c r="D685" i="27"/>
  <c r="C685" i="27"/>
  <c r="E685" i="27"/>
  <c r="F685" i="27"/>
  <c r="P686" i="27"/>
  <c r="S685" i="27"/>
  <c r="B686" i="27"/>
  <c r="A686" i="27"/>
  <c r="Q685" i="27"/>
  <c r="R684" i="27"/>
  <c r="B685" i="26"/>
  <c r="A685" i="26"/>
  <c r="S687" i="26"/>
  <c r="P688" i="26"/>
  <c r="Q688" i="26" s="1"/>
  <c r="F684" i="26"/>
  <c r="C685" i="26" l="1"/>
  <c r="F685" i="26"/>
  <c r="D685" i="26"/>
  <c r="F686" i="27"/>
  <c r="C686" i="27"/>
  <c r="A687" i="27"/>
  <c r="B687" i="27"/>
  <c r="R685" i="27"/>
  <c r="Q686" i="27"/>
  <c r="E686" i="27"/>
  <c r="S686" i="27"/>
  <c r="P687" i="27"/>
  <c r="D686" i="27"/>
  <c r="B686" i="26"/>
  <c r="A686" i="26"/>
  <c r="S688" i="26"/>
  <c r="P689" i="26"/>
  <c r="E685" i="26"/>
  <c r="R688" i="26"/>
  <c r="R689" i="26" l="1"/>
  <c r="E686" i="26"/>
  <c r="D686" i="26"/>
  <c r="F686" i="26"/>
  <c r="D687" i="27"/>
  <c r="F687" i="27"/>
  <c r="E687" i="27"/>
  <c r="C687" i="27"/>
  <c r="P688" i="27"/>
  <c r="S687" i="27"/>
  <c r="Q687" i="27"/>
  <c r="R686" i="27"/>
  <c r="B688" i="27"/>
  <c r="A688" i="27"/>
  <c r="S689" i="26"/>
  <c r="P690" i="26"/>
  <c r="Q689" i="26"/>
  <c r="B687" i="26"/>
  <c r="A687" i="26"/>
  <c r="C686" i="26"/>
  <c r="Q690" i="26" l="1"/>
  <c r="E687" i="26"/>
  <c r="C687" i="26"/>
  <c r="E688" i="27"/>
  <c r="R687" i="27"/>
  <c r="Q688" i="27"/>
  <c r="A689" i="27"/>
  <c r="B689" i="27"/>
  <c r="F688" i="27"/>
  <c r="C688" i="27"/>
  <c r="D688" i="27"/>
  <c r="S688" i="27"/>
  <c r="P689" i="27"/>
  <c r="B688" i="26"/>
  <c r="A688" i="26"/>
  <c r="D687" i="26"/>
  <c r="S690" i="26"/>
  <c r="P691" i="26"/>
  <c r="R690" i="26"/>
  <c r="F687" i="26"/>
  <c r="Q691" i="26" l="1"/>
  <c r="F688" i="26"/>
  <c r="C689" i="27"/>
  <c r="D689" i="27"/>
  <c r="F689" i="27"/>
  <c r="Q689" i="27"/>
  <c r="R688" i="27"/>
  <c r="P690" i="27"/>
  <c r="S689" i="27"/>
  <c r="B690" i="27"/>
  <c r="A690" i="27"/>
  <c r="E689" i="27"/>
  <c r="D688" i="26"/>
  <c r="S691" i="26"/>
  <c r="P692" i="26"/>
  <c r="B689" i="26"/>
  <c r="A689" i="26"/>
  <c r="R691" i="26"/>
  <c r="R692" i="26" s="1"/>
  <c r="E688" i="26"/>
  <c r="C688" i="26"/>
  <c r="C689" i="26" l="1"/>
  <c r="E690" i="27"/>
  <c r="A691" i="27"/>
  <c r="B691" i="27"/>
  <c r="R689" i="27"/>
  <c r="Q690" i="27"/>
  <c r="S690" i="27"/>
  <c r="P691" i="27"/>
  <c r="C690" i="27"/>
  <c r="F690" i="27"/>
  <c r="D690" i="27"/>
  <c r="S692" i="26"/>
  <c r="P693" i="26"/>
  <c r="B690" i="26"/>
  <c r="A690" i="26"/>
  <c r="D689" i="26"/>
  <c r="E689" i="26"/>
  <c r="F689" i="26"/>
  <c r="Q692" i="26"/>
  <c r="Q693" i="26" l="1"/>
  <c r="D690" i="26"/>
  <c r="F690" i="26"/>
  <c r="C690" i="26"/>
  <c r="F691" i="27"/>
  <c r="E691" i="27"/>
  <c r="C691" i="27"/>
  <c r="D691" i="27"/>
  <c r="Q691" i="27"/>
  <c r="R690" i="27"/>
  <c r="P692" i="27"/>
  <c r="S691" i="27"/>
  <c r="B692" i="27"/>
  <c r="A692" i="27"/>
  <c r="E690" i="26"/>
  <c r="S693" i="26"/>
  <c r="P694" i="26"/>
  <c r="Q694" i="26" s="1"/>
  <c r="B691" i="26"/>
  <c r="A691" i="26"/>
  <c r="R693" i="26"/>
  <c r="R694" i="26" l="1"/>
  <c r="S692" i="27"/>
  <c r="P693" i="27"/>
  <c r="A693" i="27"/>
  <c r="B693" i="27"/>
  <c r="E692" i="27"/>
  <c r="D692" i="27"/>
  <c r="R691" i="27"/>
  <c r="Q692" i="27"/>
  <c r="F692" i="27"/>
  <c r="C692" i="27"/>
  <c r="B692" i="26"/>
  <c r="A692" i="26"/>
  <c r="F691" i="26"/>
  <c r="D691" i="26"/>
  <c r="E691" i="26"/>
  <c r="S694" i="26"/>
  <c r="P695" i="26"/>
  <c r="R695" i="26" s="1"/>
  <c r="C691" i="26"/>
  <c r="D692" i="26" l="1"/>
  <c r="C692" i="26"/>
  <c r="E692" i="26"/>
  <c r="F692" i="26"/>
  <c r="F693" i="27"/>
  <c r="C693" i="27"/>
  <c r="E693" i="27"/>
  <c r="D693" i="27"/>
  <c r="Q693" i="27"/>
  <c r="R692" i="27"/>
  <c r="B694" i="27"/>
  <c r="A694" i="27"/>
  <c r="P694" i="27"/>
  <c r="S693" i="27"/>
  <c r="S695" i="26"/>
  <c r="P696" i="26"/>
  <c r="Q695" i="26"/>
  <c r="B693" i="26"/>
  <c r="A693" i="26"/>
  <c r="F693" i="26" l="1"/>
  <c r="C694" i="27"/>
  <c r="D694" i="27"/>
  <c r="E694" i="27"/>
  <c r="S694" i="27"/>
  <c r="P695" i="27"/>
  <c r="A695" i="27"/>
  <c r="B695" i="27"/>
  <c r="R693" i="27"/>
  <c r="Q694" i="27"/>
  <c r="F694" i="27"/>
  <c r="Q696" i="26"/>
  <c r="E693" i="26"/>
  <c r="S696" i="26"/>
  <c r="P697" i="26"/>
  <c r="R696" i="26"/>
  <c r="R697" i="26" s="1"/>
  <c r="B694" i="26"/>
  <c r="A694" i="26"/>
  <c r="C693" i="26"/>
  <c r="D693" i="26"/>
  <c r="Q697" i="26" l="1"/>
  <c r="D694" i="26"/>
  <c r="F695" i="27"/>
  <c r="D695" i="27"/>
  <c r="C695" i="27"/>
  <c r="P696" i="27"/>
  <c r="S695" i="27"/>
  <c r="Q695" i="27"/>
  <c r="R694" i="27"/>
  <c r="B696" i="27"/>
  <c r="A696" i="27"/>
  <c r="E695" i="27"/>
  <c r="B695" i="26"/>
  <c r="A695" i="26"/>
  <c r="E694" i="26"/>
  <c r="C694" i="26"/>
  <c r="S697" i="26"/>
  <c r="P698" i="26"/>
  <c r="F694" i="26"/>
  <c r="Q698" i="26" l="1"/>
  <c r="E695" i="26"/>
  <c r="F695" i="26"/>
  <c r="D695" i="26"/>
  <c r="C695" i="26"/>
  <c r="A697" i="27"/>
  <c r="B697" i="27"/>
  <c r="S696" i="27"/>
  <c r="P697" i="27"/>
  <c r="E696" i="27"/>
  <c r="R695" i="27"/>
  <c r="Q696" i="27"/>
  <c r="C696" i="27"/>
  <c r="D696" i="27"/>
  <c r="F696" i="27"/>
  <c r="S698" i="26"/>
  <c r="P699" i="26"/>
  <c r="Q699" i="26" s="1"/>
  <c r="R698" i="26"/>
  <c r="B696" i="26"/>
  <c r="A696" i="26"/>
  <c r="E696" i="26" l="1"/>
  <c r="C696" i="26"/>
  <c r="D697" i="27"/>
  <c r="E697" i="27"/>
  <c r="C697" i="27"/>
  <c r="F697" i="27"/>
  <c r="P698" i="27"/>
  <c r="S697" i="27"/>
  <c r="Q697" i="27"/>
  <c r="R696" i="27"/>
  <c r="B698" i="27"/>
  <c r="A698" i="27"/>
  <c r="R699" i="26"/>
  <c r="S699" i="26"/>
  <c r="P700" i="26"/>
  <c r="B697" i="26"/>
  <c r="A697" i="26"/>
  <c r="F696" i="26"/>
  <c r="D696" i="26"/>
  <c r="R700" i="26" l="1"/>
  <c r="F698" i="27"/>
  <c r="R697" i="27"/>
  <c r="Q698" i="27"/>
  <c r="S698" i="27"/>
  <c r="P699" i="27"/>
  <c r="A699" i="27"/>
  <c r="B699" i="27"/>
  <c r="E698" i="27"/>
  <c r="D698" i="27"/>
  <c r="C698" i="27"/>
  <c r="B698" i="26"/>
  <c r="A698" i="26"/>
  <c r="C697" i="26"/>
  <c r="D697" i="26"/>
  <c r="S700" i="26"/>
  <c r="P701" i="26"/>
  <c r="Q700" i="26"/>
  <c r="F697" i="26"/>
  <c r="E697" i="26"/>
  <c r="F698" i="26" l="1"/>
  <c r="E698" i="26"/>
  <c r="D698" i="26"/>
  <c r="E699" i="27"/>
  <c r="Q699" i="27"/>
  <c r="R698" i="27"/>
  <c r="B700" i="27"/>
  <c r="A700" i="27"/>
  <c r="C699" i="27"/>
  <c r="D699" i="27"/>
  <c r="P700" i="27"/>
  <c r="S699" i="27"/>
  <c r="F699" i="27"/>
  <c r="Q701" i="26"/>
  <c r="C698" i="26"/>
  <c r="S701" i="26"/>
  <c r="P702" i="26"/>
  <c r="B699" i="26"/>
  <c r="A699" i="26"/>
  <c r="R701" i="26"/>
  <c r="R702" i="26" l="1"/>
  <c r="Q702" i="26"/>
  <c r="C699" i="26"/>
  <c r="D700" i="27"/>
  <c r="F700" i="27"/>
  <c r="C700" i="27"/>
  <c r="S700" i="27"/>
  <c r="P701" i="27"/>
  <c r="A701" i="27"/>
  <c r="B701" i="27"/>
  <c r="R699" i="27"/>
  <c r="Q700" i="27"/>
  <c r="E700" i="27"/>
  <c r="B700" i="26"/>
  <c r="A700" i="26"/>
  <c r="E699" i="26"/>
  <c r="D699" i="26"/>
  <c r="S702" i="26"/>
  <c r="P703" i="26"/>
  <c r="F699" i="26"/>
  <c r="Q703" i="26" l="1"/>
  <c r="D700" i="26"/>
  <c r="F700" i="26"/>
  <c r="E700" i="26"/>
  <c r="C700" i="26"/>
  <c r="E701" i="27"/>
  <c r="D701" i="27"/>
  <c r="C701" i="27"/>
  <c r="P702" i="27"/>
  <c r="S701" i="27"/>
  <c r="Q701" i="27"/>
  <c r="R700" i="27"/>
  <c r="B702" i="27"/>
  <c r="A702" i="27"/>
  <c r="F701" i="27"/>
  <c r="S703" i="26"/>
  <c r="P704" i="26"/>
  <c r="R703" i="26"/>
  <c r="B701" i="26"/>
  <c r="A701" i="26"/>
  <c r="C701" i="26" l="1"/>
  <c r="D701" i="26"/>
  <c r="F702" i="27"/>
  <c r="A703" i="27"/>
  <c r="B703" i="27"/>
  <c r="S702" i="27"/>
  <c r="P703" i="27"/>
  <c r="R701" i="27"/>
  <c r="Q702" i="27"/>
  <c r="C702" i="27"/>
  <c r="E702" i="27"/>
  <c r="D702" i="27"/>
  <c r="R704" i="26"/>
  <c r="F701" i="26"/>
  <c r="S704" i="26"/>
  <c r="P705" i="26"/>
  <c r="B702" i="26"/>
  <c r="A702" i="26"/>
  <c r="E701" i="26"/>
  <c r="Q704" i="26"/>
  <c r="Q705" i="26" l="1"/>
  <c r="R705" i="26"/>
  <c r="E702" i="26"/>
  <c r="E703" i="27"/>
  <c r="C703" i="27"/>
  <c r="F703" i="27"/>
  <c r="D703" i="27"/>
  <c r="P704" i="27"/>
  <c r="S703" i="27"/>
  <c r="Q703" i="27"/>
  <c r="R702" i="27"/>
  <c r="B704" i="27"/>
  <c r="A704" i="27"/>
  <c r="B703" i="26"/>
  <c r="A703" i="26"/>
  <c r="F702" i="26"/>
  <c r="S705" i="26"/>
  <c r="P706" i="26"/>
  <c r="C702" i="26"/>
  <c r="D702" i="26"/>
  <c r="R706" i="26" l="1"/>
  <c r="D703" i="26"/>
  <c r="E703" i="26"/>
  <c r="C703" i="26"/>
  <c r="F703" i="26"/>
  <c r="E704" i="27"/>
  <c r="A705" i="27"/>
  <c r="B705" i="27"/>
  <c r="C704" i="27"/>
  <c r="R703" i="27"/>
  <c r="Q704" i="27"/>
  <c r="S704" i="27"/>
  <c r="P705" i="27"/>
  <c r="D704" i="27"/>
  <c r="F704" i="27"/>
  <c r="S706" i="26"/>
  <c r="P707" i="26"/>
  <c r="Q706" i="26"/>
  <c r="B704" i="26"/>
  <c r="A704" i="26"/>
  <c r="Q707" i="26" l="1"/>
  <c r="F704" i="26"/>
  <c r="C704" i="26"/>
  <c r="D705" i="27"/>
  <c r="E705" i="27"/>
  <c r="C705" i="27"/>
  <c r="F705" i="27"/>
  <c r="P706" i="27"/>
  <c r="S705" i="27"/>
  <c r="Q705" i="27"/>
  <c r="R704" i="27"/>
  <c r="B706" i="27"/>
  <c r="A706" i="27"/>
  <c r="S707" i="26"/>
  <c r="P708" i="26"/>
  <c r="Q708" i="26" s="1"/>
  <c r="E704" i="26"/>
  <c r="B705" i="26"/>
  <c r="A705" i="26"/>
  <c r="D704" i="26"/>
  <c r="R707" i="26"/>
  <c r="R708" i="26" l="1"/>
  <c r="E705" i="26"/>
  <c r="A707" i="27"/>
  <c r="B707" i="27"/>
  <c r="S706" i="27"/>
  <c r="P707" i="27"/>
  <c r="R705" i="27"/>
  <c r="Q706" i="27"/>
  <c r="F706" i="27"/>
  <c r="D706" i="27"/>
  <c r="C706" i="27"/>
  <c r="E706" i="27"/>
  <c r="B706" i="26"/>
  <c r="A706" i="26"/>
  <c r="F705" i="26"/>
  <c r="D705" i="26"/>
  <c r="S708" i="26"/>
  <c r="P709" i="26"/>
  <c r="Q709" i="26" s="1"/>
  <c r="C705" i="26"/>
  <c r="C706" i="26" l="1"/>
  <c r="F706" i="26"/>
  <c r="D706" i="26"/>
  <c r="E706" i="26"/>
  <c r="E707" i="27"/>
  <c r="F707" i="27"/>
  <c r="D707" i="27"/>
  <c r="C707" i="27"/>
  <c r="P708" i="27"/>
  <c r="S707" i="27"/>
  <c r="Q707" i="27"/>
  <c r="R706" i="27"/>
  <c r="B708" i="27"/>
  <c r="A708" i="27"/>
  <c r="S709" i="26"/>
  <c r="P710" i="26"/>
  <c r="Q710" i="26" s="1"/>
  <c r="R709" i="26"/>
  <c r="B707" i="26"/>
  <c r="A707" i="26"/>
  <c r="R710" i="26" l="1"/>
  <c r="E707" i="26"/>
  <c r="E708" i="27"/>
  <c r="C708" i="27"/>
  <c r="A709" i="27"/>
  <c r="B709" i="27"/>
  <c r="F708" i="27"/>
  <c r="R707" i="27"/>
  <c r="Q708" i="27"/>
  <c r="S708" i="27"/>
  <c r="P709" i="27"/>
  <c r="D708" i="27"/>
  <c r="C707" i="26"/>
  <c r="S710" i="26"/>
  <c r="P711" i="26"/>
  <c r="Q711" i="26" s="1"/>
  <c r="D707" i="26"/>
  <c r="B708" i="26"/>
  <c r="A708" i="26"/>
  <c r="F707" i="26"/>
  <c r="R711" i="26" l="1"/>
  <c r="D708" i="26"/>
  <c r="F709" i="27"/>
  <c r="D709" i="27"/>
  <c r="Q709" i="27"/>
  <c r="R708" i="27"/>
  <c r="B710" i="27"/>
  <c r="A710" i="27"/>
  <c r="P710" i="27"/>
  <c r="S709" i="27"/>
  <c r="C709" i="27"/>
  <c r="E709" i="27"/>
  <c r="B709" i="26"/>
  <c r="A709" i="26"/>
  <c r="C708" i="26"/>
  <c r="F708" i="26"/>
  <c r="S711" i="26"/>
  <c r="P712" i="26"/>
  <c r="R712" i="26" s="1"/>
  <c r="E708" i="26"/>
  <c r="E710" i="27" l="1"/>
  <c r="D709" i="26"/>
  <c r="F709" i="26"/>
  <c r="E709" i="26"/>
  <c r="D710" i="27"/>
  <c r="C710" i="27"/>
  <c r="A711" i="27"/>
  <c r="B711" i="27"/>
  <c r="S710" i="27"/>
  <c r="P711" i="27"/>
  <c r="R709" i="27"/>
  <c r="Q710" i="27"/>
  <c r="F710" i="27"/>
  <c r="C709" i="26"/>
  <c r="S712" i="26"/>
  <c r="P713" i="26"/>
  <c r="Q712" i="26"/>
  <c r="B710" i="26"/>
  <c r="A710" i="26"/>
  <c r="Q713" i="26" l="1"/>
  <c r="E710" i="26"/>
  <c r="D710" i="26"/>
  <c r="F711" i="27"/>
  <c r="Q711" i="27"/>
  <c r="R710" i="27"/>
  <c r="B712" i="27"/>
  <c r="A712" i="27"/>
  <c r="D711" i="27"/>
  <c r="C711" i="27"/>
  <c r="P712" i="27"/>
  <c r="S711" i="27"/>
  <c r="E711" i="27"/>
  <c r="S713" i="26"/>
  <c r="P714" i="26"/>
  <c r="Q714" i="26" s="1"/>
  <c r="C710" i="26"/>
  <c r="B711" i="26"/>
  <c r="A711" i="26"/>
  <c r="R713" i="26"/>
  <c r="F710" i="26"/>
  <c r="R714" i="26" l="1"/>
  <c r="E711" i="26"/>
  <c r="F711" i="26"/>
  <c r="C711" i="26"/>
  <c r="C712" i="27"/>
  <c r="E712" i="27"/>
  <c r="D712" i="27"/>
  <c r="S712" i="27"/>
  <c r="P713" i="27"/>
  <c r="A713" i="27"/>
  <c r="B713" i="27"/>
  <c r="F712" i="27"/>
  <c r="R711" i="27"/>
  <c r="Q712" i="27"/>
  <c r="B712" i="26"/>
  <c r="A712" i="26"/>
  <c r="S714" i="26"/>
  <c r="P715" i="26"/>
  <c r="D711" i="26"/>
  <c r="E712" i="26" l="1"/>
  <c r="D712" i="26"/>
  <c r="F712" i="26"/>
  <c r="C712" i="26"/>
  <c r="D713" i="27"/>
  <c r="F713" i="27"/>
  <c r="C713" i="27"/>
  <c r="P714" i="27"/>
  <c r="S713" i="27"/>
  <c r="B714" i="27"/>
  <c r="A714" i="27"/>
  <c r="Q713" i="27"/>
  <c r="R712" i="27"/>
  <c r="E713" i="27"/>
  <c r="S715" i="26"/>
  <c r="P716" i="26"/>
  <c r="R715" i="26"/>
  <c r="R716" i="26" s="1"/>
  <c r="B713" i="26"/>
  <c r="A713" i="26"/>
  <c r="Q715" i="26"/>
  <c r="Q716" i="26" s="1"/>
  <c r="E713" i="26" l="1"/>
  <c r="C713" i="26"/>
  <c r="R713" i="27"/>
  <c r="Q714" i="27"/>
  <c r="S714" i="27"/>
  <c r="P715" i="27"/>
  <c r="C714" i="27"/>
  <c r="E714" i="27"/>
  <c r="A715" i="27"/>
  <c r="B715" i="27"/>
  <c r="F714" i="27"/>
  <c r="D714" i="27"/>
  <c r="F713" i="26"/>
  <c r="S716" i="26"/>
  <c r="P717" i="26"/>
  <c r="R717" i="26" s="1"/>
  <c r="B714" i="26"/>
  <c r="A714" i="26"/>
  <c r="D713" i="26"/>
  <c r="D714" i="26" l="1"/>
  <c r="C714" i="26"/>
  <c r="F715" i="27"/>
  <c r="D715" i="27"/>
  <c r="E715" i="27"/>
  <c r="B716" i="27"/>
  <c r="A716" i="27"/>
  <c r="P716" i="27"/>
  <c r="S715" i="27"/>
  <c r="Q715" i="27"/>
  <c r="R714" i="27"/>
  <c r="C715" i="27"/>
  <c r="F714" i="26"/>
  <c r="Q717" i="26"/>
  <c r="B715" i="26"/>
  <c r="A715" i="26"/>
  <c r="S717" i="26"/>
  <c r="P718" i="26"/>
  <c r="E714" i="26"/>
  <c r="Q718" i="26" l="1"/>
  <c r="C715" i="26"/>
  <c r="E715" i="26"/>
  <c r="F716" i="27"/>
  <c r="E716" i="27"/>
  <c r="C716" i="27"/>
  <c r="S716" i="27"/>
  <c r="P717" i="27"/>
  <c r="R715" i="27"/>
  <c r="Q716" i="27"/>
  <c r="A717" i="27"/>
  <c r="B717" i="27"/>
  <c r="D716" i="27"/>
  <c r="F715" i="26"/>
  <c r="B716" i="26"/>
  <c r="A716" i="26"/>
  <c r="S718" i="26"/>
  <c r="P719" i="26"/>
  <c r="D715" i="26"/>
  <c r="R718" i="26"/>
  <c r="R719" i="26" l="1"/>
  <c r="C716" i="26"/>
  <c r="E716" i="26"/>
  <c r="D717" i="27"/>
  <c r="F717" i="27"/>
  <c r="E717" i="27"/>
  <c r="B718" i="27"/>
  <c r="A718" i="27"/>
  <c r="P718" i="27"/>
  <c r="S717" i="27"/>
  <c r="Q717" i="27"/>
  <c r="R716" i="27"/>
  <c r="C717" i="27"/>
  <c r="S719" i="26"/>
  <c r="P720" i="26"/>
  <c r="R720" i="26" s="1"/>
  <c r="F716" i="26"/>
  <c r="D716" i="26"/>
  <c r="B717" i="26"/>
  <c r="A717" i="26"/>
  <c r="Q719" i="26"/>
  <c r="Q720" i="26" l="1"/>
  <c r="E718" i="27"/>
  <c r="C718" i="27"/>
  <c r="R717" i="27"/>
  <c r="Q718" i="27"/>
  <c r="A719" i="27"/>
  <c r="B719" i="27"/>
  <c r="D718" i="27"/>
  <c r="S718" i="27"/>
  <c r="P719" i="27"/>
  <c r="F718" i="27"/>
  <c r="B718" i="26"/>
  <c r="A718" i="26"/>
  <c r="D717" i="26"/>
  <c r="F717" i="26"/>
  <c r="C717" i="26"/>
  <c r="S720" i="26"/>
  <c r="P721" i="26"/>
  <c r="E717" i="26"/>
  <c r="Q721" i="26" l="1"/>
  <c r="F719" i="27"/>
  <c r="E718" i="26"/>
  <c r="F718" i="26"/>
  <c r="D718" i="26"/>
  <c r="E719" i="27"/>
  <c r="C719" i="27"/>
  <c r="D719" i="27"/>
  <c r="Q719" i="27"/>
  <c r="R718" i="27"/>
  <c r="P720" i="27"/>
  <c r="S719" i="27"/>
  <c r="B720" i="27"/>
  <c r="A720" i="27"/>
  <c r="C718" i="26"/>
  <c r="B719" i="26"/>
  <c r="A719" i="26"/>
  <c r="S721" i="26"/>
  <c r="P722" i="26"/>
  <c r="R721" i="26"/>
  <c r="E719" i="26" l="1"/>
  <c r="C719" i="26"/>
  <c r="F719" i="26"/>
  <c r="E720" i="27"/>
  <c r="R719" i="27"/>
  <c r="Q720" i="27"/>
  <c r="S720" i="27"/>
  <c r="P721" i="27"/>
  <c r="D720" i="27"/>
  <c r="F720" i="27"/>
  <c r="A721" i="27"/>
  <c r="B721" i="27"/>
  <c r="C720" i="27"/>
  <c r="S722" i="26"/>
  <c r="P723" i="26"/>
  <c r="D719" i="26"/>
  <c r="R722" i="26"/>
  <c r="B720" i="26"/>
  <c r="A720" i="26"/>
  <c r="Q722" i="26"/>
  <c r="Q723" i="26" l="1"/>
  <c r="R723" i="26"/>
  <c r="C721" i="27"/>
  <c r="F721" i="27"/>
  <c r="D721" i="27"/>
  <c r="Q721" i="27"/>
  <c r="R720" i="27"/>
  <c r="B722" i="27"/>
  <c r="A722" i="27"/>
  <c r="P722" i="27"/>
  <c r="S721" i="27"/>
  <c r="E721" i="27"/>
  <c r="S723" i="26"/>
  <c r="P724" i="26"/>
  <c r="Q724" i="26" s="1"/>
  <c r="B721" i="26"/>
  <c r="A721" i="26"/>
  <c r="C720" i="26"/>
  <c r="E720" i="26"/>
  <c r="D720" i="26"/>
  <c r="F720" i="26"/>
  <c r="F721" i="26" l="1"/>
  <c r="C721" i="26"/>
  <c r="E722" i="27"/>
  <c r="D722" i="27"/>
  <c r="S722" i="27"/>
  <c r="P723" i="27"/>
  <c r="A723" i="27"/>
  <c r="B723" i="27"/>
  <c r="R721" i="27"/>
  <c r="Q722" i="27"/>
  <c r="C722" i="27"/>
  <c r="F722" i="27"/>
  <c r="B722" i="26"/>
  <c r="A722" i="26"/>
  <c r="E721" i="26"/>
  <c r="S724" i="26"/>
  <c r="P725" i="26"/>
  <c r="D721" i="26"/>
  <c r="R724" i="26"/>
  <c r="R725" i="26" l="1"/>
  <c r="D722" i="26"/>
  <c r="C722" i="26"/>
  <c r="E722" i="26"/>
  <c r="F722" i="26"/>
  <c r="F723" i="27"/>
  <c r="C723" i="27"/>
  <c r="E723" i="27"/>
  <c r="Q723" i="27"/>
  <c r="R722" i="27"/>
  <c r="P724" i="27"/>
  <c r="S723" i="27"/>
  <c r="B724" i="27"/>
  <c r="A724" i="27"/>
  <c r="D723" i="27"/>
  <c r="S725" i="26"/>
  <c r="P726" i="26"/>
  <c r="R726" i="26" s="1"/>
  <c r="B723" i="26"/>
  <c r="A723" i="26"/>
  <c r="Q725" i="26"/>
  <c r="Q726" i="26" l="1"/>
  <c r="C723" i="26"/>
  <c r="D723" i="26"/>
  <c r="D724" i="27"/>
  <c r="F724" i="27"/>
  <c r="S724" i="27"/>
  <c r="P725" i="27"/>
  <c r="A725" i="27"/>
  <c r="B725" i="27"/>
  <c r="R723" i="27"/>
  <c r="Q724" i="27"/>
  <c r="C724" i="27"/>
  <c r="E724" i="27"/>
  <c r="B724" i="26"/>
  <c r="A724" i="26"/>
  <c r="E723" i="26"/>
  <c r="S726" i="26"/>
  <c r="P727" i="26"/>
  <c r="F723" i="26"/>
  <c r="F724" i="26" l="1"/>
  <c r="Q727" i="26"/>
  <c r="E724" i="26"/>
  <c r="F725" i="27"/>
  <c r="C725" i="27"/>
  <c r="E725" i="27"/>
  <c r="Q725" i="27"/>
  <c r="R724" i="27"/>
  <c r="P726" i="27"/>
  <c r="S725" i="27"/>
  <c r="B726" i="27"/>
  <c r="A726" i="27"/>
  <c r="D725" i="27"/>
  <c r="B725" i="26"/>
  <c r="A725" i="26"/>
  <c r="C724" i="26"/>
  <c r="D724" i="26"/>
  <c r="S727" i="26"/>
  <c r="P728" i="26"/>
  <c r="R727" i="26"/>
  <c r="R728" i="26" s="1"/>
  <c r="F725" i="26" l="1"/>
  <c r="D725" i="26"/>
  <c r="C725" i="26"/>
  <c r="D726" i="27"/>
  <c r="C726" i="27"/>
  <c r="A727" i="27"/>
  <c r="B727" i="27"/>
  <c r="S726" i="27"/>
  <c r="P727" i="27"/>
  <c r="F726" i="27"/>
  <c r="E726" i="27"/>
  <c r="R725" i="27"/>
  <c r="Q726" i="27"/>
  <c r="B726" i="26"/>
  <c r="A726" i="26"/>
  <c r="S728" i="26"/>
  <c r="P729" i="26"/>
  <c r="R729" i="26" s="1"/>
  <c r="E725" i="26"/>
  <c r="Q728" i="26"/>
  <c r="F727" i="27" l="1"/>
  <c r="D726" i="26"/>
  <c r="F726" i="26"/>
  <c r="D727" i="27"/>
  <c r="C727" i="27"/>
  <c r="E727" i="27"/>
  <c r="B728" i="27"/>
  <c r="A728" i="27"/>
  <c r="Q727" i="27"/>
  <c r="R726" i="27"/>
  <c r="P728" i="27"/>
  <c r="S727" i="27"/>
  <c r="Q729" i="26"/>
  <c r="S729" i="26"/>
  <c r="P730" i="26"/>
  <c r="E726" i="26"/>
  <c r="B727" i="26"/>
  <c r="A727" i="26"/>
  <c r="C726" i="26"/>
  <c r="Q730" i="26" l="1"/>
  <c r="C727" i="26"/>
  <c r="D727" i="26"/>
  <c r="F728" i="27"/>
  <c r="C728" i="27"/>
  <c r="R727" i="27"/>
  <c r="Q728" i="27"/>
  <c r="D728" i="27"/>
  <c r="S728" i="27"/>
  <c r="P729" i="27"/>
  <c r="A729" i="27"/>
  <c r="B729" i="27"/>
  <c r="E728" i="27"/>
  <c r="E727" i="26"/>
  <c r="F727" i="26"/>
  <c r="B728" i="26"/>
  <c r="A728" i="26"/>
  <c r="S730" i="26"/>
  <c r="P731" i="26"/>
  <c r="R730" i="26"/>
  <c r="Q731" i="26" l="1"/>
  <c r="R731" i="26"/>
  <c r="E729" i="27"/>
  <c r="D729" i="27"/>
  <c r="P730" i="27"/>
  <c r="S729" i="27"/>
  <c r="Q729" i="27"/>
  <c r="R728" i="27"/>
  <c r="B730" i="27"/>
  <c r="A730" i="27"/>
  <c r="C729" i="27"/>
  <c r="F729" i="27"/>
  <c r="F728" i="26"/>
  <c r="E728" i="26"/>
  <c r="B729" i="26"/>
  <c r="A729" i="26"/>
  <c r="S731" i="26"/>
  <c r="P732" i="26"/>
  <c r="C728" i="26"/>
  <c r="D728" i="26"/>
  <c r="R729" i="27" l="1"/>
  <c r="Q730" i="27"/>
  <c r="A731" i="27"/>
  <c r="B731" i="27"/>
  <c r="F730" i="27"/>
  <c r="E730" i="27"/>
  <c r="S730" i="27"/>
  <c r="P731" i="27"/>
  <c r="C730" i="27"/>
  <c r="D730" i="27"/>
  <c r="S732" i="26"/>
  <c r="P733" i="26"/>
  <c r="B730" i="26"/>
  <c r="A730" i="26"/>
  <c r="R732" i="26"/>
  <c r="E729" i="26"/>
  <c r="D729" i="26"/>
  <c r="Q732" i="26"/>
  <c r="C729" i="26"/>
  <c r="F729" i="26"/>
  <c r="R733" i="26" l="1"/>
  <c r="Q733" i="26"/>
  <c r="C730" i="26"/>
  <c r="D731" i="27"/>
  <c r="C731" i="27"/>
  <c r="F731" i="27"/>
  <c r="E731" i="27"/>
  <c r="P732" i="27"/>
  <c r="S731" i="27"/>
  <c r="B732" i="27"/>
  <c r="A732" i="27"/>
  <c r="Q731" i="27"/>
  <c r="R730" i="27"/>
  <c r="D730" i="26"/>
  <c r="B731" i="26"/>
  <c r="A731" i="26"/>
  <c r="F730" i="26"/>
  <c r="E730" i="26"/>
  <c r="S733" i="26"/>
  <c r="P734" i="26"/>
  <c r="F732" i="27" l="1"/>
  <c r="E732" i="27"/>
  <c r="C732" i="27"/>
  <c r="A733" i="27"/>
  <c r="B733" i="27"/>
  <c r="R731" i="27"/>
  <c r="Q732" i="27"/>
  <c r="S732" i="27"/>
  <c r="P733" i="27"/>
  <c r="D732" i="27"/>
  <c r="S734" i="26"/>
  <c r="P735" i="26"/>
  <c r="B732" i="26"/>
  <c r="A732" i="26"/>
  <c r="R734" i="26"/>
  <c r="R735" i="26" s="1"/>
  <c r="E731" i="26"/>
  <c r="D731" i="26"/>
  <c r="C731" i="26"/>
  <c r="F731" i="26"/>
  <c r="Q734" i="26"/>
  <c r="Q735" i="26" s="1"/>
  <c r="C732" i="26" l="1"/>
  <c r="D732" i="26"/>
  <c r="D733" i="27"/>
  <c r="P734" i="27"/>
  <c r="S733" i="27"/>
  <c r="B734" i="27"/>
  <c r="A734" i="27"/>
  <c r="E733" i="27"/>
  <c r="C733" i="27"/>
  <c r="Q733" i="27"/>
  <c r="R732" i="27"/>
  <c r="F733" i="27"/>
  <c r="E732" i="26"/>
  <c r="S735" i="26"/>
  <c r="P736" i="26"/>
  <c r="Q736" i="26" s="1"/>
  <c r="B733" i="26"/>
  <c r="A733" i="26"/>
  <c r="F732" i="26"/>
  <c r="C734" i="27" l="1"/>
  <c r="F734" i="27"/>
  <c r="E734" i="27"/>
  <c r="R733" i="27"/>
  <c r="Q734" i="27"/>
  <c r="A735" i="27"/>
  <c r="B735" i="27"/>
  <c r="D734" i="27"/>
  <c r="S734" i="27"/>
  <c r="P735" i="27"/>
  <c r="B734" i="26"/>
  <c r="A734" i="26"/>
  <c r="E733" i="26"/>
  <c r="R736" i="26"/>
  <c r="D733" i="26"/>
  <c r="F733" i="26"/>
  <c r="S736" i="26"/>
  <c r="P737" i="26"/>
  <c r="C733" i="26"/>
  <c r="C734" i="26" l="1"/>
  <c r="F734" i="26"/>
  <c r="E734" i="26"/>
  <c r="C735" i="27"/>
  <c r="E735" i="27"/>
  <c r="F735" i="27"/>
  <c r="D735" i="27"/>
  <c r="Q735" i="27"/>
  <c r="R734" i="27"/>
  <c r="P736" i="27"/>
  <c r="S735" i="27"/>
  <c r="B736" i="27"/>
  <c r="A736" i="27"/>
  <c r="D734" i="26"/>
  <c r="B735" i="26"/>
  <c r="A735" i="26"/>
  <c r="S737" i="26"/>
  <c r="P738" i="26"/>
  <c r="R737" i="26"/>
  <c r="Q737" i="26"/>
  <c r="E736" i="27" l="1"/>
  <c r="F736" i="27"/>
  <c r="S736" i="27"/>
  <c r="P737" i="27"/>
  <c r="C736" i="27"/>
  <c r="A737" i="27"/>
  <c r="B737" i="27"/>
  <c r="R735" i="27"/>
  <c r="Q736" i="27"/>
  <c r="D736" i="27"/>
  <c r="S738" i="26"/>
  <c r="P739" i="26"/>
  <c r="B736" i="26"/>
  <c r="A736" i="26"/>
  <c r="D735" i="26"/>
  <c r="Q738" i="26"/>
  <c r="Q739" i="26" s="1"/>
  <c r="F735" i="26"/>
  <c r="C735" i="26"/>
  <c r="R738" i="26"/>
  <c r="E735" i="26"/>
  <c r="R739" i="26" l="1"/>
  <c r="C736" i="26"/>
  <c r="D737" i="27"/>
  <c r="Q737" i="27"/>
  <c r="R736" i="27"/>
  <c r="P738" i="27"/>
  <c r="S737" i="27"/>
  <c r="B738" i="27"/>
  <c r="A738" i="27"/>
  <c r="F737" i="27"/>
  <c r="C737" i="27"/>
  <c r="E737" i="27"/>
  <c r="F736" i="26"/>
  <c r="B737" i="26"/>
  <c r="A737" i="26"/>
  <c r="E736" i="26"/>
  <c r="S739" i="26"/>
  <c r="P740" i="26"/>
  <c r="D736" i="26"/>
  <c r="D738" i="27" l="1"/>
  <c r="E738" i="27"/>
  <c r="C738" i="27"/>
  <c r="F738" i="27"/>
  <c r="S738" i="27"/>
  <c r="P739" i="27"/>
  <c r="A739" i="27"/>
  <c r="B739" i="27"/>
  <c r="R737" i="27"/>
  <c r="Q738" i="27"/>
  <c r="S740" i="26"/>
  <c r="P741" i="26"/>
  <c r="B738" i="26"/>
  <c r="A738" i="26"/>
  <c r="D737" i="26"/>
  <c r="Q740" i="26"/>
  <c r="Q741" i="26" s="1"/>
  <c r="F737" i="26"/>
  <c r="R740" i="26"/>
  <c r="E737" i="26"/>
  <c r="C737" i="26"/>
  <c r="R741" i="26" l="1"/>
  <c r="C739" i="27"/>
  <c r="B740" i="27"/>
  <c r="A740" i="27"/>
  <c r="P740" i="27"/>
  <c r="S739" i="27"/>
  <c r="Q739" i="27"/>
  <c r="R738" i="27"/>
  <c r="D739" i="27"/>
  <c r="E739" i="27"/>
  <c r="F739" i="27"/>
  <c r="F738" i="26"/>
  <c r="B739" i="26"/>
  <c r="A739" i="26"/>
  <c r="C738" i="26"/>
  <c r="S741" i="26"/>
  <c r="P742" i="26"/>
  <c r="E738" i="26"/>
  <c r="D738" i="26"/>
  <c r="E740" i="27" l="1"/>
  <c r="D740" i="27"/>
  <c r="F740" i="27"/>
  <c r="S740" i="27"/>
  <c r="P741" i="27"/>
  <c r="R739" i="27"/>
  <c r="Q740" i="27"/>
  <c r="A741" i="27"/>
  <c r="B741" i="27"/>
  <c r="C740" i="27"/>
  <c r="S742" i="26"/>
  <c r="P743" i="26"/>
  <c r="B740" i="26"/>
  <c r="A740" i="26"/>
  <c r="D739" i="26"/>
  <c r="Q742" i="26"/>
  <c r="F739" i="26"/>
  <c r="E739" i="26"/>
  <c r="C739" i="26"/>
  <c r="R742" i="26"/>
  <c r="R743" i="26" s="1"/>
  <c r="Q743" i="26" l="1"/>
  <c r="E740" i="26"/>
  <c r="F740" i="26"/>
  <c r="C741" i="27"/>
  <c r="B742" i="27"/>
  <c r="A742" i="27"/>
  <c r="F741" i="27"/>
  <c r="P742" i="27"/>
  <c r="S741" i="27"/>
  <c r="Q741" i="27"/>
  <c r="R740" i="27"/>
  <c r="E741" i="27"/>
  <c r="D741" i="27"/>
  <c r="B741" i="26"/>
  <c r="A741" i="26"/>
  <c r="S743" i="26"/>
  <c r="P744" i="26"/>
  <c r="R744" i="26" s="1"/>
  <c r="C740" i="26"/>
  <c r="D740" i="26"/>
  <c r="F741" i="26" l="1"/>
  <c r="E741" i="26"/>
  <c r="E742" i="27"/>
  <c r="F742" i="27"/>
  <c r="D742" i="27"/>
  <c r="C742" i="27"/>
  <c r="S742" i="27"/>
  <c r="P743" i="27"/>
  <c r="R741" i="27"/>
  <c r="Q742" i="27"/>
  <c r="A743" i="27"/>
  <c r="B743" i="27"/>
  <c r="S744" i="26"/>
  <c r="P745" i="26"/>
  <c r="D741" i="26"/>
  <c r="B742" i="26"/>
  <c r="A742" i="26"/>
  <c r="C741" i="26"/>
  <c r="Q744" i="26"/>
  <c r="F742" i="26" l="1"/>
  <c r="E742" i="26"/>
  <c r="F743" i="27"/>
  <c r="E743" i="27"/>
  <c r="Q743" i="27"/>
  <c r="R742" i="27"/>
  <c r="P744" i="27"/>
  <c r="S743" i="27"/>
  <c r="B744" i="27"/>
  <c r="A744" i="27"/>
  <c r="D743" i="27"/>
  <c r="C743" i="27"/>
  <c r="S745" i="26"/>
  <c r="P746" i="26"/>
  <c r="Q745" i="26"/>
  <c r="B743" i="26"/>
  <c r="A743" i="26"/>
  <c r="R745" i="26"/>
  <c r="C742" i="26"/>
  <c r="D742" i="26"/>
  <c r="R746" i="26" l="1"/>
  <c r="C743" i="26"/>
  <c r="C744" i="27"/>
  <c r="A745" i="27"/>
  <c r="B745" i="27"/>
  <c r="R743" i="27"/>
  <c r="Q744" i="27"/>
  <c r="E744" i="27"/>
  <c r="D744" i="27"/>
  <c r="S744" i="27"/>
  <c r="P745" i="27"/>
  <c r="F744" i="27"/>
  <c r="S746" i="26"/>
  <c r="P747" i="26"/>
  <c r="D743" i="26"/>
  <c r="B744" i="26"/>
  <c r="A744" i="26"/>
  <c r="F743" i="26"/>
  <c r="Q746" i="26"/>
  <c r="E743" i="26"/>
  <c r="F744" i="26" l="1"/>
  <c r="C744" i="26"/>
  <c r="E744" i="26"/>
  <c r="D744" i="26"/>
  <c r="F745" i="27"/>
  <c r="D745" i="27"/>
  <c r="E745" i="27"/>
  <c r="Q745" i="27"/>
  <c r="R744" i="27"/>
  <c r="B746" i="27"/>
  <c r="A746" i="27"/>
  <c r="P746" i="27"/>
  <c r="S745" i="27"/>
  <c r="C745" i="27"/>
  <c r="S747" i="26"/>
  <c r="P748" i="26"/>
  <c r="Q747" i="26"/>
  <c r="Q748" i="26" s="1"/>
  <c r="B745" i="26"/>
  <c r="A745" i="26"/>
  <c r="R747" i="26"/>
  <c r="R748" i="26" l="1"/>
  <c r="E745" i="26"/>
  <c r="C746" i="27"/>
  <c r="F746" i="27"/>
  <c r="E746" i="27"/>
  <c r="D746" i="27"/>
  <c r="S746" i="27"/>
  <c r="P747" i="27"/>
  <c r="A747" i="27"/>
  <c r="B747" i="27"/>
  <c r="R745" i="27"/>
  <c r="Q746" i="27"/>
  <c r="S748" i="26"/>
  <c r="P749" i="26"/>
  <c r="R749" i="26" s="1"/>
  <c r="B746" i="26"/>
  <c r="A746" i="26"/>
  <c r="F745" i="26"/>
  <c r="C745" i="26"/>
  <c r="D745" i="26"/>
  <c r="Q749" i="26" l="1"/>
  <c r="F746" i="26"/>
  <c r="B748" i="27"/>
  <c r="A748" i="27"/>
  <c r="P748" i="27"/>
  <c r="S747" i="27"/>
  <c r="Q747" i="27"/>
  <c r="R746" i="27"/>
  <c r="C747" i="27"/>
  <c r="F747" i="27"/>
  <c r="D747" i="27"/>
  <c r="E747" i="27"/>
  <c r="R750" i="26"/>
  <c r="D746" i="26"/>
  <c r="B747" i="26"/>
  <c r="A747" i="26"/>
  <c r="C746" i="26"/>
  <c r="S749" i="26"/>
  <c r="P750" i="26"/>
  <c r="E746" i="26"/>
  <c r="Q750" i="26" l="1"/>
  <c r="C747" i="26"/>
  <c r="E747" i="26"/>
  <c r="D747" i="26"/>
  <c r="E748" i="27"/>
  <c r="C748" i="27"/>
  <c r="F748" i="27"/>
  <c r="D748" i="27"/>
  <c r="S748" i="27"/>
  <c r="P749" i="27"/>
  <c r="R747" i="27"/>
  <c r="Q748" i="27"/>
  <c r="A749" i="27"/>
  <c r="B749" i="27"/>
  <c r="S750" i="26"/>
  <c r="P751" i="26"/>
  <c r="B748" i="26"/>
  <c r="A748" i="26"/>
  <c r="F747" i="26"/>
  <c r="Q749" i="27" l="1"/>
  <c r="R748" i="27"/>
  <c r="P750" i="27"/>
  <c r="S749" i="27"/>
  <c r="B750" i="27"/>
  <c r="A750" i="27"/>
  <c r="D749" i="27"/>
  <c r="C749" i="27"/>
  <c r="E749" i="27"/>
  <c r="F749" i="27"/>
  <c r="B749" i="26"/>
  <c r="A749" i="26"/>
  <c r="E748" i="26"/>
  <c r="S751" i="26"/>
  <c r="P752" i="26"/>
  <c r="R751" i="26"/>
  <c r="F748" i="26"/>
  <c r="C748" i="26"/>
  <c r="Q751" i="26"/>
  <c r="D748" i="26"/>
  <c r="Q752" i="26" l="1"/>
  <c r="R752" i="26"/>
  <c r="E750" i="27"/>
  <c r="D749" i="26"/>
  <c r="C749" i="26"/>
  <c r="F749" i="26"/>
  <c r="E749" i="26"/>
  <c r="D750" i="27"/>
  <c r="F750" i="27"/>
  <c r="C750" i="27"/>
  <c r="S750" i="27"/>
  <c r="P751" i="27"/>
  <c r="A751" i="27"/>
  <c r="B751" i="27"/>
  <c r="R749" i="27"/>
  <c r="Q750" i="27"/>
  <c r="S752" i="26"/>
  <c r="P753" i="26"/>
  <c r="R753" i="26" s="1"/>
  <c r="B750" i="26"/>
  <c r="A750" i="26"/>
  <c r="F750" i="26" l="1"/>
  <c r="C750" i="26"/>
  <c r="E751" i="27"/>
  <c r="B752" i="27"/>
  <c r="A752" i="27"/>
  <c r="P752" i="27"/>
  <c r="S751" i="27"/>
  <c r="Q751" i="27"/>
  <c r="R750" i="27"/>
  <c r="D751" i="27"/>
  <c r="F751" i="27"/>
  <c r="C751" i="27"/>
  <c r="Q753" i="26"/>
  <c r="S753" i="26"/>
  <c r="P754" i="26"/>
  <c r="B751" i="26"/>
  <c r="A751" i="26"/>
  <c r="D750" i="26"/>
  <c r="E750" i="26"/>
  <c r="C751" i="26" l="1"/>
  <c r="F752" i="27"/>
  <c r="D752" i="27"/>
  <c r="C752" i="27"/>
  <c r="S752" i="27"/>
  <c r="P753" i="27"/>
  <c r="R751" i="27"/>
  <c r="Q752" i="27"/>
  <c r="A753" i="27"/>
  <c r="B753" i="27"/>
  <c r="E752" i="27"/>
  <c r="E751" i="26"/>
  <c r="Q754" i="26"/>
  <c r="S754" i="26"/>
  <c r="P755" i="26"/>
  <c r="B752" i="26"/>
  <c r="A752" i="26"/>
  <c r="D751" i="26"/>
  <c r="F751" i="26"/>
  <c r="R754" i="26"/>
  <c r="R755" i="26" l="1"/>
  <c r="Q755" i="26"/>
  <c r="D752" i="26"/>
  <c r="F753" i="27"/>
  <c r="E753" i="27"/>
  <c r="B754" i="27"/>
  <c r="A754" i="27"/>
  <c r="C753" i="27"/>
  <c r="P754" i="27"/>
  <c r="S753" i="27"/>
  <c r="Q753" i="27"/>
  <c r="R752" i="27"/>
  <c r="D753" i="27"/>
  <c r="E752" i="26"/>
  <c r="B753" i="26"/>
  <c r="A753" i="26"/>
  <c r="F752" i="26"/>
  <c r="S755" i="26"/>
  <c r="P756" i="26"/>
  <c r="C752" i="26"/>
  <c r="R756" i="26" l="1"/>
  <c r="Q756" i="26"/>
  <c r="C753" i="26"/>
  <c r="F753" i="26"/>
  <c r="D753" i="26"/>
  <c r="D754" i="27"/>
  <c r="R753" i="27"/>
  <c r="Q754" i="27"/>
  <c r="A755" i="27"/>
  <c r="B755" i="27"/>
  <c r="S754" i="27"/>
  <c r="P755" i="27"/>
  <c r="E754" i="27"/>
  <c r="C754" i="27"/>
  <c r="F754" i="27"/>
  <c r="S756" i="26"/>
  <c r="P757" i="26"/>
  <c r="R757" i="26" s="1"/>
  <c r="B754" i="26"/>
  <c r="A754" i="26"/>
  <c r="E753" i="26"/>
  <c r="C755" i="27" l="1"/>
  <c r="E755" i="27"/>
  <c r="F755" i="27"/>
  <c r="B756" i="27"/>
  <c r="A756" i="27"/>
  <c r="P756" i="27"/>
  <c r="S755" i="27"/>
  <c r="Q755" i="27"/>
  <c r="R754" i="27"/>
  <c r="D755" i="27"/>
  <c r="B755" i="26"/>
  <c r="A755" i="26"/>
  <c r="E754" i="26"/>
  <c r="F754" i="26"/>
  <c r="S757" i="26"/>
  <c r="P758" i="26"/>
  <c r="C754" i="26"/>
  <c r="Q757" i="26"/>
  <c r="D754" i="26"/>
  <c r="Q758" i="26" l="1"/>
  <c r="D755" i="26"/>
  <c r="F755" i="26"/>
  <c r="C755" i="26"/>
  <c r="E755" i="26"/>
  <c r="D756" i="27"/>
  <c r="F756" i="27"/>
  <c r="C756" i="27"/>
  <c r="S756" i="27"/>
  <c r="P757" i="27"/>
  <c r="R755" i="27"/>
  <c r="Q756" i="27"/>
  <c r="A757" i="27"/>
  <c r="B757" i="27"/>
  <c r="E756" i="27"/>
  <c r="S758" i="26"/>
  <c r="P759" i="26"/>
  <c r="Q759" i="26" s="1"/>
  <c r="R758" i="26"/>
  <c r="B756" i="26"/>
  <c r="A756" i="26"/>
  <c r="R759" i="26" l="1"/>
  <c r="E756" i="26"/>
  <c r="C756" i="26"/>
  <c r="D757" i="27"/>
  <c r="E757" i="27"/>
  <c r="C757" i="27"/>
  <c r="B758" i="27"/>
  <c r="A758" i="27"/>
  <c r="P758" i="27"/>
  <c r="S757" i="27"/>
  <c r="Q757" i="27"/>
  <c r="R756" i="27"/>
  <c r="F757" i="27"/>
  <c r="S759" i="26"/>
  <c r="P760" i="26"/>
  <c r="Q760" i="26" s="1"/>
  <c r="B757" i="26"/>
  <c r="A757" i="26"/>
  <c r="D756" i="26"/>
  <c r="F756" i="26"/>
  <c r="D758" i="27" l="1"/>
  <c r="F758" i="27"/>
  <c r="R757" i="27"/>
  <c r="Q758" i="27"/>
  <c r="A759" i="27"/>
  <c r="B759" i="27"/>
  <c r="E758" i="27"/>
  <c r="S758" i="27"/>
  <c r="P759" i="27"/>
  <c r="C758" i="27"/>
  <c r="B758" i="26"/>
  <c r="A758" i="26"/>
  <c r="C757" i="26"/>
  <c r="F757" i="26"/>
  <c r="S760" i="26"/>
  <c r="P761" i="26"/>
  <c r="R760" i="26"/>
  <c r="D757" i="26"/>
  <c r="E757" i="26"/>
  <c r="R761" i="26" l="1"/>
  <c r="C758" i="26"/>
  <c r="E759" i="27"/>
  <c r="C759" i="27"/>
  <c r="D759" i="27"/>
  <c r="F759" i="27"/>
  <c r="Q759" i="27"/>
  <c r="R758" i="27"/>
  <c r="P760" i="27"/>
  <c r="S759" i="27"/>
  <c r="B760" i="27"/>
  <c r="A760" i="27"/>
  <c r="E758" i="26"/>
  <c r="B759" i="26"/>
  <c r="A759" i="26"/>
  <c r="S761" i="26"/>
  <c r="P762" i="26"/>
  <c r="D758" i="26"/>
  <c r="F758" i="26"/>
  <c r="Q761" i="26"/>
  <c r="Q762" i="26" l="1"/>
  <c r="F759" i="26"/>
  <c r="D759" i="26"/>
  <c r="E760" i="27"/>
  <c r="D760" i="27"/>
  <c r="R759" i="27"/>
  <c r="Q760" i="27"/>
  <c r="S760" i="27"/>
  <c r="P761" i="27"/>
  <c r="C760" i="27"/>
  <c r="A761" i="27"/>
  <c r="B761" i="27"/>
  <c r="F760" i="27"/>
  <c r="S762" i="26"/>
  <c r="P763" i="26"/>
  <c r="B760" i="26"/>
  <c r="A760" i="26"/>
  <c r="E759" i="26"/>
  <c r="R762" i="26"/>
  <c r="C759" i="26"/>
  <c r="R763" i="26" l="1"/>
  <c r="F760" i="26"/>
  <c r="E761" i="27"/>
  <c r="C761" i="27"/>
  <c r="Q761" i="27"/>
  <c r="R760" i="27"/>
  <c r="F761" i="27"/>
  <c r="P762" i="27"/>
  <c r="S761" i="27"/>
  <c r="B762" i="27"/>
  <c r="A762" i="27"/>
  <c r="D761" i="27"/>
  <c r="E760" i="26"/>
  <c r="S763" i="26"/>
  <c r="P764" i="26"/>
  <c r="B761" i="26"/>
  <c r="A761" i="26"/>
  <c r="C760" i="26"/>
  <c r="Q763" i="26"/>
  <c r="D760" i="26"/>
  <c r="Q764" i="26" l="1"/>
  <c r="C761" i="26"/>
  <c r="D761" i="26"/>
  <c r="F762" i="27"/>
  <c r="D762" i="27"/>
  <c r="A763" i="27"/>
  <c r="B763" i="27"/>
  <c r="R761" i="27"/>
  <c r="Q762" i="27"/>
  <c r="S762" i="27"/>
  <c r="P763" i="27"/>
  <c r="C762" i="27"/>
  <c r="E762" i="27"/>
  <c r="S764" i="26"/>
  <c r="P765" i="26"/>
  <c r="E761" i="26"/>
  <c r="R764" i="26"/>
  <c r="B762" i="26"/>
  <c r="A762" i="26"/>
  <c r="F761" i="26"/>
  <c r="D762" i="26" l="1"/>
  <c r="C763" i="27"/>
  <c r="E763" i="27"/>
  <c r="F763" i="27"/>
  <c r="Q763" i="27"/>
  <c r="R762" i="27"/>
  <c r="P764" i="27"/>
  <c r="S763" i="27"/>
  <c r="B764" i="27"/>
  <c r="A764" i="27"/>
  <c r="D763" i="27"/>
  <c r="R765" i="26"/>
  <c r="S765" i="26"/>
  <c r="P766" i="26"/>
  <c r="F762" i="26"/>
  <c r="Q765" i="26"/>
  <c r="B763" i="26"/>
  <c r="A763" i="26"/>
  <c r="E762" i="26"/>
  <c r="C762" i="26"/>
  <c r="E763" i="26" l="1"/>
  <c r="D764" i="27"/>
  <c r="S764" i="27"/>
  <c r="P765" i="27"/>
  <c r="A765" i="27"/>
  <c r="B765" i="27"/>
  <c r="E764" i="27"/>
  <c r="R763" i="27"/>
  <c r="Q764" i="27"/>
  <c r="F764" i="27"/>
  <c r="C764" i="27"/>
  <c r="S766" i="26"/>
  <c r="P767" i="26"/>
  <c r="B764" i="26"/>
  <c r="A764" i="26"/>
  <c r="C763" i="26"/>
  <c r="Q766" i="26"/>
  <c r="R766" i="26"/>
  <c r="F763" i="26"/>
  <c r="D763" i="26"/>
  <c r="R767" i="26" l="1"/>
  <c r="Q767" i="26"/>
  <c r="E764" i="26"/>
  <c r="C765" i="27"/>
  <c r="E765" i="27"/>
  <c r="F765" i="27"/>
  <c r="Q765" i="27"/>
  <c r="R764" i="27"/>
  <c r="P766" i="27"/>
  <c r="S765" i="27"/>
  <c r="B766" i="27"/>
  <c r="A766" i="27"/>
  <c r="D765" i="27"/>
  <c r="B765" i="26"/>
  <c r="A765" i="26"/>
  <c r="D764" i="26"/>
  <c r="S767" i="26"/>
  <c r="P768" i="26"/>
  <c r="R768" i="26" s="1"/>
  <c r="F764" i="26"/>
  <c r="C764" i="26"/>
  <c r="Q768" i="26" l="1"/>
  <c r="C765" i="26"/>
  <c r="E765" i="26"/>
  <c r="F765" i="26"/>
  <c r="D765" i="26"/>
  <c r="D766" i="27"/>
  <c r="F766" i="27"/>
  <c r="C766" i="27"/>
  <c r="A767" i="27"/>
  <c r="B767" i="27"/>
  <c r="S766" i="27"/>
  <c r="P767" i="27"/>
  <c r="E766" i="27"/>
  <c r="R765" i="27"/>
  <c r="Q766" i="27"/>
  <c r="S768" i="26"/>
  <c r="P769" i="26"/>
  <c r="B766" i="26"/>
  <c r="A766" i="26"/>
  <c r="F766" i="26" l="1"/>
  <c r="E767" i="27"/>
  <c r="F767" i="27"/>
  <c r="D767" i="27"/>
  <c r="B768" i="27"/>
  <c r="A768" i="27"/>
  <c r="Q767" i="27"/>
  <c r="R766" i="27"/>
  <c r="P768" i="27"/>
  <c r="S767" i="27"/>
  <c r="C767" i="27"/>
  <c r="S769" i="26"/>
  <c r="P770" i="26"/>
  <c r="R769" i="26"/>
  <c r="B767" i="26"/>
  <c r="A767" i="26"/>
  <c r="D766" i="26"/>
  <c r="Q769" i="26"/>
  <c r="C766" i="26"/>
  <c r="E766" i="26"/>
  <c r="Q770" i="26" l="1"/>
  <c r="R770" i="26"/>
  <c r="F767" i="26"/>
  <c r="D768" i="27"/>
  <c r="C768" i="27"/>
  <c r="S768" i="27"/>
  <c r="P769" i="27"/>
  <c r="A769" i="27"/>
  <c r="B769" i="27"/>
  <c r="R767" i="27"/>
  <c r="Q768" i="27"/>
  <c r="E768" i="27"/>
  <c r="F768" i="27"/>
  <c r="E767" i="26"/>
  <c r="D767" i="26"/>
  <c r="S770" i="26"/>
  <c r="P771" i="26"/>
  <c r="B768" i="26"/>
  <c r="A768" i="26"/>
  <c r="C767" i="26"/>
  <c r="E769" i="27" l="1"/>
  <c r="E768" i="26"/>
  <c r="F769" i="27"/>
  <c r="D769" i="27"/>
  <c r="Q769" i="27"/>
  <c r="R768" i="27"/>
  <c r="B770" i="27"/>
  <c r="A770" i="27"/>
  <c r="C769" i="27"/>
  <c r="P770" i="27"/>
  <c r="S769" i="27"/>
  <c r="S771" i="26"/>
  <c r="P772" i="26"/>
  <c r="Q771" i="26"/>
  <c r="C768" i="26"/>
  <c r="R771" i="26"/>
  <c r="B769" i="26"/>
  <c r="A769" i="26"/>
  <c r="D768" i="26"/>
  <c r="F768" i="26"/>
  <c r="Q772" i="26" l="1"/>
  <c r="F770" i="27"/>
  <c r="E770" i="27"/>
  <c r="C770" i="27"/>
  <c r="S770" i="27"/>
  <c r="P771" i="27"/>
  <c r="A771" i="27"/>
  <c r="B771" i="27"/>
  <c r="R769" i="27"/>
  <c r="Q770" i="27"/>
  <c r="D770" i="27"/>
  <c r="B770" i="26"/>
  <c r="A770" i="26"/>
  <c r="S772" i="26"/>
  <c r="P773" i="26"/>
  <c r="F769" i="26"/>
  <c r="R772" i="26"/>
  <c r="D769" i="26"/>
  <c r="C769" i="26"/>
  <c r="E769" i="26"/>
  <c r="R773" i="26" l="1"/>
  <c r="D770" i="26"/>
  <c r="F771" i="27"/>
  <c r="D771" i="27"/>
  <c r="C771" i="27"/>
  <c r="P772" i="27"/>
  <c r="S771" i="27"/>
  <c r="Q771" i="27"/>
  <c r="R770" i="27"/>
  <c r="B772" i="27"/>
  <c r="A772" i="27"/>
  <c r="E771" i="27"/>
  <c r="E770" i="26"/>
  <c r="F770" i="26"/>
  <c r="B771" i="26"/>
  <c r="A771" i="26"/>
  <c r="C770" i="26"/>
  <c r="S773" i="26"/>
  <c r="P774" i="26"/>
  <c r="Q773" i="26"/>
  <c r="R774" i="26" l="1"/>
  <c r="Q774" i="26"/>
  <c r="C771" i="26"/>
  <c r="F771" i="26"/>
  <c r="E771" i="26"/>
  <c r="E772" i="27"/>
  <c r="A773" i="27"/>
  <c r="B773" i="27"/>
  <c r="D772" i="27"/>
  <c r="R771" i="27"/>
  <c r="Q772" i="27"/>
  <c r="S772" i="27"/>
  <c r="P773" i="27"/>
  <c r="C772" i="27"/>
  <c r="F772" i="27"/>
  <c r="S774" i="26"/>
  <c r="P775" i="26"/>
  <c r="B772" i="26"/>
  <c r="A772" i="26"/>
  <c r="D771" i="26"/>
  <c r="Q775" i="26" l="1"/>
  <c r="E773" i="27"/>
  <c r="D773" i="27"/>
  <c r="C773" i="27"/>
  <c r="F773" i="27"/>
  <c r="P774" i="27"/>
  <c r="S773" i="27"/>
  <c r="B774" i="27"/>
  <c r="A774" i="27"/>
  <c r="Q773" i="27"/>
  <c r="R772" i="27"/>
  <c r="D772" i="26"/>
  <c r="B773" i="26"/>
  <c r="A773" i="26"/>
  <c r="S775" i="26"/>
  <c r="P776" i="26"/>
  <c r="E772" i="26"/>
  <c r="C772" i="26"/>
  <c r="R775" i="26"/>
  <c r="F772" i="26"/>
  <c r="D773" i="26" l="1"/>
  <c r="F773" i="26"/>
  <c r="C773" i="26"/>
  <c r="C774" i="27"/>
  <c r="D774" i="27"/>
  <c r="S774" i="27"/>
  <c r="P775" i="27"/>
  <c r="A775" i="27"/>
  <c r="B775" i="27"/>
  <c r="F774" i="27"/>
  <c r="R773" i="27"/>
  <c r="Q774" i="27"/>
  <c r="E774" i="27"/>
  <c r="E773" i="26"/>
  <c r="B774" i="26"/>
  <c r="A774" i="26"/>
  <c r="S776" i="26"/>
  <c r="P777" i="26"/>
  <c r="R776" i="26"/>
  <c r="Q776" i="26"/>
  <c r="E775" i="27" l="1"/>
  <c r="F774" i="26"/>
  <c r="F775" i="27"/>
  <c r="B776" i="27"/>
  <c r="A776" i="27"/>
  <c r="C775" i="27"/>
  <c r="P776" i="27"/>
  <c r="S775" i="27"/>
  <c r="Q775" i="27"/>
  <c r="R774" i="27"/>
  <c r="D775" i="27"/>
  <c r="B775" i="26"/>
  <c r="A775" i="26"/>
  <c r="S777" i="26"/>
  <c r="P778" i="26"/>
  <c r="Q777" i="26"/>
  <c r="E774" i="26"/>
  <c r="R777" i="26"/>
  <c r="R778" i="26" s="1"/>
  <c r="D774" i="26"/>
  <c r="C774" i="26"/>
  <c r="C775" i="26" l="1"/>
  <c r="E775" i="26"/>
  <c r="F775" i="26"/>
  <c r="D775" i="26"/>
  <c r="E776" i="27"/>
  <c r="D776" i="27"/>
  <c r="R775" i="27"/>
  <c r="Q776" i="27"/>
  <c r="A777" i="27"/>
  <c r="B777" i="27"/>
  <c r="S776" i="27"/>
  <c r="P777" i="27"/>
  <c r="C776" i="27"/>
  <c r="F776" i="27"/>
  <c r="Q778" i="26"/>
  <c r="B776" i="26"/>
  <c r="A776" i="26"/>
  <c r="S778" i="26"/>
  <c r="P779" i="26"/>
  <c r="R779" i="26" s="1"/>
  <c r="F777" i="27" l="1"/>
  <c r="Q779" i="26"/>
  <c r="C776" i="26"/>
  <c r="F776" i="26"/>
  <c r="P778" i="27"/>
  <c r="S777" i="27"/>
  <c r="B778" i="27"/>
  <c r="A778" i="27"/>
  <c r="Q777" i="27"/>
  <c r="R776" i="27"/>
  <c r="D777" i="27"/>
  <c r="C777" i="27"/>
  <c r="E777" i="27"/>
  <c r="D776" i="26"/>
  <c r="S779" i="26"/>
  <c r="P780" i="26"/>
  <c r="B777" i="26"/>
  <c r="A777" i="26"/>
  <c r="E776" i="26"/>
  <c r="D778" i="27" l="1"/>
  <c r="D777" i="26"/>
  <c r="C778" i="27"/>
  <c r="F778" i="27"/>
  <c r="E778" i="27"/>
  <c r="A779" i="27"/>
  <c r="B779" i="27"/>
  <c r="R777" i="27"/>
  <c r="Q778" i="27"/>
  <c r="S778" i="27"/>
  <c r="P779" i="27"/>
  <c r="S780" i="26"/>
  <c r="P781" i="26"/>
  <c r="Q780" i="26"/>
  <c r="E777" i="26"/>
  <c r="R780" i="26"/>
  <c r="B778" i="26"/>
  <c r="A778" i="26"/>
  <c r="F777" i="26"/>
  <c r="C777" i="26"/>
  <c r="R781" i="26" l="1"/>
  <c r="Q781" i="26"/>
  <c r="B780" i="27"/>
  <c r="A780" i="27"/>
  <c r="P780" i="27"/>
  <c r="S779" i="27"/>
  <c r="C779" i="27"/>
  <c r="D779" i="27"/>
  <c r="Q779" i="27"/>
  <c r="R778" i="27"/>
  <c r="E779" i="27"/>
  <c r="F779" i="27"/>
  <c r="B779" i="26"/>
  <c r="A779" i="26"/>
  <c r="S781" i="26"/>
  <c r="P782" i="26"/>
  <c r="R782" i="26" s="1"/>
  <c r="C778" i="26"/>
  <c r="F778" i="26"/>
  <c r="E778" i="26"/>
  <c r="D778" i="26"/>
  <c r="F780" i="27" l="1"/>
  <c r="C779" i="26"/>
  <c r="D779" i="26"/>
  <c r="E779" i="26"/>
  <c r="F779" i="26"/>
  <c r="D780" i="27"/>
  <c r="E780" i="27"/>
  <c r="R779" i="27"/>
  <c r="Q780" i="27"/>
  <c r="S780" i="27"/>
  <c r="P781" i="27"/>
  <c r="C780" i="27"/>
  <c r="A781" i="27"/>
  <c r="B781" i="27"/>
  <c r="B780" i="26"/>
  <c r="A780" i="26"/>
  <c r="S782" i="26"/>
  <c r="P783" i="26"/>
  <c r="Q782" i="26"/>
  <c r="F781" i="27" l="1"/>
  <c r="C781" i="27"/>
  <c r="P782" i="27"/>
  <c r="S781" i="27"/>
  <c r="E781" i="27"/>
  <c r="B782" i="27"/>
  <c r="A782" i="27"/>
  <c r="Q781" i="27"/>
  <c r="R780" i="27"/>
  <c r="D781" i="27"/>
  <c r="B781" i="26"/>
  <c r="A781" i="26"/>
  <c r="E780" i="26"/>
  <c r="C780" i="26"/>
  <c r="Q783" i="26"/>
  <c r="F780" i="26"/>
  <c r="D780" i="26"/>
  <c r="S783" i="26"/>
  <c r="P784" i="26"/>
  <c r="R783" i="26"/>
  <c r="R784" i="26" l="1"/>
  <c r="D781" i="26"/>
  <c r="E781" i="26"/>
  <c r="C781" i="26"/>
  <c r="F781" i="26"/>
  <c r="D782" i="27"/>
  <c r="C782" i="27"/>
  <c r="R781" i="27"/>
  <c r="Q782" i="27"/>
  <c r="S782" i="27"/>
  <c r="P783" i="27"/>
  <c r="A783" i="27"/>
  <c r="B783" i="27"/>
  <c r="E782" i="27"/>
  <c r="F782" i="27"/>
  <c r="S784" i="26"/>
  <c r="P785" i="26"/>
  <c r="Q784" i="26"/>
  <c r="B782" i="26"/>
  <c r="A782" i="26"/>
  <c r="Q785" i="26" l="1"/>
  <c r="E782" i="26"/>
  <c r="F782" i="26"/>
  <c r="F783" i="27"/>
  <c r="B784" i="27"/>
  <c r="A784" i="27"/>
  <c r="Q783" i="27"/>
  <c r="R782" i="27"/>
  <c r="D783" i="27"/>
  <c r="E783" i="27"/>
  <c r="P784" i="27"/>
  <c r="S783" i="27"/>
  <c r="C783" i="27"/>
  <c r="S785" i="26"/>
  <c r="P786" i="26"/>
  <c r="R785" i="26"/>
  <c r="B783" i="26"/>
  <c r="A783" i="26"/>
  <c r="D782" i="26"/>
  <c r="C782" i="26"/>
  <c r="E784" i="27" l="1"/>
  <c r="C784" i="27"/>
  <c r="F784" i="27"/>
  <c r="D784" i="27"/>
  <c r="S784" i="27"/>
  <c r="P785" i="27"/>
  <c r="R783" i="27"/>
  <c r="Q784" i="27"/>
  <c r="A785" i="27"/>
  <c r="B785" i="27"/>
  <c r="B784" i="26"/>
  <c r="A784" i="26"/>
  <c r="S786" i="26"/>
  <c r="P787" i="26"/>
  <c r="C783" i="26"/>
  <c r="Q786" i="26"/>
  <c r="F783" i="26"/>
  <c r="D783" i="26"/>
  <c r="R786" i="26"/>
  <c r="E783" i="26"/>
  <c r="E784" i="26" l="1"/>
  <c r="D784" i="26"/>
  <c r="F784" i="26"/>
  <c r="C784" i="26"/>
  <c r="B786" i="27"/>
  <c r="A786" i="27"/>
  <c r="C785" i="27"/>
  <c r="E785" i="27"/>
  <c r="D785" i="27"/>
  <c r="P786" i="27"/>
  <c r="S785" i="27"/>
  <c r="Q785" i="27"/>
  <c r="R784" i="27"/>
  <c r="F785" i="27"/>
  <c r="Q787" i="26"/>
  <c r="S787" i="26"/>
  <c r="P788" i="26"/>
  <c r="R787" i="26"/>
  <c r="B785" i="26"/>
  <c r="A785" i="26"/>
  <c r="R788" i="26" l="1"/>
  <c r="Q788" i="26"/>
  <c r="D785" i="26"/>
  <c r="C785" i="26"/>
  <c r="E786" i="27"/>
  <c r="F786" i="27"/>
  <c r="C786" i="27"/>
  <c r="S786" i="27"/>
  <c r="P787" i="27"/>
  <c r="R785" i="27"/>
  <c r="Q786" i="27"/>
  <c r="D786" i="27"/>
  <c r="A787" i="27"/>
  <c r="B787" i="27"/>
  <c r="E785" i="26"/>
  <c r="S788" i="26"/>
  <c r="P789" i="26"/>
  <c r="B786" i="26"/>
  <c r="A786" i="26"/>
  <c r="F785" i="26"/>
  <c r="Q789" i="26" l="1"/>
  <c r="F787" i="27"/>
  <c r="D787" i="27"/>
  <c r="Q787" i="27"/>
  <c r="R786" i="27"/>
  <c r="B788" i="27"/>
  <c r="A788" i="27"/>
  <c r="C787" i="27"/>
  <c r="P788" i="27"/>
  <c r="S787" i="27"/>
  <c r="E787" i="27"/>
  <c r="E786" i="26"/>
  <c r="F786" i="26"/>
  <c r="S789" i="26"/>
  <c r="P790" i="26"/>
  <c r="R789" i="26"/>
  <c r="B787" i="26"/>
  <c r="A787" i="26"/>
  <c r="C786" i="26"/>
  <c r="D786" i="26"/>
  <c r="C788" i="27" l="1"/>
  <c r="Q790" i="26"/>
  <c r="C787" i="26"/>
  <c r="E788" i="27"/>
  <c r="D788" i="27"/>
  <c r="S788" i="27"/>
  <c r="P789" i="27"/>
  <c r="R787" i="27"/>
  <c r="Q788" i="27"/>
  <c r="A789" i="27"/>
  <c r="B789" i="27"/>
  <c r="F788" i="27"/>
  <c r="B788" i="26"/>
  <c r="A788" i="26"/>
  <c r="F787" i="26"/>
  <c r="D787" i="26"/>
  <c r="R790" i="26"/>
  <c r="S790" i="26"/>
  <c r="P791" i="26"/>
  <c r="E787" i="26"/>
  <c r="F788" i="26" l="1"/>
  <c r="C788" i="26"/>
  <c r="E788" i="26"/>
  <c r="D788" i="26"/>
  <c r="E789" i="27"/>
  <c r="F789" i="27"/>
  <c r="C789" i="27"/>
  <c r="P790" i="27"/>
  <c r="S789" i="27"/>
  <c r="Q789" i="27"/>
  <c r="R788" i="27"/>
  <c r="B790" i="27"/>
  <c r="A790" i="27"/>
  <c r="D789" i="27"/>
  <c r="R791" i="26"/>
  <c r="B789" i="26"/>
  <c r="A789" i="26"/>
  <c r="S791" i="26"/>
  <c r="P792" i="26"/>
  <c r="Q791" i="26"/>
  <c r="C789" i="26" l="1"/>
  <c r="D789" i="26"/>
  <c r="D790" i="27"/>
  <c r="C790" i="27"/>
  <c r="A791" i="27"/>
  <c r="B791" i="27"/>
  <c r="S790" i="27"/>
  <c r="P791" i="27"/>
  <c r="F790" i="27"/>
  <c r="R789" i="27"/>
  <c r="Q790" i="27"/>
  <c r="E790" i="27"/>
  <c r="R792" i="26"/>
  <c r="E789" i="26"/>
  <c r="Q792" i="26"/>
  <c r="S792" i="26"/>
  <c r="P793" i="26"/>
  <c r="B790" i="26"/>
  <c r="A790" i="26"/>
  <c r="F789" i="26"/>
  <c r="Q793" i="26" l="1"/>
  <c r="D790" i="26"/>
  <c r="F791" i="27"/>
  <c r="C791" i="27"/>
  <c r="E791" i="27"/>
  <c r="B792" i="27"/>
  <c r="A792" i="27"/>
  <c r="Q791" i="27"/>
  <c r="R790" i="27"/>
  <c r="P792" i="27"/>
  <c r="S791" i="27"/>
  <c r="D791" i="27"/>
  <c r="E790" i="26"/>
  <c r="F790" i="26"/>
  <c r="S793" i="26"/>
  <c r="P794" i="26"/>
  <c r="R793" i="26"/>
  <c r="B791" i="26"/>
  <c r="A791" i="26"/>
  <c r="C790" i="26"/>
  <c r="R794" i="26" l="1"/>
  <c r="F791" i="26"/>
  <c r="D792" i="27"/>
  <c r="E792" i="27"/>
  <c r="S792" i="27"/>
  <c r="P793" i="27"/>
  <c r="A793" i="27"/>
  <c r="B793" i="27"/>
  <c r="R791" i="27"/>
  <c r="Q792" i="27"/>
  <c r="F792" i="27"/>
  <c r="C792" i="27"/>
  <c r="B792" i="26"/>
  <c r="A792" i="26"/>
  <c r="E791" i="26"/>
  <c r="C791" i="26"/>
  <c r="S794" i="26"/>
  <c r="P795" i="26"/>
  <c r="Q794" i="26"/>
  <c r="D791" i="26"/>
  <c r="R795" i="26" l="1"/>
  <c r="C793" i="27"/>
  <c r="Q795" i="26"/>
  <c r="D792" i="26"/>
  <c r="F792" i="26"/>
  <c r="C792" i="26"/>
  <c r="E792" i="26"/>
  <c r="D793" i="27"/>
  <c r="Q793" i="27"/>
  <c r="R792" i="27"/>
  <c r="P794" i="27"/>
  <c r="S793" i="27"/>
  <c r="B794" i="27"/>
  <c r="A794" i="27"/>
  <c r="F793" i="27"/>
  <c r="E793" i="27"/>
  <c r="S795" i="26"/>
  <c r="P796" i="26"/>
  <c r="B793" i="26"/>
  <c r="A793" i="26"/>
  <c r="R796" i="26" l="1"/>
  <c r="C794" i="27"/>
  <c r="C793" i="26"/>
  <c r="D793" i="26"/>
  <c r="E793" i="26"/>
  <c r="F794" i="27"/>
  <c r="E794" i="27"/>
  <c r="S794" i="27"/>
  <c r="P795" i="27"/>
  <c r="A795" i="27"/>
  <c r="B795" i="27"/>
  <c r="D794" i="27"/>
  <c r="R793" i="27"/>
  <c r="Q794" i="27"/>
  <c r="S796" i="26"/>
  <c r="P797" i="26"/>
  <c r="R797" i="26" s="1"/>
  <c r="B794" i="26"/>
  <c r="A794" i="26"/>
  <c r="Q796" i="26"/>
  <c r="F793" i="26"/>
  <c r="E795" i="27" l="1"/>
  <c r="F795" i="27"/>
  <c r="D795" i="27"/>
  <c r="P796" i="27"/>
  <c r="S795" i="27"/>
  <c r="Q795" i="27"/>
  <c r="R794" i="27"/>
  <c r="B796" i="27"/>
  <c r="A796" i="27"/>
  <c r="C795" i="27"/>
  <c r="B795" i="26"/>
  <c r="A795" i="26"/>
  <c r="F794" i="26"/>
  <c r="E794" i="26"/>
  <c r="S797" i="26"/>
  <c r="P798" i="26"/>
  <c r="R798" i="26" s="1"/>
  <c r="Q797" i="26"/>
  <c r="Q798" i="26" s="1"/>
  <c r="C794" i="26"/>
  <c r="D794" i="26"/>
  <c r="C795" i="26" l="1"/>
  <c r="D795" i="26"/>
  <c r="E795" i="26"/>
  <c r="F795" i="26"/>
  <c r="C796" i="27"/>
  <c r="A797" i="27"/>
  <c r="B797" i="27"/>
  <c r="D796" i="27"/>
  <c r="S796" i="27"/>
  <c r="P797" i="27"/>
  <c r="F796" i="27"/>
  <c r="R795" i="27"/>
  <c r="Q796" i="27"/>
  <c r="E796" i="27"/>
  <c r="S798" i="26"/>
  <c r="P799" i="26"/>
  <c r="B796" i="26"/>
  <c r="A796" i="26"/>
  <c r="F797" i="27" l="1"/>
  <c r="E797" i="27"/>
  <c r="C797" i="27"/>
  <c r="D797" i="27"/>
  <c r="B798" i="27"/>
  <c r="A798" i="27"/>
  <c r="Q797" i="27"/>
  <c r="R796" i="27"/>
  <c r="P798" i="27"/>
  <c r="S797" i="27"/>
  <c r="S799" i="26"/>
  <c r="P800" i="26"/>
  <c r="B797" i="26"/>
  <c r="A797" i="26"/>
  <c r="R799" i="26"/>
  <c r="D796" i="26"/>
  <c r="F796" i="26"/>
  <c r="E796" i="26"/>
  <c r="Q799" i="26"/>
  <c r="C796" i="26"/>
  <c r="E797" i="26" l="1"/>
  <c r="D798" i="27"/>
  <c r="A799" i="27"/>
  <c r="B799" i="27"/>
  <c r="R797" i="27"/>
  <c r="Q798" i="27"/>
  <c r="F798" i="27"/>
  <c r="E798" i="27"/>
  <c r="S798" i="27"/>
  <c r="P799" i="27"/>
  <c r="C798" i="27"/>
  <c r="F797" i="26"/>
  <c r="B798" i="26"/>
  <c r="A798" i="26"/>
  <c r="C797" i="26"/>
  <c r="D797" i="26"/>
  <c r="S800" i="26"/>
  <c r="P801" i="26"/>
  <c r="Q800" i="26"/>
  <c r="R800" i="26"/>
  <c r="D799" i="27" l="1"/>
  <c r="C799" i="27"/>
  <c r="Q799" i="27"/>
  <c r="R798" i="27"/>
  <c r="E799" i="27"/>
  <c r="B800" i="27"/>
  <c r="A800" i="27"/>
  <c r="P800" i="27"/>
  <c r="S799" i="27"/>
  <c r="F799" i="27"/>
  <c r="S801" i="26"/>
  <c r="P802" i="26"/>
  <c r="B799" i="26"/>
  <c r="A799" i="26"/>
  <c r="R801" i="26"/>
  <c r="D798" i="26"/>
  <c r="F798" i="26"/>
  <c r="Q801" i="26"/>
  <c r="C798" i="26"/>
  <c r="E798" i="26"/>
  <c r="Q802" i="26" l="1"/>
  <c r="C800" i="27"/>
  <c r="F800" i="27"/>
  <c r="D800" i="27"/>
  <c r="E800" i="27"/>
  <c r="S800" i="27"/>
  <c r="P801" i="27"/>
  <c r="A801" i="27"/>
  <c r="B801" i="27"/>
  <c r="R799" i="27"/>
  <c r="Q800" i="27"/>
  <c r="F799" i="26"/>
  <c r="B800" i="26"/>
  <c r="A800" i="26"/>
  <c r="E799" i="26"/>
  <c r="D799" i="26"/>
  <c r="S802" i="26"/>
  <c r="P803" i="26"/>
  <c r="C799" i="26"/>
  <c r="R802" i="26"/>
  <c r="B802" i="27" l="1"/>
  <c r="A802" i="27"/>
  <c r="F801" i="27"/>
  <c r="E801" i="27"/>
  <c r="Q801" i="27"/>
  <c r="R800" i="27"/>
  <c r="D801" i="27"/>
  <c r="P802" i="27"/>
  <c r="S801" i="27"/>
  <c r="C801" i="27"/>
  <c r="S803" i="26"/>
  <c r="P804" i="26"/>
  <c r="B801" i="26"/>
  <c r="A801" i="26"/>
  <c r="R803" i="26"/>
  <c r="D800" i="26"/>
  <c r="F800" i="26"/>
  <c r="C800" i="26"/>
  <c r="E800" i="26"/>
  <c r="Q803" i="26"/>
  <c r="Q804" i="26" s="1"/>
  <c r="D802" i="27" l="1"/>
  <c r="C801" i="26"/>
  <c r="E802" i="27"/>
  <c r="C802" i="27"/>
  <c r="S802" i="27"/>
  <c r="P803" i="27"/>
  <c r="F802" i="27"/>
  <c r="R801" i="27"/>
  <c r="Q802" i="27"/>
  <c r="A803" i="27"/>
  <c r="B803" i="27"/>
  <c r="F801" i="26"/>
  <c r="B802" i="26"/>
  <c r="A802" i="26"/>
  <c r="D801" i="26"/>
  <c r="S804" i="26"/>
  <c r="P805" i="26"/>
  <c r="E801" i="26"/>
  <c r="R804" i="26"/>
  <c r="D803" i="27" l="1"/>
  <c r="Q803" i="27"/>
  <c r="R802" i="27"/>
  <c r="F803" i="27"/>
  <c r="B804" i="27"/>
  <c r="A804" i="27"/>
  <c r="E803" i="27"/>
  <c r="P804" i="27"/>
  <c r="S803" i="27"/>
  <c r="C803" i="27"/>
  <c r="P806" i="26"/>
  <c r="S805" i="26"/>
  <c r="B803" i="26"/>
  <c r="A803" i="26"/>
  <c r="R805" i="26"/>
  <c r="D802" i="26"/>
  <c r="F802" i="26"/>
  <c r="E802" i="26"/>
  <c r="Q805" i="26"/>
  <c r="Q806" i="26" s="1"/>
  <c r="C802" i="26"/>
  <c r="R806" i="26" l="1"/>
  <c r="E803" i="26"/>
  <c r="F804" i="27"/>
  <c r="C804" i="27"/>
  <c r="E804" i="27"/>
  <c r="Q804" i="27"/>
  <c r="R803" i="27"/>
  <c r="S804" i="27"/>
  <c r="P805" i="27"/>
  <c r="B805" i="27"/>
  <c r="A805" i="27"/>
  <c r="D804" i="27"/>
  <c r="F803" i="26"/>
  <c r="B804" i="26"/>
  <c r="A804" i="26"/>
  <c r="C803" i="26"/>
  <c r="D803" i="26"/>
  <c r="S806" i="26"/>
  <c r="P807" i="26"/>
  <c r="Q807" i="26" s="1"/>
  <c r="R807" i="26" l="1"/>
  <c r="D805" i="27"/>
  <c r="B806" i="27"/>
  <c r="A806" i="27"/>
  <c r="Q805" i="27"/>
  <c r="R804" i="27"/>
  <c r="S805" i="27"/>
  <c r="P806" i="27"/>
  <c r="C805" i="27"/>
  <c r="E805" i="27"/>
  <c r="F805" i="27"/>
  <c r="F804" i="26"/>
  <c r="B805" i="26"/>
  <c r="A805" i="26"/>
  <c r="S807" i="26"/>
  <c r="P808" i="26"/>
  <c r="D804" i="26"/>
  <c r="C804" i="26"/>
  <c r="E804" i="26"/>
  <c r="R808" i="26" l="1"/>
  <c r="D805" i="26"/>
  <c r="C806" i="27"/>
  <c r="F806" i="27"/>
  <c r="D806" i="27"/>
  <c r="E806" i="27"/>
  <c r="Q806" i="27"/>
  <c r="R805" i="27"/>
  <c r="S806" i="27"/>
  <c r="P807" i="27"/>
  <c r="B807" i="27"/>
  <c r="A807" i="27"/>
  <c r="E805" i="26"/>
  <c r="B806" i="26"/>
  <c r="A806" i="26"/>
  <c r="S808" i="26"/>
  <c r="P809" i="26"/>
  <c r="Q808" i="26"/>
  <c r="C805" i="26"/>
  <c r="F805" i="26"/>
  <c r="Q809" i="26" l="1"/>
  <c r="E806" i="26"/>
  <c r="D806" i="26"/>
  <c r="C807" i="27"/>
  <c r="E807" i="27"/>
  <c r="S807" i="27"/>
  <c r="P808" i="27"/>
  <c r="Q807" i="27"/>
  <c r="R806" i="27"/>
  <c r="B808" i="27"/>
  <c r="A808" i="27"/>
  <c r="F807" i="27"/>
  <c r="D807" i="27"/>
  <c r="B807" i="26"/>
  <c r="A807" i="26"/>
  <c r="S809" i="26"/>
  <c r="P810" i="26"/>
  <c r="F806" i="26"/>
  <c r="C806" i="26"/>
  <c r="R809" i="26"/>
  <c r="R810" i="26" l="1"/>
  <c r="F807" i="26"/>
  <c r="F808" i="27"/>
  <c r="C808" i="27"/>
  <c r="E808" i="27"/>
  <c r="D808" i="27"/>
  <c r="Q808" i="27"/>
  <c r="R807" i="27"/>
  <c r="B809" i="27"/>
  <c r="A809" i="27"/>
  <c r="S808" i="27"/>
  <c r="P809" i="27"/>
  <c r="B808" i="26"/>
  <c r="A808" i="26"/>
  <c r="S810" i="26"/>
  <c r="P811" i="26"/>
  <c r="Q810" i="26"/>
  <c r="E807" i="26"/>
  <c r="C807" i="26"/>
  <c r="D807" i="26"/>
  <c r="Q811" i="26" l="1"/>
  <c r="R811" i="26"/>
  <c r="E808" i="26"/>
  <c r="D809" i="27"/>
  <c r="F809" i="27"/>
  <c r="Q809" i="27"/>
  <c r="R808" i="27"/>
  <c r="E809" i="27"/>
  <c r="S809" i="27"/>
  <c r="P810" i="27"/>
  <c r="B810" i="27"/>
  <c r="A810" i="27"/>
  <c r="C809" i="27"/>
  <c r="D808" i="26"/>
  <c r="B809" i="26"/>
  <c r="A809" i="26"/>
  <c r="C808" i="26"/>
  <c r="S811" i="26"/>
  <c r="P812" i="26"/>
  <c r="F808" i="26"/>
  <c r="Q812" i="26" l="1"/>
  <c r="F809" i="26"/>
  <c r="C809" i="26"/>
  <c r="D809" i="26"/>
  <c r="E809" i="26"/>
  <c r="C810" i="27"/>
  <c r="D810" i="27"/>
  <c r="E810" i="27"/>
  <c r="B811" i="27"/>
  <c r="A811" i="27"/>
  <c r="F810" i="27"/>
  <c r="S810" i="27"/>
  <c r="P811" i="27"/>
  <c r="Q810" i="27"/>
  <c r="R809" i="27"/>
  <c r="S812" i="26"/>
  <c r="P813" i="26"/>
  <c r="B810" i="26"/>
  <c r="A810" i="26"/>
  <c r="R812" i="26"/>
  <c r="D810" i="26" l="1"/>
  <c r="C811" i="27"/>
  <c r="E811" i="27"/>
  <c r="F811" i="27"/>
  <c r="S811" i="27"/>
  <c r="P812" i="27"/>
  <c r="B812" i="27"/>
  <c r="A812" i="27"/>
  <c r="Q811" i="27"/>
  <c r="R810" i="27"/>
  <c r="D811" i="27"/>
  <c r="C810" i="26"/>
  <c r="S813" i="26"/>
  <c r="P814" i="26"/>
  <c r="Q813" i="26"/>
  <c r="B811" i="26"/>
  <c r="A811" i="26"/>
  <c r="R813" i="26"/>
  <c r="F810" i="26"/>
  <c r="E810" i="26"/>
  <c r="R814" i="26" l="1"/>
  <c r="F812" i="27"/>
  <c r="D812" i="27"/>
  <c r="C812" i="27"/>
  <c r="S812" i="27"/>
  <c r="P813" i="27"/>
  <c r="Q812" i="27"/>
  <c r="R811" i="27"/>
  <c r="B813" i="27"/>
  <c r="A813" i="27"/>
  <c r="E812" i="27"/>
  <c r="E811" i="26"/>
  <c r="B812" i="26"/>
  <c r="A812" i="26"/>
  <c r="C811" i="26"/>
  <c r="S814" i="26"/>
  <c r="P815" i="26"/>
  <c r="F811" i="26"/>
  <c r="Q814" i="26"/>
  <c r="D811" i="26"/>
  <c r="F812" i="26" l="1"/>
  <c r="C812" i="26"/>
  <c r="E813" i="27"/>
  <c r="B814" i="27"/>
  <c r="A814" i="27"/>
  <c r="S813" i="27"/>
  <c r="P814" i="27"/>
  <c r="D813" i="27"/>
  <c r="F813" i="27"/>
  <c r="Q813" i="27"/>
  <c r="R812" i="27"/>
  <c r="C813" i="27"/>
  <c r="D812" i="26"/>
  <c r="B813" i="26"/>
  <c r="A813" i="26"/>
  <c r="S815" i="26"/>
  <c r="P816" i="26"/>
  <c r="Q815" i="26"/>
  <c r="R815" i="26"/>
  <c r="E812" i="26"/>
  <c r="F814" i="27" l="1"/>
  <c r="Q816" i="26"/>
  <c r="C814" i="27"/>
  <c r="E814" i="27"/>
  <c r="D814" i="27"/>
  <c r="S814" i="27"/>
  <c r="P815" i="27"/>
  <c r="Q814" i="27"/>
  <c r="R813" i="27"/>
  <c r="B815" i="27"/>
  <c r="A815" i="27"/>
  <c r="B814" i="26"/>
  <c r="A814" i="26"/>
  <c r="D813" i="26"/>
  <c r="S816" i="26"/>
  <c r="P817" i="26"/>
  <c r="E813" i="26"/>
  <c r="R816" i="26"/>
  <c r="F813" i="26"/>
  <c r="C813" i="26"/>
  <c r="C814" i="26" l="1"/>
  <c r="Q817" i="26"/>
  <c r="R817" i="26"/>
  <c r="E814" i="26"/>
  <c r="D814" i="26"/>
  <c r="F814" i="26"/>
  <c r="E815" i="27"/>
  <c r="C815" i="27"/>
  <c r="D815" i="27"/>
  <c r="S815" i="27"/>
  <c r="P816" i="27"/>
  <c r="Q815" i="27"/>
  <c r="R814" i="27"/>
  <c r="B816" i="27"/>
  <c r="A816" i="27"/>
  <c r="F815" i="27"/>
  <c r="S817" i="26"/>
  <c r="P818" i="26"/>
  <c r="B815" i="26"/>
  <c r="A815" i="26"/>
  <c r="R818" i="26" l="1"/>
  <c r="F815" i="26"/>
  <c r="D815" i="26"/>
  <c r="E815" i="26"/>
  <c r="C815" i="26"/>
  <c r="F816" i="27"/>
  <c r="B817" i="27"/>
  <c r="A817" i="27"/>
  <c r="D816" i="27"/>
  <c r="Q816" i="27"/>
  <c r="R815" i="27"/>
  <c r="E816" i="27"/>
  <c r="S816" i="27"/>
  <c r="P817" i="27"/>
  <c r="C816" i="27"/>
  <c r="B816" i="26"/>
  <c r="A816" i="26"/>
  <c r="S818" i="26"/>
  <c r="P819" i="26"/>
  <c r="Q818" i="26"/>
  <c r="R819" i="26" l="1"/>
  <c r="Q819" i="26"/>
  <c r="F816" i="26"/>
  <c r="E816" i="26"/>
  <c r="E817" i="27"/>
  <c r="F817" i="27"/>
  <c r="C817" i="27"/>
  <c r="D817" i="27"/>
  <c r="Q817" i="27"/>
  <c r="R816" i="27"/>
  <c r="S817" i="27"/>
  <c r="P818" i="27"/>
  <c r="B818" i="27"/>
  <c r="A818" i="27"/>
  <c r="B817" i="26"/>
  <c r="A817" i="26"/>
  <c r="S819" i="26"/>
  <c r="P820" i="26"/>
  <c r="C816" i="26"/>
  <c r="D816" i="26"/>
  <c r="F817" i="26" l="1"/>
  <c r="D817" i="26"/>
  <c r="C818" i="27"/>
  <c r="F818" i="27"/>
  <c r="E818" i="27"/>
  <c r="S818" i="27"/>
  <c r="P819" i="27"/>
  <c r="Q818" i="27"/>
  <c r="R817" i="27"/>
  <c r="B819" i="27"/>
  <c r="A819" i="27"/>
  <c r="D818" i="27"/>
  <c r="S820" i="26"/>
  <c r="P821" i="26"/>
  <c r="R820" i="26"/>
  <c r="Q820" i="26"/>
  <c r="C817" i="26"/>
  <c r="B818" i="26"/>
  <c r="A818" i="26"/>
  <c r="E817" i="26"/>
  <c r="Q821" i="26" l="1"/>
  <c r="R821" i="26"/>
  <c r="F819" i="27"/>
  <c r="D819" i="27"/>
  <c r="E819" i="27"/>
  <c r="B820" i="27"/>
  <c r="A820" i="27"/>
  <c r="Q819" i="27"/>
  <c r="R818" i="27"/>
  <c r="S819" i="27"/>
  <c r="P820" i="27"/>
  <c r="C819" i="27"/>
  <c r="B819" i="26"/>
  <c r="A819" i="26"/>
  <c r="C818" i="26"/>
  <c r="F818" i="26"/>
  <c r="E818" i="26"/>
  <c r="D818" i="26"/>
  <c r="S821" i="26"/>
  <c r="P822" i="26"/>
  <c r="R822" i="26" l="1"/>
  <c r="D819" i="26"/>
  <c r="E819" i="26"/>
  <c r="Q820" i="27"/>
  <c r="R819" i="27"/>
  <c r="E820" i="27"/>
  <c r="B821" i="27"/>
  <c r="A821" i="27"/>
  <c r="D820" i="27"/>
  <c r="C820" i="27"/>
  <c r="S820" i="27"/>
  <c r="P821" i="27"/>
  <c r="F820" i="27"/>
  <c r="S822" i="26"/>
  <c r="P823" i="26"/>
  <c r="R823" i="26" s="1"/>
  <c r="F819" i="26"/>
  <c r="B820" i="26"/>
  <c r="A820" i="26"/>
  <c r="C819" i="26"/>
  <c r="Q822" i="26"/>
  <c r="C820" i="26" l="1"/>
  <c r="C821" i="27"/>
  <c r="B822" i="27"/>
  <c r="A822" i="27"/>
  <c r="E821" i="27"/>
  <c r="F821" i="27"/>
  <c r="D821" i="27"/>
  <c r="S821" i="27"/>
  <c r="P822" i="27"/>
  <c r="Q821" i="27"/>
  <c r="R820" i="27"/>
  <c r="B821" i="26"/>
  <c r="A821" i="26"/>
  <c r="E820" i="26"/>
  <c r="F820" i="26"/>
  <c r="D820" i="26"/>
  <c r="S823" i="26"/>
  <c r="P824" i="26"/>
  <c r="Q823" i="26"/>
  <c r="Q824" i="26" l="1"/>
  <c r="D821" i="26"/>
  <c r="E821" i="26"/>
  <c r="C822" i="27"/>
  <c r="F822" i="27"/>
  <c r="E822" i="27"/>
  <c r="S822" i="27"/>
  <c r="P823" i="27"/>
  <c r="Q822" i="27"/>
  <c r="R821" i="27"/>
  <c r="D822" i="27"/>
  <c r="B823" i="27"/>
  <c r="A823" i="27"/>
  <c r="F821" i="26"/>
  <c r="B822" i="26"/>
  <c r="A822" i="26"/>
  <c r="S824" i="26"/>
  <c r="P825" i="26"/>
  <c r="R824" i="26"/>
  <c r="C821" i="26"/>
  <c r="D822" i="26" l="1"/>
  <c r="C823" i="27"/>
  <c r="D823" i="27"/>
  <c r="E823" i="27"/>
  <c r="Q823" i="27"/>
  <c r="R822" i="27"/>
  <c r="B824" i="27"/>
  <c r="A824" i="27"/>
  <c r="S823" i="27"/>
  <c r="P824" i="27"/>
  <c r="F823" i="27"/>
  <c r="S825" i="26"/>
  <c r="P826" i="26"/>
  <c r="C822" i="26"/>
  <c r="Q825" i="26"/>
  <c r="B823" i="26"/>
  <c r="A823" i="26"/>
  <c r="F822" i="26"/>
  <c r="R825" i="26"/>
  <c r="E822" i="26"/>
  <c r="F823" i="26" l="1"/>
  <c r="E823" i="26"/>
  <c r="C823" i="26"/>
  <c r="F824" i="27"/>
  <c r="C824" i="27"/>
  <c r="Q824" i="27"/>
  <c r="R823" i="27"/>
  <c r="B825" i="27"/>
  <c r="A825" i="27"/>
  <c r="D824" i="27"/>
  <c r="S824" i="27"/>
  <c r="P825" i="27"/>
  <c r="E824" i="27"/>
  <c r="S826" i="26"/>
  <c r="P827" i="26"/>
  <c r="B824" i="26"/>
  <c r="A824" i="26"/>
  <c r="R826" i="26"/>
  <c r="Q826" i="26"/>
  <c r="D823" i="26"/>
  <c r="Q827" i="26" l="1"/>
  <c r="R827" i="26"/>
  <c r="C824" i="26"/>
  <c r="F825" i="27"/>
  <c r="D825" i="27"/>
  <c r="E825" i="27"/>
  <c r="Q825" i="27"/>
  <c r="R824" i="27"/>
  <c r="S825" i="27"/>
  <c r="P826" i="27"/>
  <c r="B826" i="27"/>
  <c r="A826" i="27"/>
  <c r="C825" i="27"/>
  <c r="D824" i="26"/>
  <c r="B825" i="26"/>
  <c r="A825" i="26"/>
  <c r="E824" i="26"/>
  <c r="S827" i="26"/>
  <c r="P828" i="26"/>
  <c r="R828" i="26" s="1"/>
  <c r="F824" i="26"/>
  <c r="Q828" i="26" l="1"/>
  <c r="B827" i="27"/>
  <c r="A827" i="27"/>
  <c r="S826" i="27"/>
  <c r="P827" i="27"/>
  <c r="C826" i="27"/>
  <c r="Q826" i="27"/>
  <c r="R825" i="27"/>
  <c r="E826" i="27"/>
  <c r="F826" i="27"/>
  <c r="D826" i="27"/>
  <c r="B826" i="26"/>
  <c r="A826" i="26"/>
  <c r="F825" i="26"/>
  <c r="D825" i="26"/>
  <c r="E825" i="26"/>
  <c r="S828" i="26"/>
  <c r="P829" i="26"/>
  <c r="R829" i="26" s="1"/>
  <c r="C825" i="26"/>
  <c r="F827" i="27" l="1"/>
  <c r="C826" i="26"/>
  <c r="D826" i="26"/>
  <c r="F826" i="26"/>
  <c r="E826" i="26"/>
  <c r="C827" i="27"/>
  <c r="E827" i="27"/>
  <c r="S827" i="27"/>
  <c r="P828" i="27"/>
  <c r="D827" i="27"/>
  <c r="Q827" i="27"/>
  <c r="R826" i="27"/>
  <c r="B828" i="27"/>
  <c r="A828" i="27"/>
  <c r="S829" i="26"/>
  <c r="P830" i="26"/>
  <c r="Q829" i="26"/>
  <c r="Q830" i="26" s="1"/>
  <c r="B827" i="26"/>
  <c r="A827" i="26"/>
  <c r="D827" i="26" l="1"/>
  <c r="F827" i="26"/>
  <c r="F828" i="27"/>
  <c r="C828" i="27"/>
  <c r="D828" i="27"/>
  <c r="S828" i="27"/>
  <c r="P829" i="27"/>
  <c r="B829" i="27"/>
  <c r="A829" i="27"/>
  <c r="Q828" i="27"/>
  <c r="R827" i="27"/>
  <c r="E828" i="27"/>
  <c r="S830" i="26"/>
  <c r="P831" i="26"/>
  <c r="Q831" i="26" s="1"/>
  <c r="R830" i="26"/>
  <c r="B828" i="26"/>
  <c r="A828" i="26"/>
  <c r="C827" i="26"/>
  <c r="E827" i="26"/>
  <c r="R831" i="26" l="1"/>
  <c r="D829" i="27"/>
  <c r="F829" i="27"/>
  <c r="E829" i="27"/>
  <c r="B830" i="27"/>
  <c r="A830" i="27"/>
  <c r="C829" i="27"/>
  <c r="Q829" i="27"/>
  <c r="R828" i="27"/>
  <c r="S829" i="27"/>
  <c r="P830" i="27"/>
  <c r="B829" i="26"/>
  <c r="A829" i="26"/>
  <c r="F828" i="26"/>
  <c r="E828" i="26"/>
  <c r="C828" i="26"/>
  <c r="S831" i="26"/>
  <c r="P832" i="26"/>
  <c r="D828" i="26"/>
  <c r="R832" i="26" l="1"/>
  <c r="C829" i="26"/>
  <c r="F829" i="26"/>
  <c r="B831" i="27"/>
  <c r="A831" i="27"/>
  <c r="Q830" i="27"/>
  <c r="R829" i="27"/>
  <c r="E830" i="27"/>
  <c r="S830" i="27"/>
  <c r="P831" i="27"/>
  <c r="C830" i="27"/>
  <c r="F830" i="27"/>
  <c r="D830" i="27"/>
  <c r="D829" i="26"/>
  <c r="B830" i="26"/>
  <c r="A830" i="26"/>
  <c r="S832" i="26"/>
  <c r="P833" i="26"/>
  <c r="E829" i="26"/>
  <c r="Q832" i="26"/>
  <c r="F830" i="26" l="1"/>
  <c r="C831" i="27"/>
  <c r="D831" i="27"/>
  <c r="S831" i="27"/>
  <c r="P832" i="27"/>
  <c r="Q831" i="27"/>
  <c r="R830" i="27"/>
  <c r="F831" i="27"/>
  <c r="E831" i="27"/>
  <c r="B832" i="27"/>
  <c r="A832" i="27"/>
  <c r="S833" i="26"/>
  <c r="P834" i="26"/>
  <c r="D830" i="26"/>
  <c r="Q833" i="26"/>
  <c r="C830" i="26"/>
  <c r="B831" i="26"/>
  <c r="A831" i="26"/>
  <c r="E830" i="26"/>
  <c r="R833" i="26"/>
  <c r="R834" i="26" l="1"/>
  <c r="E832" i="27"/>
  <c r="D832" i="27"/>
  <c r="F832" i="27"/>
  <c r="S832" i="27"/>
  <c r="P833" i="27"/>
  <c r="Q832" i="27"/>
  <c r="R831" i="27"/>
  <c r="B833" i="27"/>
  <c r="A833" i="27"/>
  <c r="C832" i="27"/>
  <c r="C831" i="26"/>
  <c r="D831" i="26"/>
  <c r="B832" i="26"/>
  <c r="A832" i="26"/>
  <c r="S834" i="26"/>
  <c r="P835" i="26"/>
  <c r="E831" i="26"/>
  <c r="Q834" i="26"/>
  <c r="F831" i="26"/>
  <c r="E832" i="26" l="1"/>
  <c r="B834" i="27"/>
  <c r="A834" i="27"/>
  <c r="F833" i="27"/>
  <c r="C833" i="27"/>
  <c r="Q833" i="27"/>
  <c r="R832" i="27"/>
  <c r="E833" i="27"/>
  <c r="S833" i="27"/>
  <c r="P834" i="27"/>
  <c r="D833" i="27"/>
  <c r="B833" i="26"/>
  <c r="A833" i="26"/>
  <c r="S835" i="26"/>
  <c r="P836" i="26"/>
  <c r="C832" i="26"/>
  <c r="D832" i="26"/>
  <c r="F832" i="26"/>
  <c r="Q835" i="26"/>
  <c r="R835" i="26"/>
  <c r="E834" i="27" l="1"/>
  <c r="R836" i="26"/>
  <c r="Q836" i="26"/>
  <c r="F834" i="27"/>
  <c r="D833" i="26"/>
  <c r="F833" i="26"/>
  <c r="C834" i="27"/>
  <c r="D834" i="27"/>
  <c r="S834" i="27"/>
  <c r="P835" i="27"/>
  <c r="Q834" i="27"/>
  <c r="R833" i="27"/>
  <c r="B835" i="27"/>
  <c r="A835" i="27"/>
  <c r="C833" i="26"/>
  <c r="B834" i="26"/>
  <c r="A834" i="26"/>
  <c r="S836" i="26"/>
  <c r="P837" i="26"/>
  <c r="R837" i="26" s="1"/>
  <c r="E833" i="26"/>
  <c r="Q837" i="26" l="1"/>
  <c r="E834" i="26"/>
  <c r="D834" i="26"/>
  <c r="C834" i="26"/>
  <c r="F835" i="27"/>
  <c r="C835" i="27"/>
  <c r="Q835" i="27"/>
  <c r="R834" i="27"/>
  <c r="D835" i="27"/>
  <c r="S835" i="27"/>
  <c r="P836" i="27"/>
  <c r="B836" i="27"/>
  <c r="A836" i="27"/>
  <c r="E835" i="27"/>
  <c r="S837" i="26"/>
  <c r="P838" i="26"/>
  <c r="R838" i="26" s="1"/>
  <c r="B835" i="26"/>
  <c r="A835" i="26"/>
  <c r="F834" i="26"/>
  <c r="B837" i="27" l="1"/>
  <c r="A837" i="27"/>
  <c r="E836" i="27"/>
  <c r="Q836" i="27"/>
  <c r="R835" i="27"/>
  <c r="D836" i="27"/>
  <c r="S836" i="27"/>
  <c r="P837" i="27"/>
  <c r="C836" i="27"/>
  <c r="F836" i="27"/>
  <c r="B836" i="26"/>
  <c r="A836" i="26"/>
  <c r="S838" i="26"/>
  <c r="P839" i="26"/>
  <c r="R839" i="26" s="1"/>
  <c r="Q838" i="26"/>
  <c r="F835" i="26"/>
  <c r="C835" i="26"/>
  <c r="E835" i="26"/>
  <c r="D835" i="26"/>
  <c r="F837" i="27" l="1"/>
  <c r="E837" i="27"/>
  <c r="Q839" i="26"/>
  <c r="F836" i="26"/>
  <c r="D836" i="26"/>
  <c r="C836" i="26"/>
  <c r="D837" i="27"/>
  <c r="Q837" i="27"/>
  <c r="R836" i="27"/>
  <c r="S837" i="27"/>
  <c r="P838" i="27"/>
  <c r="C837" i="27"/>
  <c r="B838" i="27"/>
  <c r="A838" i="27"/>
  <c r="E836" i="26"/>
  <c r="S839" i="26"/>
  <c r="P840" i="26"/>
  <c r="B837" i="26"/>
  <c r="A837" i="26"/>
  <c r="D837" i="26" l="1"/>
  <c r="F837" i="26"/>
  <c r="C838" i="27"/>
  <c r="F838" i="27"/>
  <c r="S838" i="27"/>
  <c r="P839" i="27"/>
  <c r="D838" i="27"/>
  <c r="B839" i="27"/>
  <c r="A839" i="27"/>
  <c r="E838" i="27"/>
  <c r="Q838" i="27"/>
  <c r="R837" i="27"/>
  <c r="S840" i="26"/>
  <c r="P841" i="26"/>
  <c r="R840" i="26"/>
  <c r="E837" i="26"/>
  <c r="B838" i="26"/>
  <c r="A838" i="26"/>
  <c r="Q840" i="26"/>
  <c r="C837" i="26"/>
  <c r="D838" i="26" l="1"/>
  <c r="E839" i="27"/>
  <c r="S839" i="27"/>
  <c r="P840" i="27"/>
  <c r="B840" i="27"/>
  <c r="A840" i="27"/>
  <c r="C839" i="27"/>
  <c r="Q839" i="27"/>
  <c r="R838" i="27"/>
  <c r="D839" i="27"/>
  <c r="F839" i="27"/>
  <c r="B839" i="26"/>
  <c r="A839" i="26"/>
  <c r="S841" i="26"/>
  <c r="P842" i="26"/>
  <c r="C838" i="26"/>
  <c r="E838" i="26"/>
  <c r="Q841" i="26"/>
  <c r="R841" i="26"/>
  <c r="F838" i="26"/>
  <c r="R842" i="26" l="1"/>
  <c r="Q842" i="26"/>
  <c r="E839" i="26"/>
  <c r="C840" i="27"/>
  <c r="S840" i="27"/>
  <c r="P841" i="27"/>
  <c r="B841" i="27"/>
  <c r="A841" i="27"/>
  <c r="Q840" i="27"/>
  <c r="R839" i="27"/>
  <c r="E840" i="27"/>
  <c r="F840" i="27"/>
  <c r="D840" i="27"/>
  <c r="F839" i="26"/>
  <c r="C839" i="26"/>
  <c r="B840" i="26"/>
  <c r="A840" i="26"/>
  <c r="S842" i="26"/>
  <c r="P843" i="26"/>
  <c r="R843" i="26" s="1"/>
  <c r="D839" i="26"/>
  <c r="F840" i="26" l="1"/>
  <c r="C840" i="26"/>
  <c r="D840" i="26"/>
  <c r="E840" i="26"/>
  <c r="F841" i="27"/>
  <c r="E841" i="27"/>
  <c r="D841" i="27"/>
  <c r="B842" i="27"/>
  <c r="A842" i="27"/>
  <c r="S841" i="27"/>
  <c r="P842" i="27"/>
  <c r="Q841" i="27"/>
  <c r="R840" i="27"/>
  <c r="C841" i="27"/>
  <c r="S843" i="26"/>
  <c r="P844" i="26"/>
  <c r="B841" i="26"/>
  <c r="A841" i="26"/>
  <c r="Q843" i="26"/>
  <c r="E842" i="27" l="1"/>
  <c r="Q842" i="27"/>
  <c r="R841" i="27"/>
  <c r="C842" i="27"/>
  <c r="D842" i="27"/>
  <c r="B843" i="27"/>
  <c r="A843" i="27"/>
  <c r="F842" i="27"/>
  <c r="S842" i="27"/>
  <c r="P843" i="27"/>
  <c r="B842" i="26"/>
  <c r="A842" i="26"/>
  <c r="F841" i="26"/>
  <c r="S844" i="26"/>
  <c r="P845" i="26"/>
  <c r="R844" i="26"/>
  <c r="Q844" i="26"/>
  <c r="C841" i="26"/>
  <c r="D841" i="26"/>
  <c r="E841" i="26"/>
  <c r="Q845" i="26" l="1"/>
  <c r="R845" i="26"/>
  <c r="F842" i="26"/>
  <c r="E842" i="26"/>
  <c r="C842" i="26"/>
  <c r="D843" i="27"/>
  <c r="F843" i="27"/>
  <c r="C843" i="27"/>
  <c r="S843" i="27"/>
  <c r="P844" i="27"/>
  <c r="B844" i="27"/>
  <c r="A844" i="27"/>
  <c r="Q843" i="27"/>
  <c r="R842" i="27"/>
  <c r="E843" i="27"/>
  <c r="D842" i="26"/>
  <c r="S845" i="26"/>
  <c r="P846" i="26"/>
  <c r="B843" i="26"/>
  <c r="A843" i="26"/>
  <c r="F843" i="26" l="1"/>
  <c r="E843" i="26"/>
  <c r="D844" i="27"/>
  <c r="E844" i="27"/>
  <c r="Q844" i="27"/>
  <c r="R843" i="27"/>
  <c r="S844" i="27"/>
  <c r="P845" i="27"/>
  <c r="F844" i="27"/>
  <c r="B845" i="27"/>
  <c r="A845" i="27"/>
  <c r="C844" i="27"/>
  <c r="S846" i="26"/>
  <c r="P847" i="26"/>
  <c r="D843" i="26"/>
  <c r="Q846" i="26"/>
  <c r="B844" i="26"/>
  <c r="A844" i="26"/>
  <c r="R846" i="26"/>
  <c r="C843" i="26"/>
  <c r="Q847" i="26" l="1"/>
  <c r="F844" i="26"/>
  <c r="C845" i="27"/>
  <c r="E845" i="27"/>
  <c r="B846" i="27"/>
  <c r="A846" i="27"/>
  <c r="F845" i="27"/>
  <c r="Q845" i="27"/>
  <c r="R844" i="27"/>
  <c r="S845" i="27"/>
  <c r="P846" i="27"/>
  <c r="D845" i="27"/>
  <c r="B845" i="26"/>
  <c r="A845" i="26"/>
  <c r="E844" i="26"/>
  <c r="C844" i="26"/>
  <c r="S847" i="26"/>
  <c r="P848" i="26"/>
  <c r="R847" i="26"/>
  <c r="D844" i="26"/>
  <c r="E845" i="26" l="1"/>
  <c r="D846" i="27"/>
  <c r="F846" i="27"/>
  <c r="C846" i="27"/>
  <c r="B847" i="27"/>
  <c r="A847" i="27"/>
  <c r="S846" i="27"/>
  <c r="P847" i="27"/>
  <c r="Q846" i="27"/>
  <c r="R845" i="27"/>
  <c r="E846" i="27"/>
  <c r="S848" i="26"/>
  <c r="P849" i="26"/>
  <c r="D845" i="26"/>
  <c r="Q848" i="26"/>
  <c r="B846" i="26"/>
  <c r="A846" i="26"/>
  <c r="R848" i="26"/>
  <c r="C845" i="26"/>
  <c r="F845" i="26"/>
  <c r="R849" i="26" l="1"/>
  <c r="E846" i="26"/>
  <c r="D846" i="26"/>
  <c r="E847" i="27"/>
  <c r="C847" i="27"/>
  <c r="Q847" i="27"/>
  <c r="R846" i="27"/>
  <c r="S847" i="27"/>
  <c r="P848" i="27"/>
  <c r="B848" i="27"/>
  <c r="A848" i="27"/>
  <c r="D847" i="27"/>
  <c r="F847" i="27"/>
  <c r="F846" i="26"/>
  <c r="B847" i="26"/>
  <c r="A847" i="26"/>
  <c r="S849" i="26"/>
  <c r="P850" i="26"/>
  <c r="C846" i="26"/>
  <c r="Q849" i="26"/>
  <c r="D847" i="26" l="1"/>
  <c r="F847" i="26"/>
  <c r="F848" i="27"/>
  <c r="C848" i="27"/>
  <c r="E848" i="27"/>
  <c r="D848" i="27"/>
  <c r="B849" i="27"/>
  <c r="A849" i="27"/>
  <c r="Q848" i="27"/>
  <c r="R847" i="27"/>
  <c r="S848" i="27"/>
  <c r="P849" i="27"/>
  <c r="S850" i="26"/>
  <c r="P851" i="26"/>
  <c r="Q850" i="26"/>
  <c r="R850" i="26"/>
  <c r="C847" i="26"/>
  <c r="B848" i="26"/>
  <c r="A848" i="26"/>
  <c r="E847" i="26"/>
  <c r="R851" i="26" l="1"/>
  <c r="E849" i="27"/>
  <c r="S849" i="27"/>
  <c r="P850" i="27"/>
  <c r="D849" i="27"/>
  <c r="B850" i="27"/>
  <c r="A850" i="27"/>
  <c r="C849" i="27"/>
  <c r="F849" i="27"/>
  <c r="Q849" i="27"/>
  <c r="R848" i="27"/>
  <c r="B849" i="26"/>
  <c r="A849" i="26"/>
  <c r="D848" i="26"/>
  <c r="C848" i="26"/>
  <c r="F848" i="26"/>
  <c r="E848" i="26"/>
  <c r="S851" i="26"/>
  <c r="P852" i="26"/>
  <c r="Q851" i="26"/>
  <c r="R852" i="26" l="1"/>
  <c r="Q852" i="26"/>
  <c r="D849" i="26"/>
  <c r="E849" i="26"/>
  <c r="C849" i="26"/>
  <c r="F850" i="27"/>
  <c r="D850" i="27"/>
  <c r="C850" i="27"/>
  <c r="S850" i="27"/>
  <c r="P851" i="27"/>
  <c r="Q850" i="27"/>
  <c r="R849" i="27"/>
  <c r="B851" i="27"/>
  <c r="A851" i="27"/>
  <c r="E850" i="27"/>
  <c r="S852" i="26"/>
  <c r="P853" i="26"/>
  <c r="F849" i="26"/>
  <c r="B850" i="26"/>
  <c r="A850" i="26"/>
  <c r="Q853" i="26" l="1"/>
  <c r="F850" i="26"/>
  <c r="D850" i="26"/>
  <c r="B852" i="27"/>
  <c r="A852" i="27"/>
  <c r="E851" i="27"/>
  <c r="C851" i="27"/>
  <c r="S851" i="27"/>
  <c r="P852" i="27"/>
  <c r="Q851" i="27"/>
  <c r="R850" i="27"/>
  <c r="F851" i="27"/>
  <c r="D851" i="27"/>
  <c r="S853" i="26"/>
  <c r="P854" i="26"/>
  <c r="R853" i="26"/>
  <c r="B851" i="26"/>
  <c r="A851" i="26"/>
  <c r="E850" i="26"/>
  <c r="C850" i="26"/>
  <c r="F852" i="27" l="1"/>
  <c r="E852" i="27"/>
  <c r="C852" i="27"/>
  <c r="D852" i="27"/>
  <c r="Q852" i="27"/>
  <c r="R851" i="27"/>
  <c r="S852" i="27"/>
  <c r="P853" i="27"/>
  <c r="B853" i="27"/>
  <c r="A853" i="27"/>
  <c r="S854" i="26"/>
  <c r="P855" i="26"/>
  <c r="B852" i="26"/>
  <c r="A852" i="26"/>
  <c r="C851" i="26"/>
  <c r="R854" i="26"/>
  <c r="R855" i="26" s="1"/>
  <c r="Q854" i="26"/>
  <c r="Q855" i="26" s="1"/>
  <c r="E851" i="26"/>
  <c r="D851" i="26"/>
  <c r="F851" i="26"/>
  <c r="E852" i="26" l="1"/>
  <c r="E853" i="27"/>
  <c r="F853" i="27"/>
  <c r="C853" i="27"/>
  <c r="S853" i="27"/>
  <c r="P854" i="27"/>
  <c r="B854" i="27"/>
  <c r="A854" i="27"/>
  <c r="D853" i="27"/>
  <c r="Q853" i="27"/>
  <c r="R852" i="27"/>
  <c r="B853" i="26"/>
  <c r="A853" i="26"/>
  <c r="F852" i="26"/>
  <c r="S855" i="26"/>
  <c r="P856" i="26"/>
  <c r="D852" i="26"/>
  <c r="C852" i="26"/>
  <c r="D854" i="27" l="1"/>
  <c r="C854" i="27"/>
  <c r="B855" i="27"/>
  <c r="A855" i="27"/>
  <c r="F854" i="27"/>
  <c r="Q854" i="27"/>
  <c r="R853" i="27"/>
  <c r="S854" i="27"/>
  <c r="P855" i="27"/>
  <c r="E854" i="27"/>
  <c r="S856" i="26"/>
  <c r="P857" i="26"/>
  <c r="B854" i="26"/>
  <c r="A854" i="26"/>
  <c r="C853" i="26"/>
  <c r="R856" i="26"/>
  <c r="R857" i="26" s="1"/>
  <c r="Q856" i="26"/>
  <c r="D853" i="26"/>
  <c r="F853" i="26"/>
  <c r="E853" i="26"/>
  <c r="Q857" i="26" l="1"/>
  <c r="D854" i="26"/>
  <c r="E855" i="27"/>
  <c r="C855" i="27"/>
  <c r="F855" i="27"/>
  <c r="B856" i="27"/>
  <c r="A856" i="27"/>
  <c r="Q855" i="27"/>
  <c r="R854" i="27"/>
  <c r="D855" i="27"/>
  <c r="S855" i="27"/>
  <c r="P856" i="27"/>
  <c r="B855" i="26"/>
  <c r="A855" i="26"/>
  <c r="E854" i="26"/>
  <c r="S857" i="26"/>
  <c r="P858" i="26"/>
  <c r="F854" i="26"/>
  <c r="C854" i="26"/>
  <c r="F856" i="27" l="1"/>
  <c r="E856" i="27"/>
  <c r="D856" i="27"/>
  <c r="C856" i="27"/>
  <c r="B857" i="27"/>
  <c r="A857" i="27"/>
  <c r="S856" i="27"/>
  <c r="P857" i="27"/>
  <c r="Q856" i="27"/>
  <c r="R855" i="27"/>
  <c r="S858" i="26"/>
  <c r="P859" i="26"/>
  <c r="B856" i="26"/>
  <c r="A856" i="26"/>
  <c r="C855" i="26"/>
  <c r="R858" i="26"/>
  <c r="Q858" i="26"/>
  <c r="F855" i="26"/>
  <c r="E855" i="26"/>
  <c r="D855" i="26"/>
  <c r="R859" i="26" l="1"/>
  <c r="Q859" i="26"/>
  <c r="F856" i="26"/>
  <c r="Q857" i="27"/>
  <c r="R856" i="27"/>
  <c r="B858" i="27"/>
  <c r="A858" i="27"/>
  <c r="S857" i="27"/>
  <c r="P858" i="27"/>
  <c r="C857" i="27"/>
  <c r="F857" i="27"/>
  <c r="D857" i="27"/>
  <c r="E857" i="27"/>
  <c r="B857" i="26"/>
  <c r="A857" i="26"/>
  <c r="D856" i="26"/>
  <c r="S859" i="26"/>
  <c r="P860" i="26"/>
  <c r="E856" i="26"/>
  <c r="C856" i="26"/>
  <c r="F858" i="27" l="1"/>
  <c r="C858" i="27"/>
  <c r="B859" i="27"/>
  <c r="A859" i="27"/>
  <c r="E858" i="27"/>
  <c r="S858" i="27"/>
  <c r="P859" i="27"/>
  <c r="D858" i="27"/>
  <c r="Q858" i="27"/>
  <c r="R857" i="27"/>
  <c r="S860" i="26"/>
  <c r="P861" i="26"/>
  <c r="B858" i="26"/>
  <c r="A858" i="26"/>
  <c r="C857" i="26"/>
  <c r="R860" i="26"/>
  <c r="Q860" i="26"/>
  <c r="E857" i="26"/>
  <c r="D857" i="26"/>
  <c r="F857" i="26"/>
  <c r="R861" i="26" l="1"/>
  <c r="Q861" i="26"/>
  <c r="E858" i="26"/>
  <c r="D859" i="27"/>
  <c r="E859" i="27"/>
  <c r="F859" i="27"/>
  <c r="S859" i="27"/>
  <c r="P860" i="27"/>
  <c r="B860" i="27"/>
  <c r="A860" i="27"/>
  <c r="Q859" i="27"/>
  <c r="R858" i="27"/>
  <c r="C859" i="27"/>
  <c r="B859" i="26"/>
  <c r="A859" i="26"/>
  <c r="F858" i="26"/>
  <c r="S861" i="26"/>
  <c r="P862" i="26"/>
  <c r="D858" i="26"/>
  <c r="C858" i="26"/>
  <c r="B861" i="27" l="1"/>
  <c r="A861" i="27"/>
  <c r="S860" i="27"/>
  <c r="P861" i="27"/>
  <c r="D860" i="27"/>
  <c r="Q860" i="27"/>
  <c r="R859" i="27"/>
  <c r="C860" i="27"/>
  <c r="F860" i="27"/>
  <c r="E860" i="27"/>
  <c r="S862" i="26"/>
  <c r="P863" i="26"/>
  <c r="B860" i="26"/>
  <c r="A860" i="26"/>
  <c r="C859" i="26"/>
  <c r="R862" i="26"/>
  <c r="R863" i="26" s="1"/>
  <c r="Q862" i="26"/>
  <c r="D859" i="26"/>
  <c r="F859" i="26"/>
  <c r="E859" i="26"/>
  <c r="F861" i="27" l="1"/>
  <c r="Q863" i="26"/>
  <c r="D860" i="26"/>
  <c r="C861" i="27"/>
  <c r="D861" i="27"/>
  <c r="E861" i="27"/>
  <c r="S861" i="27"/>
  <c r="P862" i="27"/>
  <c r="Q861" i="27"/>
  <c r="R860" i="27"/>
  <c r="B862" i="27"/>
  <c r="A862" i="27"/>
  <c r="B861" i="26"/>
  <c r="A861" i="26"/>
  <c r="E860" i="26"/>
  <c r="S863" i="26"/>
  <c r="P864" i="26"/>
  <c r="F860" i="26"/>
  <c r="C860" i="26"/>
  <c r="B863" i="27" l="1"/>
  <c r="A863" i="27"/>
  <c r="D862" i="27"/>
  <c r="E862" i="27"/>
  <c r="F862" i="27"/>
  <c r="S862" i="27"/>
  <c r="P863" i="27"/>
  <c r="Q862" i="27"/>
  <c r="R861" i="27"/>
  <c r="C862" i="27"/>
  <c r="S864" i="26"/>
  <c r="P865" i="26"/>
  <c r="B862" i="26"/>
  <c r="A862" i="26"/>
  <c r="C861" i="26"/>
  <c r="R864" i="26"/>
  <c r="R865" i="26" s="1"/>
  <c r="Q864" i="26"/>
  <c r="F861" i="26"/>
  <c r="E861" i="26"/>
  <c r="D861" i="26"/>
  <c r="Q865" i="26" l="1"/>
  <c r="F862" i="26"/>
  <c r="C863" i="27"/>
  <c r="D863" i="27"/>
  <c r="E863" i="27"/>
  <c r="F863" i="27"/>
  <c r="S863" i="27"/>
  <c r="P864" i="27"/>
  <c r="Q863" i="27"/>
  <c r="R862" i="27"/>
  <c r="B864" i="27"/>
  <c r="A864" i="27"/>
  <c r="B863" i="26"/>
  <c r="A863" i="26"/>
  <c r="D862" i="26"/>
  <c r="S865" i="26"/>
  <c r="P866" i="26"/>
  <c r="E862" i="26"/>
  <c r="C862" i="26"/>
  <c r="D864" i="27" l="1"/>
  <c r="F864" i="27"/>
  <c r="S864" i="27"/>
  <c r="P865" i="27"/>
  <c r="Q864" i="27"/>
  <c r="R863" i="27"/>
  <c r="B865" i="27"/>
  <c r="A865" i="27"/>
  <c r="C864" i="27"/>
  <c r="E864" i="27"/>
  <c r="S866" i="26"/>
  <c r="P867" i="26"/>
  <c r="B864" i="26"/>
  <c r="A864" i="26"/>
  <c r="C863" i="26"/>
  <c r="R866" i="26"/>
  <c r="R867" i="26" s="1"/>
  <c r="Q866" i="26"/>
  <c r="E863" i="26"/>
  <c r="D863" i="26"/>
  <c r="F863" i="26"/>
  <c r="Q867" i="26" l="1"/>
  <c r="E864" i="26"/>
  <c r="E865" i="27"/>
  <c r="C865" i="27"/>
  <c r="S865" i="27"/>
  <c r="P866" i="27"/>
  <c r="B866" i="27"/>
  <c r="A866" i="27"/>
  <c r="F865" i="27"/>
  <c r="Q865" i="27"/>
  <c r="R864" i="27"/>
  <c r="D865" i="27"/>
  <c r="B865" i="26"/>
  <c r="A865" i="26"/>
  <c r="F864" i="26"/>
  <c r="S867" i="26"/>
  <c r="P868" i="26"/>
  <c r="D864" i="26"/>
  <c r="C864" i="26"/>
  <c r="C866" i="27" l="1"/>
  <c r="E866" i="27"/>
  <c r="D866" i="27"/>
  <c r="Q866" i="27"/>
  <c r="R865" i="27"/>
  <c r="B867" i="27"/>
  <c r="A867" i="27"/>
  <c r="F866" i="27"/>
  <c r="S866" i="27"/>
  <c r="P867" i="27"/>
  <c r="S868" i="26"/>
  <c r="P869" i="26"/>
  <c r="B866" i="26"/>
  <c r="A866" i="26"/>
  <c r="C865" i="26"/>
  <c r="R868" i="26"/>
  <c r="Q868" i="26"/>
  <c r="D865" i="26"/>
  <c r="F865" i="26"/>
  <c r="E865" i="26"/>
  <c r="R869" i="26" l="1"/>
  <c r="Q869" i="26"/>
  <c r="D866" i="26"/>
  <c r="F867" i="27"/>
  <c r="B868" i="27"/>
  <c r="A868" i="27"/>
  <c r="E867" i="27"/>
  <c r="D867" i="27"/>
  <c r="Q867" i="27"/>
  <c r="R866" i="27"/>
  <c r="S867" i="27"/>
  <c r="P868" i="27"/>
  <c r="C867" i="27"/>
  <c r="B867" i="26"/>
  <c r="A867" i="26"/>
  <c r="E866" i="26"/>
  <c r="S869" i="26"/>
  <c r="P870" i="26"/>
  <c r="F866" i="26"/>
  <c r="C866" i="26"/>
  <c r="C868" i="27" l="1"/>
  <c r="E868" i="27"/>
  <c r="D868" i="27"/>
  <c r="F868" i="27"/>
  <c r="S868" i="27"/>
  <c r="P869" i="27"/>
  <c r="Q868" i="27"/>
  <c r="R867" i="27"/>
  <c r="B869" i="27"/>
  <c r="A869" i="27"/>
  <c r="S870" i="26"/>
  <c r="P871" i="26"/>
  <c r="B868" i="26"/>
  <c r="A868" i="26"/>
  <c r="C867" i="26"/>
  <c r="R870" i="26"/>
  <c r="R871" i="26" s="1"/>
  <c r="Q870" i="26"/>
  <c r="F867" i="26"/>
  <c r="E867" i="26"/>
  <c r="D867" i="26"/>
  <c r="Q871" i="26" l="1"/>
  <c r="F868" i="26"/>
  <c r="D869" i="27"/>
  <c r="F869" i="27"/>
  <c r="C869" i="27"/>
  <c r="B870" i="27"/>
  <c r="A870" i="27"/>
  <c r="E869" i="27"/>
  <c r="S869" i="27"/>
  <c r="P870" i="27"/>
  <c r="Q869" i="27"/>
  <c r="R868" i="27"/>
  <c r="B869" i="26"/>
  <c r="A869" i="26"/>
  <c r="D868" i="26"/>
  <c r="S871" i="26"/>
  <c r="P872" i="26"/>
  <c r="E868" i="26"/>
  <c r="C868" i="26"/>
  <c r="D870" i="27" l="1"/>
  <c r="E870" i="27"/>
  <c r="F870" i="27"/>
  <c r="C870" i="27"/>
  <c r="Q870" i="27"/>
  <c r="R869" i="27"/>
  <c r="S870" i="27"/>
  <c r="P871" i="27"/>
  <c r="B871" i="27"/>
  <c r="A871" i="27"/>
  <c r="S872" i="26"/>
  <c r="P873" i="26"/>
  <c r="B870" i="26"/>
  <c r="A870" i="26"/>
  <c r="C869" i="26"/>
  <c r="R872" i="26"/>
  <c r="R873" i="26" s="1"/>
  <c r="Q872" i="26"/>
  <c r="Q873" i="26" s="1"/>
  <c r="E869" i="26"/>
  <c r="D869" i="26"/>
  <c r="F869" i="26"/>
  <c r="E870" i="26" l="1"/>
  <c r="C871" i="27"/>
  <c r="E871" i="27"/>
  <c r="D871" i="27"/>
  <c r="B872" i="27"/>
  <c r="A872" i="27"/>
  <c r="S871" i="27"/>
  <c r="P872" i="27"/>
  <c r="Q871" i="27"/>
  <c r="R870" i="27"/>
  <c r="F871" i="27"/>
  <c r="B871" i="26"/>
  <c r="A871" i="26"/>
  <c r="F870" i="26"/>
  <c r="S873" i="26"/>
  <c r="P874" i="26"/>
  <c r="D870" i="26"/>
  <c r="C870" i="26"/>
  <c r="C872" i="27" l="1"/>
  <c r="E872" i="27"/>
  <c r="F872" i="27"/>
  <c r="Q872" i="27"/>
  <c r="R871" i="27"/>
  <c r="B873" i="27"/>
  <c r="A873" i="27"/>
  <c r="S872" i="27"/>
  <c r="P873" i="27"/>
  <c r="D872" i="27"/>
  <c r="S874" i="26"/>
  <c r="P875" i="26"/>
  <c r="B872" i="26"/>
  <c r="A872" i="26"/>
  <c r="C871" i="26"/>
  <c r="R874" i="26"/>
  <c r="R875" i="26" s="1"/>
  <c r="Q874" i="26"/>
  <c r="Q875" i="26" s="1"/>
  <c r="D871" i="26"/>
  <c r="F871" i="26"/>
  <c r="E871" i="26"/>
  <c r="D872" i="26" l="1"/>
  <c r="E873" i="27"/>
  <c r="C873" i="27"/>
  <c r="D873" i="27"/>
  <c r="S873" i="27"/>
  <c r="P874" i="27"/>
  <c r="B874" i="27"/>
  <c r="A874" i="27"/>
  <c r="F873" i="27"/>
  <c r="Q873" i="27"/>
  <c r="R872" i="27"/>
  <c r="B873" i="26"/>
  <c r="A873" i="26"/>
  <c r="E872" i="26"/>
  <c r="S875" i="26"/>
  <c r="P876" i="26"/>
  <c r="F872" i="26"/>
  <c r="C872" i="26"/>
  <c r="B875" i="27" l="1"/>
  <c r="A875" i="27"/>
  <c r="F874" i="27"/>
  <c r="S874" i="27"/>
  <c r="P875" i="27"/>
  <c r="Q874" i="27"/>
  <c r="R873" i="27"/>
  <c r="D874" i="27"/>
  <c r="C874" i="27"/>
  <c r="E874" i="27"/>
  <c r="S876" i="26"/>
  <c r="P877" i="26"/>
  <c r="B874" i="26"/>
  <c r="A874" i="26"/>
  <c r="C873" i="26"/>
  <c r="R876" i="26"/>
  <c r="R877" i="26" s="1"/>
  <c r="Q876" i="26"/>
  <c r="Q877" i="26" s="1"/>
  <c r="F873" i="26"/>
  <c r="E873" i="26"/>
  <c r="D873" i="26"/>
  <c r="F874" i="26" l="1"/>
  <c r="E875" i="27"/>
  <c r="D875" i="27"/>
  <c r="C875" i="27"/>
  <c r="F875" i="27"/>
  <c r="Q875" i="27"/>
  <c r="R874" i="27"/>
  <c r="S875" i="27"/>
  <c r="P876" i="27"/>
  <c r="B876" i="27"/>
  <c r="A876" i="27"/>
  <c r="B875" i="26"/>
  <c r="A875" i="26"/>
  <c r="D874" i="26"/>
  <c r="S877" i="26"/>
  <c r="P878" i="26"/>
  <c r="E874" i="26"/>
  <c r="C874" i="26"/>
  <c r="C876" i="27" l="1"/>
  <c r="Q876" i="27"/>
  <c r="R875" i="27"/>
  <c r="S876" i="27"/>
  <c r="P877" i="27"/>
  <c r="F876" i="27"/>
  <c r="B877" i="27"/>
  <c r="A877" i="27"/>
  <c r="E876" i="27"/>
  <c r="D876" i="27"/>
  <c r="S878" i="26"/>
  <c r="P879" i="26"/>
  <c r="B876" i="26"/>
  <c r="A876" i="26"/>
  <c r="C875" i="26"/>
  <c r="R878" i="26"/>
  <c r="R879" i="26" s="1"/>
  <c r="Q878" i="26"/>
  <c r="E875" i="26"/>
  <c r="D875" i="26"/>
  <c r="F875" i="26"/>
  <c r="Q879" i="26" l="1"/>
  <c r="E876" i="26"/>
  <c r="F877" i="27"/>
  <c r="B878" i="27"/>
  <c r="A878" i="27"/>
  <c r="Q877" i="27"/>
  <c r="R876" i="27"/>
  <c r="D877" i="27"/>
  <c r="E877" i="27"/>
  <c r="S877" i="27"/>
  <c r="P878" i="27"/>
  <c r="C877" i="27"/>
  <c r="B877" i="26"/>
  <c r="A877" i="26"/>
  <c r="F876" i="26"/>
  <c r="S879" i="26"/>
  <c r="P880" i="26"/>
  <c r="D876" i="26"/>
  <c r="C876" i="26"/>
  <c r="C878" i="27" l="1"/>
  <c r="E878" i="27"/>
  <c r="F878" i="27"/>
  <c r="D878" i="27"/>
  <c r="Q878" i="27"/>
  <c r="R877" i="27"/>
  <c r="S878" i="27"/>
  <c r="P879" i="27"/>
  <c r="B879" i="27"/>
  <c r="A879" i="27"/>
  <c r="S880" i="26"/>
  <c r="P881" i="26"/>
  <c r="B878" i="26"/>
  <c r="A878" i="26"/>
  <c r="C877" i="26"/>
  <c r="R880" i="26"/>
  <c r="Q880" i="26"/>
  <c r="D877" i="26"/>
  <c r="F877" i="26"/>
  <c r="E877" i="26"/>
  <c r="Q881" i="26" l="1"/>
  <c r="R881" i="26"/>
  <c r="D878" i="26"/>
  <c r="C879" i="27"/>
  <c r="E879" i="27"/>
  <c r="S879" i="27"/>
  <c r="P880" i="27"/>
  <c r="Q879" i="27"/>
  <c r="R878" i="27"/>
  <c r="B880" i="27"/>
  <c r="A880" i="27"/>
  <c r="D879" i="27"/>
  <c r="F879" i="27"/>
  <c r="B879" i="26"/>
  <c r="A879" i="26"/>
  <c r="E878" i="26"/>
  <c r="S881" i="26"/>
  <c r="P882" i="26"/>
  <c r="F878" i="26"/>
  <c r="C878" i="26"/>
  <c r="F880" i="27" l="1"/>
  <c r="E880" i="27"/>
  <c r="B881" i="27"/>
  <c r="A881" i="27"/>
  <c r="S880" i="27"/>
  <c r="P881" i="27"/>
  <c r="D880" i="27"/>
  <c r="Q880" i="27"/>
  <c r="R879" i="27"/>
  <c r="C880" i="27"/>
  <c r="S882" i="26"/>
  <c r="P883" i="26"/>
  <c r="B880" i="26"/>
  <c r="A880" i="26"/>
  <c r="C879" i="26"/>
  <c r="R882" i="26"/>
  <c r="R883" i="26" s="1"/>
  <c r="Q882" i="26"/>
  <c r="F879" i="26"/>
  <c r="E879" i="26"/>
  <c r="D879" i="26"/>
  <c r="Q883" i="26" l="1"/>
  <c r="F880" i="26"/>
  <c r="F881" i="27"/>
  <c r="C881" i="27"/>
  <c r="D881" i="27"/>
  <c r="B882" i="27"/>
  <c r="A882" i="27"/>
  <c r="Q881" i="27"/>
  <c r="R880" i="27"/>
  <c r="S881" i="27"/>
  <c r="P882" i="27"/>
  <c r="E881" i="27"/>
  <c r="B881" i="26"/>
  <c r="A881" i="26"/>
  <c r="D880" i="26"/>
  <c r="S883" i="26"/>
  <c r="P884" i="26"/>
  <c r="E880" i="26"/>
  <c r="C880" i="26"/>
  <c r="E882" i="27" l="1"/>
  <c r="C882" i="27"/>
  <c r="B883" i="27"/>
  <c r="A883" i="27"/>
  <c r="F882" i="27"/>
  <c r="S882" i="27"/>
  <c r="P883" i="27"/>
  <c r="Q882" i="27"/>
  <c r="R881" i="27"/>
  <c r="D882" i="27"/>
  <c r="S884" i="26"/>
  <c r="P885" i="26"/>
  <c r="B882" i="26"/>
  <c r="A882" i="26"/>
  <c r="C881" i="26"/>
  <c r="R884" i="26"/>
  <c r="R885" i="26" s="1"/>
  <c r="Q884" i="26"/>
  <c r="E881" i="26"/>
  <c r="D881" i="26"/>
  <c r="F881" i="26"/>
  <c r="Q885" i="26" l="1"/>
  <c r="E882" i="26"/>
  <c r="D883" i="27"/>
  <c r="E883" i="27"/>
  <c r="S883" i="27"/>
  <c r="P884" i="27"/>
  <c r="B884" i="27"/>
  <c r="A884" i="27"/>
  <c r="Q883" i="27"/>
  <c r="R882" i="27"/>
  <c r="F883" i="27"/>
  <c r="C883" i="27"/>
  <c r="B883" i="26"/>
  <c r="A883" i="26"/>
  <c r="F882" i="26"/>
  <c r="S885" i="26"/>
  <c r="P886" i="26"/>
  <c r="D882" i="26"/>
  <c r="C882" i="26"/>
  <c r="D884" i="27" l="1"/>
  <c r="C884" i="27"/>
  <c r="Q884" i="27"/>
  <c r="R883" i="27"/>
  <c r="S884" i="27"/>
  <c r="P885" i="27"/>
  <c r="F884" i="27"/>
  <c r="B885" i="27"/>
  <c r="A885" i="27"/>
  <c r="E884" i="27"/>
  <c r="S886" i="26"/>
  <c r="P887" i="26"/>
  <c r="B884" i="26"/>
  <c r="A884" i="26"/>
  <c r="C883" i="26"/>
  <c r="R886" i="26"/>
  <c r="R887" i="26" s="1"/>
  <c r="Q886" i="26"/>
  <c r="Q887" i="26" s="1"/>
  <c r="D883" i="26"/>
  <c r="F883" i="26"/>
  <c r="E883" i="26"/>
  <c r="D884" i="26" l="1"/>
  <c r="E885" i="27"/>
  <c r="F885" i="27"/>
  <c r="B886" i="27"/>
  <c r="A886" i="27"/>
  <c r="C885" i="27"/>
  <c r="Q885" i="27"/>
  <c r="R884" i="27"/>
  <c r="S885" i="27"/>
  <c r="P886" i="27"/>
  <c r="D885" i="27"/>
  <c r="B885" i="26"/>
  <c r="A885" i="26"/>
  <c r="E884" i="26"/>
  <c r="S887" i="26"/>
  <c r="P888" i="26"/>
  <c r="F884" i="26"/>
  <c r="C884" i="26"/>
  <c r="D886" i="27" l="1"/>
  <c r="C886" i="27"/>
  <c r="E886" i="27"/>
  <c r="F886" i="27"/>
  <c r="B887" i="27"/>
  <c r="A887" i="27"/>
  <c r="S886" i="27"/>
  <c r="P887" i="27"/>
  <c r="Q886" i="27"/>
  <c r="R885" i="27"/>
  <c r="S888" i="26"/>
  <c r="P889" i="26"/>
  <c r="B886" i="26"/>
  <c r="A886" i="26"/>
  <c r="C885" i="26"/>
  <c r="R888" i="26"/>
  <c r="R889" i="26" s="1"/>
  <c r="Q888" i="26"/>
  <c r="F885" i="26"/>
  <c r="E885" i="26"/>
  <c r="D885" i="26"/>
  <c r="Q889" i="26" l="1"/>
  <c r="F886" i="26"/>
  <c r="D887" i="27"/>
  <c r="B888" i="27"/>
  <c r="A888" i="27"/>
  <c r="E887" i="27"/>
  <c r="Q887" i="27"/>
  <c r="R886" i="27"/>
  <c r="S887" i="27"/>
  <c r="P888" i="27"/>
  <c r="F887" i="27"/>
  <c r="C887" i="27"/>
  <c r="B887" i="26"/>
  <c r="A887" i="26"/>
  <c r="D886" i="26"/>
  <c r="S889" i="26"/>
  <c r="P890" i="26"/>
  <c r="E886" i="26"/>
  <c r="C886" i="26"/>
  <c r="E888" i="27" l="1"/>
  <c r="C888" i="27"/>
  <c r="D888" i="27"/>
  <c r="F888" i="27"/>
  <c r="S888" i="27"/>
  <c r="P889" i="27"/>
  <c r="B889" i="27"/>
  <c r="A889" i="27"/>
  <c r="Q888" i="27"/>
  <c r="R887" i="27"/>
  <c r="S890" i="26"/>
  <c r="P891" i="26"/>
  <c r="B888" i="26"/>
  <c r="A888" i="26"/>
  <c r="C887" i="26"/>
  <c r="R890" i="26"/>
  <c r="R891" i="26" s="1"/>
  <c r="Q890" i="26"/>
  <c r="E887" i="26"/>
  <c r="D887" i="26"/>
  <c r="F887" i="26"/>
  <c r="Q891" i="26" l="1"/>
  <c r="E888" i="26"/>
  <c r="C889" i="27"/>
  <c r="F889" i="27"/>
  <c r="D889" i="27"/>
  <c r="E889" i="27"/>
  <c r="S889" i="27"/>
  <c r="P890" i="27"/>
  <c r="Q889" i="27"/>
  <c r="R888" i="27"/>
  <c r="B890" i="27"/>
  <c r="A890" i="27"/>
  <c r="B889" i="26"/>
  <c r="A889" i="26"/>
  <c r="F888" i="26"/>
  <c r="S891" i="26"/>
  <c r="P892" i="26"/>
  <c r="D888" i="26"/>
  <c r="C888" i="26"/>
  <c r="F890" i="27" l="1"/>
  <c r="B891" i="27"/>
  <c r="A891" i="27"/>
  <c r="S890" i="27"/>
  <c r="P891" i="27"/>
  <c r="Q890" i="27"/>
  <c r="R889" i="27"/>
  <c r="E890" i="27"/>
  <c r="C890" i="27"/>
  <c r="D890" i="27"/>
  <c r="S892" i="26"/>
  <c r="P893" i="26"/>
  <c r="B890" i="26"/>
  <c r="A890" i="26"/>
  <c r="C889" i="26"/>
  <c r="R892" i="26"/>
  <c r="R893" i="26" s="1"/>
  <c r="Q892" i="26"/>
  <c r="Q893" i="26" s="1"/>
  <c r="D889" i="26"/>
  <c r="F889" i="26"/>
  <c r="E889" i="26"/>
  <c r="D890" i="26" l="1"/>
  <c r="D891" i="27"/>
  <c r="F891" i="27"/>
  <c r="E891" i="27"/>
  <c r="C891" i="27"/>
  <c r="S891" i="27"/>
  <c r="P892" i="27"/>
  <c r="Q891" i="27"/>
  <c r="R890" i="27"/>
  <c r="B892" i="27"/>
  <c r="A892" i="27"/>
  <c r="B891" i="26"/>
  <c r="A891" i="26"/>
  <c r="E890" i="26"/>
  <c r="S893" i="26"/>
  <c r="P894" i="26"/>
  <c r="F890" i="26"/>
  <c r="C890" i="26"/>
  <c r="E892" i="27" l="1"/>
  <c r="D892" i="27"/>
  <c r="Q892" i="27"/>
  <c r="R891" i="27"/>
  <c r="B893" i="27"/>
  <c r="A893" i="27"/>
  <c r="F892" i="27"/>
  <c r="C892" i="27"/>
  <c r="S892" i="27"/>
  <c r="P893" i="27"/>
  <c r="S894" i="26"/>
  <c r="P895" i="26"/>
  <c r="B892" i="26"/>
  <c r="A892" i="26"/>
  <c r="C891" i="26"/>
  <c r="R894" i="26"/>
  <c r="R895" i="26" s="1"/>
  <c r="Q894" i="26"/>
  <c r="Q895" i="26" s="1"/>
  <c r="F891" i="26"/>
  <c r="E891" i="26"/>
  <c r="D891" i="26"/>
  <c r="F892" i="26" l="1"/>
  <c r="C893" i="27"/>
  <c r="F893" i="27"/>
  <c r="Q893" i="27"/>
  <c r="R892" i="27"/>
  <c r="S893" i="27"/>
  <c r="P894" i="27"/>
  <c r="D893" i="27"/>
  <c r="B894" i="27"/>
  <c r="A894" i="27"/>
  <c r="E893" i="27"/>
  <c r="B893" i="26"/>
  <c r="A893" i="26"/>
  <c r="D892" i="26"/>
  <c r="S895" i="26"/>
  <c r="P896" i="26"/>
  <c r="E892" i="26"/>
  <c r="C892" i="26"/>
  <c r="D894" i="27" l="1"/>
  <c r="Q894" i="27"/>
  <c r="R893" i="27"/>
  <c r="E894" i="27"/>
  <c r="S894" i="27"/>
  <c r="P895" i="27"/>
  <c r="F894" i="27"/>
  <c r="B895" i="27"/>
  <c r="A895" i="27"/>
  <c r="C894" i="27"/>
  <c r="S896" i="26"/>
  <c r="P897" i="26"/>
  <c r="B894" i="26"/>
  <c r="A894" i="26"/>
  <c r="C893" i="26"/>
  <c r="R896" i="26"/>
  <c r="R897" i="26" s="1"/>
  <c r="Q896" i="26"/>
  <c r="Q897" i="26" s="1"/>
  <c r="E893" i="26"/>
  <c r="D893" i="26"/>
  <c r="F893" i="26"/>
  <c r="F894" i="26" l="1"/>
  <c r="E894" i="26"/>
  <c r="D895" i="27"/>
  <c r="E895" i="27"/>
  <c r="F895" i="27"/>
  <c r="B896" i="27"/>
  <c r="A896" i="27"/>
  <c r="C895" i="27"/>
  <c r="S895" i="27"/>
  <c r="P896" i="27"/>
  <c r="Q895" i="27"/>
  <c r="R894" i="27"/>
  <c r="B895" i="26"/>
  <c r="A895" i="26"/>
  <c r="S897" i="26"/>
  <c r="P898" i="26"/>
  <c r="D894" i="26"/>
  <c r="C894" i="26"/>
  <c r="C895" i="26" l="1"/>
  <c r="F895" i="26"/>
  <c r="S896" i="27"/>
  <c r="P897" i="27"/>
  <c r="B897" i="27"/>
  <c r="A897" i="27"/>
  <c r="F896" i="27"/>
  <c r="E896" i="27"/>
  <c r="C896" i="27"/>
  <c r="Q896" i="27"/>
  <c r="R895" i="27"/>
  <c r="D896" i="27"/>
  <c r="S898" i="26"/>
  <c r="P899" i="26"/>
  <c r="B896" i="26"/>
  <c r="A896" i="26"/>
  <c r="Q898" i="26"/>
  <c r="D895" i="26"/>
  <c r="R898" i="26"/>
  <c r="E895" i="26"/>
  <c r="Q899" i="26" l="1"/>
  <c r="E896" i="26"/>
  <c r="C896" i="26"/>
  <c r="D896" i="26"/>
  <c r="D897" i="27"/>
  <c r="F897" i="27"/>
  <c r="Q897" i="27"/>
  <c r="R896" i="27"/>
  <c r="C897" i="27"/>
  <c r="B898" i="27"/>
  <c r="A898" i="27"/>
  <c r="E897" i="27"/>
  <c r="S897" i="27"/>
  <c r="P898" i="27"/>
  <c r="B897" i="26"/>
  <c r="A897" i="26"/>
  <c r="S899" i="26"/>
  <c r="P900" i="26"/>
  <c r="R899" i="26"/>
  <c r="F896" i="26"/>
  <c r="Q900" i="26" l="1"/>
  <c r="R900" i="26"/>
  <c r="E897" i="26"/>
  <c r="C897" i="26"/>
  <c r="F897" i="26"/>
  <c r="S898" i="27"/>
  <c r="P899" i="27"/>
  <c r="Q898" i="27"/>
  <c r="R897" i="27"/>
  <c r="B899" i="27"/>
  <c r="A899" i="27"/>
  <c r="E898" i="27"/>
  <c r="C898" i="27"/>
  <c r="F898" i="27"/>
  <c r="D898" i="27"/>
  <c r="S900" i="26"/>
  <c r="P901" i="26"/>
  <c r="B898" i="26"/>
  <c r="A898" i="26"/>
  <c r="D897" i="26"/>
  <c r="R901" i="26" l="1"/>
  <c r="F898" i="26"/>
  <c r="D898" i="26"/>
  <c r="C899" i="27"/>
  <c r="D899" i="27"/>
  <c r="E899" i="27"/>
  <c r="F899" i="27"/>
  <c r="Q899" i="27"/>
  <c r="R898" i="27"/>
  <c r="S899" i="27"/>
  <c r="P900" i="27"/>
  <c r="B900" i="27"/>
  <c r="A900" i="27"/>
  <c r="B899" i="26"/>
  <c r="A899" i="26"/>
  <c r="E898" i="26"/>
  <c r="S901" i="26"/>
  <c r="P902" i="26"/>
  <c r="Q901" i="26"/>
  <c r="C898" i="26"/>
  <c r="Q902" i="26" l="1"/>
  <c r="C899" i="26"/>
  <c r="E899" i="26"/>
  <c r="C900" i="27"/>
  <c r="D900" i="27"/>
  <c r="E900" i="27"/>
  <c r="F900" i="27"/>
  <c r="S900" i="27"/>
  <c r="P901" i="27"/>
  <c r="Q900" i="27"/>
  <c r="R899" i="27"/>
  <c r="B901" i="27"/>
  <c r="A901" i="27"/>
  <c r="S902" i="26"/>
  <c r="P903" i="26"/>
  <c r="B900" i="26"/>
  <c r="A900" i="26"/>
  <c r="R902" i="26"/>
  <c r="D899" i="26"/>
  <c r="F899" i="26"/>
  <c r="R903" i="26" l="1"/>
  <c r="F900" i="26"/>
  <c r="Q903" i="26"/>
  <c r="D900" i="26"/>
  <c r="C900" i="26"/>
  <c r="F901" i="27"/>
  <c r="Q901" i="27"/>
  <c r="R900" i="27"/>
  <c r="E901" i="27"/>
  <c r="S901" i="27"/>
  <c r="P902" i="27"/>
  <c r="D901" i="27"/>
  <c r="B902" i="27"/>
  <c r="A902" i="27"/>
  <c r="C901" i="27"/>
  <c r="S903" i="26"/>
  <c r="P904" i="26"/>
  <c r="R904" i="26" s="1"/>
  <c r="B901" i="26"/>
  <c r="A901" i="26"/>
  <c r="E900" i="26"/>
  <c r="Q904" i="26" l="1"/>
  <c r="D901" i="26"/>
  <c r="E901" i="26"/>
  <c r="F902" i="27"/>
  <c r="E902" i="27"/>
  <c r="B903" i="27"/>
  <c r="A903" i="27"/>
  <c r="C902" i="27"/>
  <c r="D902" i="27"/>
  <c r="S902" i="27"/>
  <c r="P903" i="27"/>
  <c r="Q902" i="27"/>
  <c r="R901" i="27"/>
  <c r="B902" i="26"/>
  <c r="A902" i="26"/>
  <c r="F901" i="26"/>
  <c r="S904" i="26"/>
  <c r="P905" i="26"/>
  <c r="C901" i="26"/>
  <c r="Q905" i="26" l="1"/>
  <c r="D903" i="27"/>
  <c r="S903" i="27"/>
  <c r="P904" i="27"/>
  <c r="B904" i="27"/>
  <c r="A904" i="27"/>
  <c r="E903" i="27"/>
  <c r="Q903" i="27"/>
  <c r="R902" i="27"/>
  <c r="C903" i="27"/>
  <c r="F903" i="27"/>
  <c r="B903" i="26"/>
  <c r="A903" i="26"/>
  <c r="D902" i="26"/>
  <c r="F902" i="26"/>
  <c r="S905" i="26"/>
  <c r="P906" i="26"/>
  <c r="R905" i="26"/>
  <c r="C902" i="26"/>
  <c r="E902" i="26"/>
  <c r="E903" i="26" l="1"/>
  <c r="R906" i="26"/>
  <c r="D903" i="26"/>
  <c r="C903" i="26"/>
  <c r="F903" i="26"/>
  <c r="F904" i="27"/>
  <c r="E904" i="27"/>
  <c r="D904" i="27"/>
  <c r="C904" i="27"/>
  <c r="Q904" i="27"/>
  <c r="R903" i="27"/>
  <c r="B905" i="27"/>
  <c r="A905" i="27"/>
  <c r="S904" i="27"/>
  <c r="P905" i="27"/>
  <c r="S906" i="26"/>
  <c r="P907" i="26"/>
  <c r="B904" i="26"/>
  <c r="A904" i="26"/>
  <c r="Q906" i="26"/>
  <c r="Q907" i="26" l="1"/>
  <c r="C904" i="26"/>
  <c r="D905" i="27"/>
  <c r="F905" i="27"/>
  <c r="B906" i="27"/>
  <c r="A906" i="27"/>
  <c r="E905" i="27"/>
  <c r="Q905" i="27"/>
  <c r="R904" i="27"/>
  <c r="S905" i="27"/>
  <c r="P906" i="27"/>
  <c r="C905" i="27"/>
  <c r="S907" i="26"/>
  <c r="P908" i="26"/>
  <c r="B905" i="26"/>
  <c r="A905" i="26"/>
  <c r="R907" i="26"/>
  <c r="F904" i="26"/>
  <c r="E904" i="26"/>
  <c r="D904" i="26"/>
  <c r="Q908" i="26" l="1"/>
  <c r="R908" i="26"/>
  <c r="D905" i="26"/>
  <c r="F905" i="26"/>
  <c r="D906" i="27"/>
  <c r="C906" i="27"/>
  <c r="F906" i="27"/>
  <c r="E906" i="27"/>
  <c r="S906" i="27"/>
  <c r="P907" i="27"/>
  <c r="Q906" i="27"/>
  <c r="R905" i="27"/>
  <c r="B907" i="27"/>
  <c r="A907" i="27"/>
  <c r="S908" i="26"/>
  <c r="P909" i="26"/>
  <c r="E905" i="26"/>
  <c r="B906" i="26"/>
  <c r="A906" i="26"/>
  <c r="C905" i="26"/>
  <c r="Q909" i="26" l="1"/>
  <c r="R909" i="26"/>
  <c r="E906" i="26"/>
  <c r="D907" i="27"/>
  <c r="C907" i="27"/>
  <c r="E907" i="27"/>
  <c r="Q907" i="27"/>
  <c r="R906" i="27"/>
  <c r="S907" i="27"/>
  <c r="P908" i="27"/>
  <c r="B908" i="27"/>
  <c r="A908" i="27"/>
  <c r="F907" i="27"/>
  <c r="B907" i="26"/>
  <c r="A907" i="26"/>
  <c r="C906" i="26"/>
  <c r="D906" i="26"/>
  <c r="S909" i="26"/>
  <c r="P910" i="26"/>
  <c r="F906" i="26"/>
  <c r="R910" i="26" l="1"/>
  <c r="E907" i="26"/>
  <c r="D907" i="26"/>
  <c r="F907" i="26"/>
  <c r="C907" i="26"/>
  <c r="E908" i="27"/>
  <c r="F908" i="27"/>
  <c r="B909" i="27"/>
  <c r="A909" i="27"/>
  <c r="Q908" i="27"/>
  <c r="R907" i="27"/>
  <c r="S908" i="27"/>
  <c r="P909" i="27"/>
  <c r="D908" i="27"/>
  <c r="C908" i="27"/>
  <c r="S910" i="26"/>
  <c r="P911" i="26"/>
  <c r="Q910" i="26"/>
  <c r="B908" i="26"/>
  <c r="A908" i="26"/>
  <c r="Q911" i="26" l="1"/>
  <c r="D908" i="26"/>
  <c r="C908" i="26"/>
  <c r="C909" i="27"/>
  <c r="F909" i="27"/>
  <c r="S909" i="27"/>
  <c r="P910" i="27"/>
  <c r="B910" i="27"/>
  <c r="A910" i="27"/>
  <c r="D909" i="27"/>
  <c r="Q909" i="27"/>
  <c r="R908" i="27"/>
  <c r="E909" i="27"/>
  <c r="S911" i="26"/>
  <c r="P912" i="26"/>
  <c r="R911" i="26"/>
  <c r="B909" i="26"/>
  <c r="A909" i="26"/>
  <c r="F908" i="26"/>
  <c r="E908" i="26"/>
  <c r="Q912" i="26" l="1"/>
  <c r="R912" i="26"/>
  <c r="F910" i="27"/>
  <c r="D910" i="27"/>
  <c r="B911" i="27"/>
  <c r="A911" i="27"/>
  <c r="E910" i="27"/>
  <c r="C910" i="27"/>
  <c r="S910" i="27"/>
  <c r="P911" i="27"/>
  <c r="Q910" i="27"/>
  <c r="R909" i="27"/>
  <c r="B910" i="26"/>
  <c r="A910" i="26"/>
  <c r="C909" i="26"/>
  <c r="E909" i="26"/>
  <c r="F909" i="26"/>
  <c r="S912" i="26"/>
  <c r="P913" i="26"/>
  <c r="Q913" i="26" s="1"/>
  <c r="D909" i="26"/>
  <c r="F910" i="26" l="1"/>
  <c r="C910" i="26"/>
  <c r="D910" i="26"/>
  <c r="E910" i="26"/>
  <c r="C911" i="27"/>
  <c r="E911" i="27"/>
  <c r="F911" i="27"/>
  <c r="S911" i="27"/>
  <c r="P912" i="27"/>
  <c r="B912" i="27"/>
  <c r="A912" i="27"/>
  <c r="D911" i="27"/>
  <c r="Q911" i="27"/>
  <c r="R910" i="27"/>
  <c r="R913" i="26"/>
  <c r="S913" i="26"/>
  <c r="P914" i="26"/>
  <c r="B911" i="26"/>
  <c r="A911" i="26"/>
  <c r="F911" i="26" l="1"/>
  <c r="C911" i="26"/>
  <c r="B913" i="27"/>
  <c r="A913" i="27"/>
  <c r="D912" i="27"/>
  <c r="S912" i="27"/>
  <c r="P913" i="27"/>
  <c r="Q912" i="27"/>
  <c r="R911" i="27"/>
  <c r="F912" i="27"/>
  <c r="C912" i="27"/>
  <c r="E912" i="27"/>
  <c r="D911" i="26"/>
  <c r="S914" i="26"/>
  <c r="P915" i="26"/>
  <c r="R914" i="26"/>
  <c r="B912" i="26"/>
  <c r="A912" i="26"/>
  <c r="E911" i="26"/>
  <c r="Q914" i="26"/>
  <c r="Q915" i="26" l="1"/>
  <c r="R915" i="26"/>
  <c r="F913" i="27"/>
  <c r="E913" i="27"/>
  <c r="D913" i="27"/>
  <c r="C913" i="27"/>
  <c r="Q913" i="27"/>
  <c r="R912" i="27"/>
  <c r="S913" i="27"/>
  <c r="P914" i="27"/>
  <c r="B914" i="27"/>
  <c r="A914" i="27"/>
  <c r="B913" i="26"/>
  <c r="A913" i="26"/>
  <c r="D912" i="26"/>
  <c r="C912" i="26"/>
  <c r="E912" i="26"/>
  <c r="S915" i="26"/>
  <c r="P916" i="26"/>
  <c r="F912" i="26"/>
  <c r="E913" i="26" l="1"/>
  <c r="Q916" i="26"/>
  <c r="F913" i="26"/>
  <c r="D913" i="26"/>
  <c r="C913" i="26"/>
  <c r="D914" i="27"/>
  <c r="E914" i="27"/>
  <c r="Q914" i="27"/>
  <c r="R913" i="27"/>
  <c r="C914" i="27"/>
  <c r="S914" i="27"/>
  <c r="P915" i="27"/>
  <c r="B915" i="27"/>
  <c r="A915" i="27"/>
  <c r="F914" i="27"/>
  <c r="R916" i="26"/>
  <c r="S916" i="26"/>
  <c r="P917" i="26"/>
  <c r="B914" i="26"/>
  <c r="A914" i="26"/>
  <c r="C914" i="26" l="1"/>
  <c r="E914" i="26"/>
  <c r="B916" i="27"/>
  <c r="A916" i="27"/>
  <c r="Q915" i="27"/>
  <c r="R914" i="27"/>
  <c r="S915" i="27"/>
  <c r="P916" i="27"/>
  <c r="E915" i="27"/>
  <c r="F915" i="27"/>
  <c r="C915" i="27"/>
  <c r="D915" i="27"/>
  <c r="D914" i="26"/>
  <c r="R917" i="26"/>
  <c r="S917" i="26"/>
  <c r="P918" i="26"/>
  <c r="B915" i="26"/>
  <c r="A915" i="26"/>
  <c r="F914" i="26"/>
  <c r="Q917" i="26"/>
  <c r="R918" i="26" l="1"/>
  <c r="Q918" i="26"/>
  <c r="F916" i="27"/>
  <c r="C916" i="27"/>
  <c r="E916" i="27"/>
  <c r="Q916" i="27"/>
  <c r="R915" i="27"/>
  <c r="D916" i="27"/>
  <c r="S916" i="27"/>
  <c r="P917" i="27"/>
  <c r="B917" i="27"/>
  <c r="A917" i="27"/>
  <c r="B916" i="26"/>
  <c r="A916" i="26"/>
  <c r="D915" i="26"/>
  <c r="S918" i="26"/>
  <c r="P919" i="26"/>
  <c r="C915" i="26"/>
  <c r="F915" i="26"/>
  <c r="E915" i="26"/>
  <c r="F916" i="26" l="1"/>
  <c r="D916" i="26"/>
  <c r="C916" i="26"/>
  <c r="E916" i="26"/>
  <c r="E917" i="27"/>
  <c r="D917" i="27"/>
  <c r="B918" i="27"/>
  <c r="A918" i="27"/>
  <c r="C917" i="27"/>
  <c r="F917" i="27"/>
  <c r="S917" i="27"/>
  <c r="P918" i="27"/>
  <c r="Q917" i="27"/>
  <c r="R916" i="27"/>
  <c r="S919" i="26"/>
  <c r="P920" i="26"/>
  <c r="B917" i="26"/>
  <c r="A917" i="26"/>
  <c r="Q919" i="26"/>
  <c r="R919" i="26"/>
  <c r="R920" i="26" s="1"/>
  <c r="Q920" i="26" l="1"/>
  <c r="E917" i="26"/>
  <c r="C917" i="26"/>
  <c r="F918" i="27"/>
  <c r="D918" i="27"/>
  <c r="E918" i="27"/>
  <c r="C918" i="27"/>
  <c r="Q918" i="27"/>
  <c r="R917" i="27"/>
  <c r="S918" i="27"/>
  <c r="P919" i="27"/>
  <c r="B919" i="27"/>
  <c r="A919" i="27"/>
  <c r="F917" i="26"/>
  <c r="S920" i="26"/>
  <c r="P921" i="26"/>
  <c r="R921" i="26" s="1"/>
  <c r="B918" i="26"/>
  <c r="A918" i="26"/>
  <c r="D917" i="26"/>
  <c r="Q921" i="26" l="1"/>
  <c r="C919" i="27"/>
  <c r="F919" i="27"/>
  <c r="Q919" i="27"/>
  <c r="R918" i="27"/>
  <c r="S919" i="27"/>
  <c r="P920" i="27"/>
  <c r="D919" i="27"/>
  <c r="B920" i="27"/>
  <c r="A920" i="27"/>
  <c r="E919" i="27"/>
  <c r="F918" i="26"/>
  <c r="B919" i="26"/>
  <c r="A919" i="26"/>
  <c r="E918" i="26"/>
  <c r="D918" i="26"/>
  <c r="S921" i="26"/>
  <c r="P922" i="26"/>
  <c r="R922" i="26" s="1"/>
  <c r="C918" i="26"/>
  <c r="C919" i="26" l="1"/>
  <c r="D920" i="27"/>
  <c r="B921" i="27"/>
  <c r="A921" i="27"/>
  <c r="Q920" i="27"/>
  <c r="R919" i="27"/>
  <c r="E920" i="27"/>
  <c r="S920" i="27"/>
  <c r="P921" i="27"/>
  <c r="F920" i="27"/>
  <c r="C920" i="27"/>
  <c r="B920" i="26"/>
  <c r="A920" i="26"/>
  <c r="D919" i="26"/>
  <c r="Q922" i="26"/>
  <c r="E919" i="26"/>
  <c r="S922" i="26"/>
  <c r="P923" i="26"/>
  <c r="F919" i="26"/>
  <c r="E920" i="26" l="1"/>
  <c r="C920" i="26"/>
  <c r="D920" i="26"/>
  <c r="F920" i="26"/>
  <c r="C921" i="27"/>
  <c r="F921" i="27"/>
  <c r="D921" i="27"/>
  <c r="E921" i="27"/>
  <c r="S921" i="27"/>
  <c r="P922" i="27"/>
  <c r="Q921" i="27"/>
  <c r="R920" i="27"/>
  <c r="B922" i="27"/>
  <c r="A922" i="27"/>
  <c r="B921" i="26"/>
  <c r="A921" i="26"/>
  <c r="S923" i="26"/>
  <c r="P924" i="26"/>
  <c r="Q923" i="26"/>
  <c r="R923" i="26"/>
  <c r="R924" i="26" l="1"/>
  <c r="E921" i="26"/>
  <c r="E922" i="27"/>
  <c r="D922" i="27"/>
  <c r="F922" i="27"/>
  <c r="Q922" i="27"/>
  <c r="R921" i="27"/>
  <c r="S922" i="27"/>
  <c r="P923" i="27"/>
  <c r="B923" i="27"/>
  <c r="A923" i="27"/>
  <c r="C922" i="27"/>
  <c r="S924" i="26"/>
  <c r="P925" i="26"/>
  <c r="B922" i="26"/>
  <c r="A922" i="26"/>
  <c r="F921" i="26"/>
  <c r="C921" i="26"/>
  <c r="Q924" i="26"/>
  <c r="D921" i="26"/>
  <c r="R925" i="26" l="1"/>
  <c r="Q925" i="26"/>
  <c r="C922" i="26"/>
  <c r="D922" i="26"/>
  <c r="E922" i="26"/>
  <c r="F922" i="26"/>
  <c r="C923" i="27"/>
  <c r="B924" i="27"/>
  <c r="A924" i="27"/>
  <c r="Q923" i="27"/>
  <c r="R922" i="27"/>
  <c r="S923" i="27"/>
  <c r="P924" i="27"/>
  <c r="F923" i="27"/>
  <c r="D923" i="27"/>
  <c r="E923" i="27"/>
  <c r="B923" i="26"/>
  <c r="A923" i="26"/>
  <c r="S925" i="26"/>
  <c r="P926" i="26"/>
  <c r="E923" i="26" l="1"/>
  <c r="E924" i="27"/>
  <c r="D924" i="27"/>
  <c r="C924" i="27"/>
  <c r="F924" i="27"/>
  <c r="Q924" i="27"/>
  <c r="R923" i="27"/>
  <c r="S924" i="27"/>
  <c r="P925" i="27"/>
  <c r="B925" i="27"/>
  <c r="A925" i="27"/>
  <c r="S926" i="26"/>
  <c r="P927" i="26"/>
  <c r="B924" i="26"/>
  <c r="A924" i="26"/>
  <c r="R926" i="26"/>
  <c r="F923" i="26"/>
  <c r="Q926" i="26"/>
  <c r="Q927" i="26" s="1"/>
  <c r="D923" i="26"/>
  <c r="C923" i="26"/>
  <c r="R927" i="26" l="1"/>
  <c r="E924" i="26"/>
  <c r="C924" i="26"/>
  <c r="D924" i="26"/>
  <c r="F924" i="26"/>
  <c r="F925" i="27"/>
  <c r="C925" i="27"/>
  <c r="Q925" i="27"/>
  <c r="R924" i="27"/>
  <c r="S925" i="27"/>
  <c r="P926" i="27"/>
  <c r="B926" i="27"/>
  <c r="A926" i="27"/>
  <c r="E925" i="27"/>
  <c r="D925" i="27"/>
  <c r="B925" i="26"/>
  <c r="A925" i="26"/>
  <c r="S927" i="26"/>
  <c r="P928" i="26"/>
  <c r="E926" i="27" l="1"/>
  <c r="D926" i="27"/>
  <c r="B927" i="27"/>
  <c r="A927" i="27"/>
  <c r="Q926" i="27"/>
  <c r="R925" i="27"/>
  <c r="S926" i="27"/>
  <c r="P927" i="27"/>
  <c r="C926" i="27"/>
  <c r="F926" i="27"/>
  <c r="S928" i="26"/>
  <c r="P929" i="26"/>
  <c r="B926" i="26"/>
  <c r="A926" i="26"/>
  <c r="E925" i="26"/>
  <c r="R928" i="26"/>
  <c r="F925" i="26"/>
  <c r="D925" i="26"/>
  <c r="C925" i="26"/>
  <c r="Q928" i="26"/>
  <c r="Q929" i="26" s="1"/>
  <c r="F926" i="26" l="1"/>
  <c r="R929" i="26"/>
  <c r="C926" i="26"/>
  <c r="E926" i="26"/>
  <c r="D926" i="26"/>
  <c r="F927" i="27"/>
  <c r="D927" i="27"/>
  <c r="S927" i="27"/>
  <c r="P928" i="27"/>
  <c r="Q927" i="27"/>
  <c r="R926" i="27"/>
  <c r="B928" i="27"/>
  <c r="A928" i="27"/>
  <c r="C927" i="27"/>
  <c r="E927" i="27"/>
  <c r="B927" i="26"/>
  <c r="A927" i="26"/>
  <c r="S929" i="26"/>
  <c r="P930" i="26"/>
  <c r="E927" i="26" l="1"/>
  <c r="F928" i="27"/>
  <c r="E928" i="27"/>
  <c r="Q928" i="27"/>
  <c r="R927" i="27"/>
  <c r="B929" i="27"/>
  <c r="A929" i="27"/>
  <c r="S928" i="27"/>
  <c r="P929" i="27"/>
  <c r="C928" i="27"/>
  <c r="D928" i="27"/>
  <c r="S930" i="26"/>
  <c r="P931" i="26"/>
  <c r="B928" i="26"/>
  <c r="A928" i="26"/>
  <c r="R930" i="26"/>
  <c r="F927" i="26"/>
  <c r="C927" i="26"/>
  <c r="Q930" i="26"/>
  <c r="D927" i="26"/>
  <c r="R931" i="26" l="1"/>
  <c r="Q931" i="26"/>
  <c r="C929" i="27"/>
  <c r="D928" i="26"/>
  <c r="C928" i="26"/>
  <c r="F928" i="26"/>
  <c r="E929" i="27"/>
  <c r="D929" i="27"/>
  <c r="B930" i="27"/>
  <c r="A930" i="27"/>
  <c r="S929" i="27"/>
  <c r="P930" i="27"/>
  <c r="Q929" i="27"/>
  <c r="R928" i="27"/>
  <c r="F929" i="27"/>
  <c r="B929" i="26"/>
  <c r="A929" i="26"/>
  <c r="S931" i="26"/>
  <c r="P932" i="26"/>
  <c r="E928" i="26"/>
  <c r="E929" i="26" l="1"/>
  <c r="F930" i="27"/>
  <c r="E930" i="27"/>
  <c r="D930" i="27"/>
  <c r="C930" i="27"/>
  <c r="Q930" i="27"/>
  <c r="R929" i="27"/>
  <c r="B931" i="27"/>
  <c r="A931" i="27"/>
  <c r="S930" i="27"/>
  <c r="P931" i="27"/>
  <c r="S932" i="26"/>
  <c r="P933" i="26"/>
  <c r="B930" i="26"/>
  <c r="A930" i="26"/>
  <c r="R932" i="26"/>
  <c r="F929" i="26"/>
  <c r="Q932" i="26"/>
  <c r="Q933" i="26" s="1"/>
  <c r="D929" i="26"/>
  <c r="C929" i="26"/>
  <c r="R933" i="26" l="1"/>
  <c r="C930" i="26"/>
  <c r="F930" i="26"/>
  <c r="D930" i="26"/>
  <c r="E931" i="27"/>
  <c r="C931" i="27"/>
  <c r="F931" i="27"/>
  <c r="Q931" i="27"/>
  <c r="R930" i="27"/>
  <c r="S931" i="27"/>
  <c r="P932" i="27"/>
  <c r="B932" i="27"/>
  <c r="A932" i="27"/>
  <c r="D931" i="27"/>
  <c r="B931" i="26"/>
  <c r="A931" i="26"/>
  <c r="S933" i="26"/>
  <c r="P934" i="26"/>
  <c r="E930" i="26"/>
  <c r="E931" i="26" l="1"/>
  <c r="D932" i="27"/>
  <c r="B933" i="27"/>
  <c r="A933" i="27"/>
  <c r="Q932" i="27"/>
  <c r="R931" i="27"/>
  <c r="S932" i="27"/>
  <c r="P933" i="27"/>
  <c r="E932" i="27"/>
  <c r="F932" i="27"/>
  <c r="C932" i="27"/>
  <c r="S934" i="26"/>
  <c r="P935" i="26"/>
  <c r="B932" i="26"/>
  <c r="A932" i="26"/>
  <c r="R934" i="26"/>
  <c r="R935" i="26" s="1"/>
  <c r="F931" i="26"/>
  <c r="D931" i="26"/>
  <c r="C931" i="26"/>
  <c r="Q934" i="26"/>
  <c r="Q935" i="26" s="1"/>
  <c r="C932" i="26" l="1"/>
  <c r="D932" i="26"/>
  <c r="F932" i="26"/>
  <c r="F933" i="27"/>
  <c r="C933" i="27"/>
  <c r="D933" i="27"/>
  <c r="E933" i="27"/>
  <c r="Q933" i="27"/>
  <c r="R932" i="27"/>
  <c r="S933" i="27"/>
  <c r="P934" i="27"/>
  <c r="B934" i="27"/>
  <c r="A934" i="27"/>
  <c r="B933" i="26"/>
  <c r="A933" i="26"/>
  <c r="S935" i="26"/>
  <c r="P936" i="26"/>
  <c r="E932" i="26"/>
  <c r="E933" i="26" l="1"/>
  <c r="E934" i="27"/>
  <c r="D934" i="27"/>
  <c r="Q934" i="27"/>
  <c r="R933" i="27"/>
  <c r="S934" i="27"/>
  <c r="P935" i="27"/>
  <c r="B935" i="27"/>
  <c r="A935" i="27"/>
  <c r="C934" i="27"/>
  <c r="F934" i="27"/>
  <c r="S936" i="26"/>
  <c r="P937" i="26"/>
  <c r="B934" i="26"/>
  <c r="A934" i="26"/>
  <c r="R936" i="26"/>
  <c r="R937" i="26" s="1"/>
  <c r="F933" i="26"/>
  <c r="C933" i="26"/>
  <c r="Q936" i="26"/>
  <c r="D933" i="26"/>
  <c r="Q937" i="26" l="1"/>
  <c r="D934" i="26"/>
  <c r="F934" i="26"/>
  <c r="C934" i="26"/>
  <c r="E934" i="26"/>
  <c r="C935" i="27"/>
  <c r="F935" i="27"/>
  <c r="B936" i="27"/>
  <c r="A936" i="27"/>
  <c r="Q935" i="27"/>
  <c r="R934" i="27"/>
  <c r="S935" i="27"/>
  <c r="P936" i="27"/>
  <c r="D935" i="27"/>
  <c r="E935" i="27"/>
  <c r="B935" i="26"/>
  <c r="A935" i="26"/>
  <c r="S937" i="26"/>
  <c r="P938" i="26"/>
  <c r="Q938" i="26" s="1"/>
  <c r="R938" i="26" l="1"/>
  <c r="F935" i="26"/>
  <c r="D936" i="27"/>
  <c r="C936" i="27"/>
  <c r="E936" i="27"/>
  <c r="F936" i="27"/>
  <c r="S936" i="27"/>
  <c r="P937" i="27"/>
  <c r="Q936" i="27"/>
  <c r="R935" i="27"/>
  <c r="B937" i="27"/>
  <c r="A937" i="27"/>
  <c r="B936" i="26"/>
  <c r="A936" i="26"/>
  <c r="C935" i="26"/>
  <c r="D935" i="26"/>
  <c r="S938" i="26"/>
  <c r="P939" i="26"/>
  <c r="E935" i="26"/>
  <c r="R939" i="26" l="1"/>
  <c r="D936" i="26"/>
  <c r="E936" i="26"/>
  <c r="F936" i="26"/>
  <c r="C936" i="26"/>
  <c r="D937" i="27"/>
  <c r="Q937" i="27"/>
  <c r="R936" i="27"/>
  <c r="E937" i="27"/>
  <c r="S937" i="27"/>
  <c r="P938" i="27"/>
  <c r="C937" i="27"/>
  <c r="B938" i="27"/>
  <c r="A938" i="27"/>
  <c r="F937" i="27"/>
  <c r="Q939" i="26"/>
  <c r="S939" i="26"/>
  <c r="P940" i="26"/>
  <c r="B937" i="26"/>
  <c r="A937" i="26"/>
  <c r="Q940" i="26" l="1"/>
  <c r="F937" i="26"/>
  <c r="C937" i="26"/>
  <c r="E938" i="27"/>
  <c r="F938" i="27"/>
  <c r="S938" i="27"/>
  <c r="P939" i="27"/>
  <c r="Q938" i="27"/>
  <c r="R937" i="27"/>
  <c r="B939" i="27"/>
  <c r="A939" i="27"/>
  <c r="C938" i="27"/>
  <c r="D938" i="27"/>
  <c r="S940" i="26"/>
  <c r="P941" i="26"/>
  <c r="D937" i="26"/>
  <c r="B938" i="26"/>
  <c r="A938" i="26"/>
  <c r="E937" i="26"/>
  <c r="R940" i="26"/>
  <c r="R941" i="26" l="1"/>
  <c r="C938" i="26"/>
  <c r="D939" i="27"/>
  <c r="F939" i="27"/>
  <c r="S939" i="27"/>
  <c r="P940" i="27"/>
  <c r="B940" i="27"/>
  <c r="A940" i="27"/>
  <c r="C939" i="27"/>
  <c r="Q939" i="27"/>
  <c r="R938" i="27"/>
  <c r="E939" i="27"/>
  <c r="S941" i="26"/>
  <c r="P942" i="26"/>
  <c r="R942" i="26" s="1"/>
  <c r="Q941" i="26"/>
  <c r="B939" i="26"/>
  <c r="A939" i="26"/>
  <c r="E938" i="26"/>
  <c r="D938" i="26"/>
  <c r="F938" i="26"/>
  <c r="F939" i="26" l="1"/>
  <c r="E939" i="26"/>
  <c r="F940" i="27"/>
  <c r="D940" i="27"/>
  <c r="C940" i="27"/>
  <c r="B941" i="27"/>
  <c r="A941" i="27"/>
  <c r="Q940" i="27"/>
  <c r="R939" i="27"/>
  <c r="E940" i="27"/>
  <c r="S940" i="27"/>
  <c r="P941" i="27"/>
  <c r="S942" i="26"/>
  <c r="P943" i="26"/>
  <c r="B940" i="26"/>
  <c r="A940" i="26"/>
  <c r="D939" i="26"/>
  <c r="Q942" i="26"/>
  <c r="C939" i="26"/>
  <c r="D940" i="26" l="1"/>
  <c r="C940" i="26"/>
  <c r="E941" i="27"/>
  <c r="C941" i="27"/>
  <c r="B942" i="27"/>
  <c r="A942" i="27"/>
  <c r="S941" i="27"/>
  <c r="P942" i="27"/>
  <c r="Q941" i="27"/>
  <c r="R940" i="27"/>
  <c r="F941" i="27"/>
  <c r="D941" i="27"/>
  <c r="S943" i="26"/>
  <c r="P944" i="26"/>
  <c r="B941" i="26"/>
  <c r="A941" i="26"/>
  <c r="E940" i="26"/>
  <c r="Q943" i="26"/>
  <c r="F940" i="26"/>
  <c r="R943" i="26"/>
  <c r="Q944" i="26" l="1"/>
  <c r="R944" i="26"/>
  <c r="R945" i="26" s="1"/>
  <c r="F941" i="26"/>
  <c r="E941" i="26"/>
  <c r="C941" i="26"/>
  <c r="F942" i="27"/>
  <c r="E942" i="27"/>
  <c r="D942" i="27"/>
  <c r="Q942" i="27"/>
  <c r="R941" i="27"/>
  <c r="B943" i="27"/>
  <c r="A943" i="27"/>
  <c r="S942" i="27"/>
  <c r="P943" i="27"/>
  <c r="C942" i="27"/>
  <c r="S944" i="26"/>
  <c r="P945" i="26"/>
  <c r="B942" i="26"/>
  <c r="A942" i="26"/>
  <c r="D941" i="26"/>
  <c r="Q945" i="26" l="1"/>
  <c r="D942" i="26"/>
  <c r="C943" i="27"/>
  <c r="F943" i="27"/>
  <c r="Q943" i="27"/>
  <c r="R942" i="27"/>
  <c r="D943" i="27"/>
  <c r="S943" i="27"/>
  <c r="P944" i="27"/>
  <c r="B944" i="27"/>
  <c r="A944" i="27"/>
  <c r="E943" i="27"/>
  <c r="B943" i="26"/>
  <c r="A943" i="26"/>
  <c r="F942" i="26"/>
  <c r="E942" i="26"/>
  <c r="S945" i="26"/>
  <c r="P946" i="26"/>
  <c r="R946" i="26" s="1"/>
  <c r="C942" i="26"/>
  <c r="C943" i="26" l="1"/>
  <c r="D943" i="26"/>
  <c r="F943" i="26"/>
  <c r="E943" i="26"/>
  <c r="B945" i="27"/>
  <c r="A945" i="27"/>
  <c r="C944" i="27"/>
  <c r="S944" i="27"/>
  <c r="P945" i="27"/>
  <c r="E944" i="27"/>
  <c r="Q944" i="27"/>
  <c r="R943" i="27"/>
  <c r="D944" i="27"/>
  <c r="F944" i="27"/>
  <c r="S946" i="26"/>
  <c r="P947" i="26"/>
  <c r="R947" i="26" s="1"/>
  <c r="Q946" i="26"/>
  <c r="Q947" i="26" s="1"/>
  <c r="B944" i="26"/>
  <c r="A944" i="26"/>
  <c r="C944" i="26" l="1"/>
  <c r="F944" i="26"/>
  <c r="F945" i="27"/>
  <c r="E945" i="27"/>
  <c r="D945" i="27"/>
  <c r="C945" i="27"/>
  <c r="Q945" i="27"/>
  <c r="R944" i="27"/>
  <c r="S945" i="27"/>
  <c r="P946" i="27"/>
  <c r="B946" i="27"/>
  <c r="A946" i="27"/>
  <c r="S947" i="26"/>
  <c r="P948" i="26"/>
  <c r="Q948" i="26" s="1"/>
  <c r="B945" i="26"/>
  <c r="A945" i="26"/>
  <c r="D944" i="26"/>
  <c r="E944" i="26"/>
  <c r="E946" i="27" l="1"/>
  <c r="D946" i="27"/>
  <c r="F946" i="27"/>
  <c r="S946" i="27"/>
  <c r="P947" i="27"/>
  <c r="B947" i="27"/>
  <c r="A947" i="27"/>
  <c r="C946" i="27"/>
  <c r="Q946" i="27"/>
  <c r="R945" i="27"/>
  <c r="B946" i="26"/>
  <c r="A946" i="26"/>
  <c r="C945" i="26"/>
  <c r="E945" i="26"/>
  <c r="S948" i="26"/>
  <c r="P949" i="26"/>
  <c r="R948" i="26"/>
  <c r="R949" i="26" s="1"/>
  <c r="D945" i="26"/>
  <c r="F945" i="26"/>
  <c r="F946" i="26" l="1"/>
  <c r="D946" i="26"/>
  <c r="C946" i="26"/>
  <c r="C947" i="27"/>
  <c r="S947" i="27"/>
  <c r="P948" i="27"/>
  <c r="F947" i="27"/>
  <c r="B948" i="27"/>
  <c r="A948" i="27"/>
  <c r="Q947" i="27"/>
  <c r="R946" i="27"/>
  <c r="E947" i="27"/>
  <c r="D947" i="27"/>
  <c r="S949" i="26"/>
  <c r="P950" i="26"/>
  <c r="B947" i="26"/>
  <c r="A947" i="26"/>
  <c r="E946" i="26"/>
  <c r="Q949" i="26"/>
  <c r="Q950" i="26" l="1"/>
  <c r="D947" i="26"/>
  <c r="F948" i="27"/>
  <c r="D948" i="27"/>
  <c r="Q948" i="27"/>
  <c r="R947" i="27"/>
  <c r="S948" i="27"/>
  <c r="P949" i="27"/>
  <c r="E948" i="27"/>
  <c r="B949" i="27"/>
  <c r="A949" i="27"/>
  <c r="C948" i="27"/>
  <c r="S950" i="26"/>
  <c r="P951" i="26"/>
  <c r="B948" i="26"/>
  <c r="A948" i="26"/>
  <c r="R950" i="26"/>
  <c r="R951" i="26" s="1"/>
  <c r="E947" i="26"/>
  <c r="F947" i="26"/>
  <c r="C947" i="26"/>
  <c r="Q951" i="26" l="1"/>
  <c r="C948" i="26"/>
  <c r="E948" i="26"/>
  <c r="E949" i="27"/>
  <c r="B950" i="27"/>
  <c r="A950" i="27"/>
  <c r="C949" i="27"/>
  <c r="S949" i="27"/>
  <c r="P950" i="27"/>
  <c r="F949" i="27"/>
  <c r="Q949" i="27"/>
  <c r="R948" i="27"/>
  <c r="D949" i="27"/>
  <c r="S951" i="26"/>
  <c r="P952" i="26"/>
  <c r="F948" i="26"/>
  <c r="B949" i="26"/>
  <c r="A949" i="26"/>
  <c r="D948" i="26"/>
  <c r="D949" i="26" l="1"/>
  <c r="F949" i="26"/>
  <c r="F950" i="27"/>
  <c r="E950" i="27"/>
  <c r="D950" i="27"/>
  <c r="C950" i="27"/>
  <c r="Q950" i="27"/>
  <c r="R949" i="27"/>
  <c r="S950" i="27"/>
  <c r="P951" i="27"/>
  <c r="B951" i="27"/>
  <c r="A951" i="27"/>
  <c r="B950" i="26"/>
  <c r="A950" i="26"/>
  <c r="S952" i="26"/>
  <c r="P953" i="26"/>
  <c r="C949" i="26"/>
  <c r="R952" i="26"/>
  <c r="E949" i="26"/>
  <c r="Q952" i="26"/>
  <c r="Q953" i="26" l="1"/>
  <c r="R953" i="26"/>
  <c r="C950" i="26"/>
  <c r="F950" i="26"/>
  <c r="D950" i="26"/>
  <c r="E950" i="26"/>
  <c r="D951" i="27"/>
  <c r="F951" i="27"/>
  <c r="S951" i="27"/>
  <c r="P952" i="27"/>
  <c r="Q951" i="27"/>
  <c r="R950" i="27"/>
  <c r="B952" i="27"/>
  <c r="A952" i="27"/>
  <c r="E951" i="27"/>
  <c r="C951" i="27"/>
  <c r="S953" i="26"/>
  <c r="P954" i="26"/>
  <c r="B951" i="26"/>
  <c r="A951" i="26"/>
  <c r="F951" i="26" l="1"/>
  <c r="E951" i="26"/>
  <c r="C952" i="27"/>
  <c r="Q952" i="27"/>
  <c r="R951" i="27"/>
  <c r="B953" i="27"/>
  <c r="A953" i="27"/>
  <c r="S952" i="27"/>
  <c r="P953" i="27"/>
  <c r="F952" i="27"/>
  <c r="E952" i="27"/>
  <c r="D952" i="27"/>
  <c r="C951" i="26"/>
  <c r="S954" i="26"/>
  <c r="P955" i="26"/>
  <c r="B952" i="26"/>
  <c r="A952" i="26"/>
  <c r="D951" i="26"/>
  <c r="Q954" i="26"/>
  <c r="R954" i="26"/>
  <c r="R955" i="26" l="1"/>
  <c r="D952" i="26"/>
  <c r="F952" i="26"/>
  <c r="F953" i="27"/>
  <c r="C953" i="27"/>
  <c r="B954" i="27"/>
  <c r="A954" i="27"/>
  <c r="D953" i="27"/>
  <c r="S953" i="27"/>
  <c r="P954" i="27"/>
  <c r="E953" i="27"/>
  <c r="Q953" i="27"/>
  <c r="R952" i="27"/>
  <c r="S955" i="26"/>
  <c r="P956" i="26"/>
  <c r="C952" i="26"/>
  <c r="Q955" i="26"/>
  <c r="B953" i="26"/>
  <c r="A953" i="26"/>
  <c r="E952" i="26"/>
  <c r="D954" i="27" l="1"/>
  <c r="Q956" i="26"/>
  <c r="F954" i="27"/>
  <c r="E953" i="26"/>
  <c r="F953" i="26"/>
  <c r="E954" i="27"/>
  <c r="S954" i="27"/>
  <c r="P955" i="27"/>
  <c r="B955" i="27"/>
  <c r="A955" i="27"/>
  <c r="Q954" i="27"/>
  <c r="R953" i="27"/>
  <c r="C954" i="27"/>
  <c r="D953" i="26"/>
  <c r="B954" i="26"/>
  <c r="A954" i="26"/>
  <c r="S956" i="26"/>
  <c r="P957" i="26"/>
  <c r="C953" i="26"/>
  <c r="R956" i="26"/>
  <c r="Q957" i="26" l="1"/>
  <c r="R957" i="26"/>
  <c r="E954" i="26"/>
  <c r="F954" i="26"/>
  <c r="C954" i="26"/>
  <c r="D954" i="26"/>
  <c r="C955" i="27"/>
  <c r="E955" i="27"/>
  <c r="D955" i="27"/>
  <c r="S955" i="27"/>
  <c r="P956" i="27"/>
  <c r="Q955" i="27"/>
  <c r="R954" i="27"/>
  <c r="B956" i="27"/>
  <c r="A956" i="27"/>
  <c r="F955" i="27"/>
  <c r="B955" i="26"/>
  <c r="A955" i="26"/>
  <c r="S957" i="26"/>
  <c r="P958" i="26"/>
  <c r="R958" i="26" l="1"/>
  <c r="Q958" i="26"/>
  <c r="D955" i="26"/>
  <c r="F955" i="26"/>
  <c r="C955" i="26"/>
  <c r="C956" i="27"/>
  <c r="B957" i="27"/>
  <c r="A957" i="27"/>
  <c r="S956" i="27"/>
  <c r="P957" i="27"/>
  <c r="F956" i="27"/>
  <c r="D956" i="27"/>
  <c r="Q956" i="27"/>
  <c r="R955" i="27"/>
  <c r="E956" i="27"/>
  <c r="S958" i="26"/>
  <c r="P959" i="26"/>
  <c r="B956" i="26"/>
  <c r="A956" i="26"/>
  <c r="E955" i="26"/>
  <c r="Q959" i="26" l="1"/>
  <c r="R959" i="26"/>
  <c r="D957" i="27"/>
  <c r="D956" i="26"/>
  <c r="E956" i="26"/>
  <c r="E957" i="27"/>
  <c r="Q957" i="27"/>
  <c r="R956" i="27"/>
  <c r="F957" i="27"/>
  <c r="B958" i="27"/>
  <c r="A958" i="27"/>
  <c r="S957" i="27"/>
  <c r="P958" i="27"/>
  <c r="C957" i="27"/>
  <c r="C956" i="26"/>
  <c r="B957" i="26"/>
  <c r="A957" i="26"/>
  <c r="S959" i="26"/>
  <c r="P960" i="26"/>
  <c r="Q960" i="26" s="1"/>
  <c r="F956" i="26"/>
  <c r="C957" i="26" l="1"/>
  <c r="E958" i="27"/>
  <c r="C958" i="27"/>
  <c r="B959" i="27"/>
  <c r="A959" i="27"/>
  <c r="Q958" i="27"/>
  <c r="R957" i="27"/>
  <c r="S958" i="27"/>
  <c r="P959" i="27"/>
  <c r="F958" i="27"/>
  <c r="D958" i="27"/>
  <c r="S960" i="26"/>
  <c r="P961" i="26"/>
  <c r="Q961" i="26" s="1"/>
  <c r="B958" i="26"/>
  <c r="A958" i="26"/>
  <c r="F957" i="26"/>
  <c r="E957" i="26"/>
  <c r="R960" i="26"/>
  <c r="D957" i="26"/>
  <c r="E958" i="26" l="1"/>
  <c r="R961" i="26"/>
  <c r="D958" i="26"/>
  <c r="C958" i="26"/>
  <c r="F958" i="26"/>
  <c r="E959" i="27"/>
  <c r="S959" i="27"/>
  <c r="P960" i="27"/>
  <c r="Q959" i="27"/>
  <c r="R958" i="27"/>
  <c r="D959" i="27"/>
  <c r="B960" i="27"/>
  <c r="A960" i="27"/>
  <c r="F959" i="27"/>
  <c r="C959" i="27"/>
  <c r="B959" i="26"/>
  <c r="A959" i="26"/>
  <c r="S961" i="26"/>
  <c r="P962" i="26"/>
  <c r="R962" i="26" l="1"/>
  <c r="Q962" i="26"/>
  <c r="D959" i="26"/>
  <c r="C959" i="26"/>
  <c r="Q960" i="27"/>
  <c r="R959" i="27"/>
  <c r="B961" i="27"/>
  <c r="A961" i="27"/>
  <c r="S960" i="27"/>
  <c r="P961" i="27"/>
  <c r="C960" i="27"/>
  <c r="D960" i="27"/>
  <c r="F960" i="27"/>
  <c r="E960" i="27"/>
  <c r="S962" i="26"/>
  <c r="P963" i="26"/>
  <c r="B960" i="26"/>
  <c r="A960" i="26"/>
  <c r="F959" i="26"/>
  <c r="E959" i="26"/>
  <c r="Q963" i="26" l="1"/>
  <c r="R963" i="26"/>
  <c r="E960" i="26"/>
  <c r="D960" i="26"/>
  <c r="F960" i="26"/>
  <c r="D961" i="27"/>
  <c r="C961" i="27"/>
  <c r="E961" i="27"/>
  <c r="S961" i="27"/>
  <c r="P962" i="27"/>
  <c r="B962" i="27"/>
  <c r="A962" i="27"/>
  <c r="F961" i="27"/>
  <c r="Q961" i="27"/>
  <c r="R960" i="27"/>
  <c r="B961" i="26"/>
  <c r="A961" i="26"/>
  <c r="C960" i="26"/>
  <c r="S963" i="26"/>
  <c r="P964" i="26"/>
  <c r="R964" i="26" l="1"/>
  <c r="Q964" i="26"/>
  <c r="D961" i="26"/>
  <c r="E961" i="26"/>
  <c r="F961" i="26"/>
  <c r="C961" i="26"/>
  <c r="F962" i="27"/>
  <c r="B963" i="27"/>
  <c r="A963" i="27"/>
  <c r="E962" i="27"/>
  <c r="S962" i="27"/>
  <c r="P963" i="27"/>
  <c r="Q962" i="27"/>
  <c r="R961" i="27"/>
  <c r="D962" i="27"/>
  <c r="C962" i="27"/>
  <c r="S964" i="26"/>
  <c r="P965" i="26"/>
  <c r="B962" i="26"/>
  <c r="A962" i="26"/>
  <c r="R965" i="26" l="1"/>
  <c r="C962" i="26"/>
  <c r="D963" i="27"/>
  <c r="C963" i="27"/>
  <c r="E963" i="27"/>
  <c r="Q963" i="27"/>
  <c r="R962" i="27"/>
  <c r="S963" i="27"/>
  <c r="P964" i="27"/>
  <c r="B964" i="27"/>
  <c r="A964" i="27"/>
  <c r="F963" i="27"/>
  <c r="B963" i="26"/>
  <c r="A963" i="26"/>
  <c r="D962" i="26"/>
  <c r="F962" i="26"/>
  <c r="E962" i="26"/>
  <c r="S965" i="26"/>
  <c r="P966" i="26"/>
  <c r="Q965" i="26"/>
  <c r="D963" i="26" l="1"/>
  <c r="E963" i="26"/>
  <c r="C963" i="26"/>
  <c r="F963" i="26"/>
  <c r="D964" i="27"/>
  <c r="C964" i="27"/>
  <c r="F964" i="27"/>
  <c r="B965" i="27"/>
  <c r="A965" i="27"/>
  <c r="S964" i="27"/>
  <c r="P965" i="27"/>
  <c r="Q964" i="27"/>
  <c r="R963" i="27"/>
  <c r="E964" i="27"/>
  <c r="S966" i="26"/>
  <c r="P967" i="26"/>
  <c r="Q966" i="26"/>
  <c r="B964" i="26"/>
  <c r="A964" i="26"/>
  <c r="R966" i="26"/>
  <c r="R967" i="26" l="1"/>
  <c r="Q967" i="26"/>
  <c r="D964" i="26"/>
  <c r="F964" i="26"/>
  <c r="E964" i="26"/>
  <c r="F965" i="27"/>
  <c r="E965" i="27"/>
  <c r="D965" i="27"/>
  <c r="Q965" i="27"/>
  <c r="R964" i="27"/>
  <c r="S965" i="27"/>
  <c r="P966" i="27"/>
  <c r="B966" i="27"/>
  <c r="A966" i="27"/>
  <c r="C965" i="27"/>
  <c r="C964" i="26"/>
  <c r="B965" i="26"/>
  <c r="A965" i="26"/>
  <c r="S967" i="26"/>
  <c r="P968" i="26"/>
  <c r="F965" i="26" l="1"/>
  <c r="D966" i="27"/>
  <c r="E966" i="27"/>
  <c r="C966" i="27"/>
  <c r="B967" i="27"/>
  <c r="A967" i="27"/>
  <c r="S966" i="27"/>
  <c r="P967" i="27"/>
  <c r="Q966" i="27"/>
  <c r="R965" i="27"/>
  <c r="F966" i="27"/>
  <c r="E965" i="26"/>
  <c r="S968" i="26"/>
  <c r="P969" i="26"/>
  <c r="R968" i="26"/>
  <c r="R969" i="26" s="1"/>
  <c r="C965" i="26"/>
  <c r="Q968" i="26"/>
  <c r="B966" i="26"/>
  <c r="A966" i="26"/>
  <c r="D965" i="26"/>
  <c r="Q969" i="26" l="1"/>
  <c r="D966" i="26"/>
  <c r="F966" i="26"/>
  <c r="C967" i="27"/>
  <c r="Q967" i="27"/>
  <c r="R966" i="27"/>
  <c r="F967" i="27"/>
  <c r="S967" i="27"/>
  <c r="P968" i="27"/>
  <c r="B968" i="27"/>
  <c r="A968" i="27"/>
  <c r="D967" i="27"/>
  <c r="E967" i="27"/>
  <c r="B967" i="26"/>
  <c r="A967" i="26"/>
  <c r="S969" i="26"/>
  <c r="P970" i="26"/>
  <c r="C966" i="26"/>
  <c r="E966" i="26"/>
  <c r="Q970" i="26" l="1"/>
  <c r="E967" i="26"/>
  <c r="D967" i="26"/>
  <c r="C967" i="26"/>
  <c r="F967" i="26"/>
  <c r="F968" i="27"/>
  <c r="B969" i="27"/>
  <c r="A969" i="27"/>
  <c r="E968" i="27"/>
  <c r="S968" i="27"/>
  <c r="P969" i="27"/>
  <c r="Q968" i="27"/>
  <c r="R967" i="27"/>
  <c r="D968" i="27"/>
  <c r="C968" i="27"/>
  <c r="R970" i="26"/>
  <c r="B968" i="26"/>
  <c r="A968" i="26"/>
  <c r="S970" i="26"/>
  <c r="P971" i="26"/>
  <c r="R971" i="26" l="1"/>
  <c r="D968" i="26"/>
  <c r="E969" i="27"/>
  <c r="Q969" i="27"/>
  <c r="R968" i="27"/>
  <c r="C969" i="27"/>
  <c r="S969" i="27"/>
  <c r="P970" i="27"/>
  <c r="B970" i="27"/>
  <c r="A970" i="27"/>
  <c r="D969" i="27"/>
  <c r="F969" i="27"/>
  <c r="E968" i="26"/>
  <c r="C968" i="26"/>
  <c r="F968" i="26"/>
  <c r="S971" i="26"/>
  <c r="P972" i="26"/>
  <c r="B969" i="26"/>
  <c r="A969" i="26"/>
  <c r="Q971" i="26"/>
  <c r="Q972" i="26" l="1"/>
  <c r="C970" i="27"/>
  <c r="B971" i="27"/>
  <c r="A971" i="27"/>
  <c r="F970" i="27"/>
  <c r="S970" i="27"/>
  <c r="P971" i="27"/>
  <c r="Q970" i="27"/>
  <c r="R969" i="27"/>
  <c r="D970" i="27"/>
  <c r="E970" i="27"/>
  <c r="B970" i="26"/>
  <c r="A970" i="26"/>
  <c r="C969" i="26"/>
  <c r="S972" i="26"/>
  <c r="P973" i="26"/>
  <c r="E969" i="26"/>
  <c r="R972" i="26"/>
  <c r="F969" i="26"/>
  <c r="D969" i="26"/>
  <c r="D970" i="26" l="1"/>
  <c r="R973" i="26"/>
  <c r="Q973" i="26"/>
  <c r="E970" i="26"/>
  <c r="F970" i="26"/>
  <c r="C970" i="26"/>
  <c r="F971" i="27"/>
  <c r="Q971" i="27"/>
  <c r="R970" i="27"/>
  <c r="E971" i="27"/>
  <c r="S971" i="27"/>
  <c r="P972" i="27"/>
  <c r="B972" i="27"/>
  <c r="A972" i="27"/>
  <c r="D971" i="27"/>
  <c r="C971" i="27"/>
  <c r="S973" i="26"/>
  <c r="P974" i="26"/>
  <c r="B971" i="26"/>
  <c r="A971" i="26"/>
  <c r="R974" i="26" l="1"/>
  <c r="C971" i="26"/>
  <c r="E972" i="27"/>
  <c r="B973" i="27"/>
  <c r="A973" i="27"/>
  <c r="C972" i="27"/>
  <c r="S972" i="27"/>
  <c r="P973" i="27"/>
  <c r="Q972" i="27"/>
  <c r="R971" i="27"/>
  <c r="D972" i="27"/>
  <c r="F972" i="27"/>
  <c r="E971" i="26"/>
  <c r="S974" i="26"/>
  <c r="P975" i="26"/>
  <c r="R975" i="26" s="1"/>
  <c r="D971" i="26"/>
  <c r="B972" i="26"/>
  <c r="A972" i="26"/>
  <c r="F971" i="26"/>
  <c r="Q974" i="26"/>
  <c r="Q975" i="26" l="1"/>
  <c r="D972" i="26"/>
  <c r="F972" i="26"/>
  <c r="C973" i="27"/>
  <c r="Q973" i="27"/>
  <c r="R972" i="27"/>
  <c r="F973" i="27"/>
  <c r="S973" i="27"/>
  <c r="P974" i="27"/>
  <c r="B974" i="27"/>
  <c r="A974" i="27"/>
  <c r="D973" i="27"/>
  <c r="E973" i="27"/>
  <c r="S975" i="26"/>
  <c r="P976" i="26"/>
  <c r="Q976" i="26" s="1"/>
  <c r="B973" i="26"/>
  <c r="A973" i="26"/>
  <c r="E972" i="26"/>
  <c r="C972" i="26"/>
  <c r="R976" i="26" l="1"/>
  <c r="C973" i="26"/>
  <c r="D973" i="26"/>
  <c r="E973" i="26"/>
  <c r="F974" i="27"/>
  <c r="B975" i="27"/>
  <c r="A975" i="27"/>
  <c r="E974" i="27"/>
  <c r="S974" i="27"/>
  <c r="P975" i="27"/>
  <c r="Q974" i="27"/>
  <c r="R973" i="27"/>
  <c r="D974" i="27"/>
  <c r="C974" i="27"/>
  <c r="S976" i="26"/>
  <c r="P977" i="26"/>
  <c r="B974" i="26"/>
  <c r="A974" i="26"/>
  <c r="F973" i="26"/>
  <c r="D974" i="26" l="1"/>
  <c r="F974" i="26"/>
  <c r="E975" i="27"/>
  <c r="Q975" i="27"/>
  <c r="R974" i="27"/>
  <c r="C975" i="27"/>
  <c r="S975" i="27"/>
  <c r="P976" i="27"/>
  <c r="B976" i="27"/>
  <c r="A976" i="27"/>
  <c r="D975" i="27"/>
  <c r="F975" i="27"/>
  <c r="S977" i="26"/>
  <c r="P978" i="26"/>
  <c r="B975" i="26"/>
  <c r="A975" i="26"/>
  <c r="Q977" i="26"/>
  <c r="R977" i="26"/>
  <c r="C974" i="26"/>
  <c r="E974" i="26"/>
  <c r="R978" i="26" l="1"/>
  <c r="Q978" i="26"/>
  <c r="E975" i="26"/>
  <c r="F975" i="26"/>
  <c r="C975" i="26"/>
  <c r="C976" i="27"/>
  <c r="B977" i="27"/>
  <c r="A977" i="27"/>
  <c r="F976" i="27"/>
  <c r="S976" i="27"/>
  <c r="P977" i="27"/>
  <c r="Q976" i="27"/>
  <c r="R975" i="27"/>
  <c r="D976" i="27"/>
  <c r="E976" i="27"/>
  <c r="S978" i="26"/>
  <c r="P979" i="26"/>
  <c r="Q979" i="26" s="1"/>
  <c r="B976" i="26"/>
  <c r="A976" i="26"/>
  <c r="D975" i="26"/>
  <c r="R979" i="26" l="1"/>
  <c r="E976" i="26"/>
  <c r="D976" i="26"/>
  <c r="F977" i="27"/>
  <c r="Q977" i="27"/>
  <c r="R976" i="27"/>
  <c r="E977" i="27"/>
  <c r="S977" i="27"/>
  <c r="P978" i="27"/>
  <c r="B978" i="27"/>
  <c r="A978" i="27"/>
  <c r="D977" i="27"/>
  <c r="C977" i="27"/>
  <c r="B977" i="26"/>
  <c r="A977" i="26"/>
  <c r="F976" i="26"/>
  <c r="C976" i="26"/>
  <c r="S979" i="26"/>
  <c r="P980" i="26"/>
  <c r="R980" i="26" l="1"/>
  <c r="E977" i="26"/>
  <c r="F977" i="26"/>
  <c r="E978" i="27"/>
  <c r="B979" i="27"/>
  <c r="A979" i="27"/>
  <c r="C978" i="27"/>
  <c r="S978" i="27"/>
  <c r="P979" i="27"/>
  <c r="Q978" i="27"/>
  <c r="R977" i="27"/>
  <c r="D978" i="27"/>
  <c r="F978" i="27"/>
  <c r="B978" i="26"/>
  <c r="A978" i="26"/>
  <c r="S980" i="26"/>
  <c r="P981" i="26"/>
  <c r="Q980" i="26"/>
  <c r="C977" i="26"/>
  <c r="D977" i="26"/>
  <c r="C978" i="26" l="1"/>
  <c r="Q981" i="26"/>
  <c r="F978" i="26"/>
  <c r="D978" i="26"/>
  <c r="C979" i="27"/>
  <c r="Q979" i="27"/>
  <c r="R978" i="27"/>
  <c r="F979" i="27"/>
  <c r="S979" i="27"/>
  <c r="P980" i="27"/>
  <c r="B980" i="27"/>
  <c r="A980" i="27"/>
  <c r="D979" i="27"/>
  <c r="E979" i="27"/>
  <c r="B979" i="26"/>
  <c r="A979" i="26"/>
  <c r="S981" i="26"/>
  <c r="P982" i="26"/>
  <c r="R981" i="26"/>
  <c r="E978" i="26"/>
  <c r="R982" i="26" l="1"/>
  <c r="Q982" i="26"/>
  <c r="F979" i="26"/>
  <c r="D979" i="26"/>
  <c r="E979" i="26"/>
  <c r="F980" i="27"/>
  <c r="B981" i="27"/>
  <c r="A981" i="27"/>
  <c r="E980" i="27"/>
  <c r="S980" i="27"/>
  <c r="P981" i="27"/>
  <c r="Q980" i="27"/>
  <c r="R979" i="27"/>
  <c r="D980" i="27"/>
  <c r="C980" i="27"/>
  <c r="S982" i="26"/>
  <c r="P983" i="26"/>
  <c r="B980" i="26"/>
  <c r="A980" i="26"/>
  <c r="C979" i="26"/>
  <c r="Q983" i="26" l="1"/>
  <c r="C980" i="26"/>
  <c r="F980" i="26"/>
  <c r="E980" i="26"/>
  <c r="E981" i="27"/>
  <c r="Q981" i="27"/>
  <c r="R980" i="27"/>
  <c r="C981" i="27"/>
  <c r="S981" i="27"/>
  <c r="P982" i="27"/>
  <c r="B982" i="27"/>
  <c r="A982" i="27"/>
  <c r="D981" i="27"/>
  <c r="F981" i="27"/>
  <c r="S983" i="26"/>
  <c r="P984" i="26"/>
  <c r="Q984" i="26" s="1"/>
  <c r="D980" i="26"/>
  <c r="B981" i="26"/>
  <c r="A981" i="26"/>
  <c r="R983" i="26"/>
  <c r="R984" i="26" l="1"/>
  <c r="F981" i="26"/>
  <c r="D981" i="26"/>
  <c r="C982" i="27"/>
  <c r="B983" i="27"/>
  <c r="A983" i="27"/>
  <c r="F982" i="27"/>
  <c r="S982" i="27"/>
  <c r="P983" i="27"/>
  <c r="Q982" i="27"/>
  <c r="R981" i="27"/>
  <c r="D982" i="27"/>
  <c r="E982" i="27"/>
  <c r="B982" i="26"/>
  <c r="A982" i="26"/>
  <c r="S984" i="26"/>
  <c r="P985" i="26"/>
  <c r="Q985" i="26" s="1"/>
  <c r="C981" i="26"/>
  <c r="E981" i="26"/>
  <c r="D982" i="26" l="1"/>
  <c r="C982" i="26"/>
  <c r="E982" i="26"/>
  <c r="F983" i="27"/>
  <c r="Q983" i="27"/>
  <c r="R982" i="27"/>
  <c r="E983" i="27"/>
  <c r="S983" i="27"/>
  <c r="P984" i="27"/>
  <c r="B984" i="27"/>
  <c r="A984" i="27"/>
  <c r="D983" i="27"/>
  <c r="C983" i="27"/>
  <c r="B983" i="26"/>
  <c r="A983" i="26"/>
  <c r="S985" i="26"/>
  <c r="P986" i="26"/>
  <c r="Q986" i="26" s="1"/>
  <c r="R985" i="26"/>
  <c r="R986" i="26" s="1"/>
  <c r="F982" i="26"/>
  <c r="D983" i="26" l="1"/>
  <c r="C983" i="26"/>
  <c r="E983" i="26"/>
  <c r="F983" i="26"/>
  <c r="E984" i="27"/>
  <c r="B985" i="27"/>
  <c r="A985" i="27"/>
  <c r="C984" i="27"/>
  <c r="S984" i="27"/>
  <c r="P985" i="27"/>
  <c r="Q984" i="27"/>
  <c r="R983" i="27"/>
  <c r="D984" i="27"/>
  <c r="F984" i="27"/>
  <c r="S986" i="26"/>
  <c r="P987" i="26"/>
  <c r="Q987" i="26" s="1"/>
  <c r="B984" i="26"/>
  <c r="A984" i="26"/>
  <c r="C984" i="26" l="1"/>
  <c r="D984" i="26"/>
  <c r="C985" i="27"/>
  <c r="Q985" i="27"/>
  <c r="R984" i="27"/>
  <c r="F985" i="27"/>
  <c r="S985" i="27"/>
  <c r="P986" i="27"/>
  <c r="B986" i="27"/>
  <c r="A986" i="27"/>
  <c r="D985" i="27"/>
  <c r="E985" i="27"/>
  <c r="B985" i="26"/>
  <c r="A985" i="26"/>
  <c r="F984" i="26"/>
  <c r="E984" i="26"/>
  <c r="S987" i="26"/>
  <c r="P988" i="26"/>
  <c r="R987" i="26"/>
  <c r="R988" i="26" l="1"/>
  <c r="E985" i="26"/>
  <c r="F985" i="26"/>
  <c r="D985" i="26"/>
  <c r="F986" i="27"/>
  <c r="B987" i="27"/>
  <c r="A987" i="27"/>
  <c r="E986" i="27"/>
  <c r="S986" i="27"/>
  <c r="P987" i="27"/>
  <c r="Q986" i="27"/>
  <c r="R985" i="27"/>
  <c r="D986" i="27"/>
  <c r="C986" i="27"/>
  <c r="S988" i="26"/>
  <c r="P989" i="26"/>
  <c r="B986" i="26"/>
  <c r="A986" i="26"/>
  <c r="Q988" i="26"/>
  <c r="C985" i="26"/>
  <c r="Q989" i="26" l="1"/>
  <c r="C986" i="26"/>
  <c r="D986" i="26"/>
  <c r="F986" i="26"/>
  <c r="E987" i="27"/>
  <c r="Q987" i="27"/>
  <c r="R986" i="27"/>
  <c r="C987" i="27"/>
  <c r="S987" i="27"/>
  <c r="P988" i="27"/>
  <c r="B988" i="27"/>
  <c r="A988" i="27"/>
  <c r="D987" i="27"/>
  <c r="F987" i="27"/>
  <c r="E986" i="26"/>
  <c r="S989" i="26"/>
  <c r="P990" i="26"/>
  <c r="B987" i="26"/>
  <c r="A987" i="26"/>
  <c r="R989" i="26"/>
  <c r="R990" i="26" l="1"/>
  <c r="C988" i="27"/>
  <c r="B989" i="27"/>
  <c r="A989" i="27"/>
  <c r="F988" i="27"/>
  <c r="S988" i="27"/>
  <c r="P989" i="27"/>
  <c r="Q988" i="27"/>
  <c r="R987" i="27"/>
  <c r="D988" i="27"/>
  <c r="E988" i="27"/>
  <c r="B988" i="26"/>
  <c r="A988" i="26"/>
  <c r="E987" i="26"/>
  <c r="S990" i="26"/>
  <c r="P991" i="26"/>
  <c r="R991" i="26" s="1"/>
  <c r="Q990" i="26"/>
  <c r="Q991" i="26" s="1"/>
  <c r="D987" i="26"/>
  <c r="C987" i="26"/>
  <c r="F987" i="26"/>
  <c r="C988" i="26" l="1"/>
  <c r="E988" i="26"/>
  <c r="F988" i="26"/>
  <c r="D988" i="26"/>
  <c r="F989" i="27"/>
  <c r="Q989" i="27"/>
  <c r="R988" i="27"/>
  <c r="E989" i="27"/>
  <c r="S989" i="27"/>
  <c r="P990" i="27"/>
  <c r="B990" i="27"/>
  <c r="A990" i="27"/>
  <c r="D989" i="27"/>
  <c r="C989" i="27"/>
  <c r="S991" i="26"/>
  <c r="P992" i="26"/>
  <c r="R992" i="26" s="1"/>
  <c r="B989" i="26"/>
  <c r="A989" i="26"/>
  <c r="E989" i="26" l="1"/>
  <c r="C989" i="26"/>
  <c r="E990" i="27"/>
  <c r="B991" i="27"/>
  <c r="A991" i="27"/>
  <c r="C990" i="27"/>
  <c r="S990" i="27"/>
  <c r="P991" i="27"/>
  <c r="Q990" i="27"/>
  <c r="R989" i="27"/>
  <c r="D990" i="27"/>
  <c r="F990" i="27"/>
  <c r="S992" i="26"/>
  <c r="P993" i="26"/>
  <c r="Q992" i="26"/>
  <c r="Q993" i="26" s="1"/>
  <c r="R993" i="26"/>
  <c r="B990" i="26"/>
  <c r="A990" i="26"/>
  <c r="F989" i="26"/>
  <c r="D989" i="26"/>
  <c r="C990" i="26" l="1"/>
  <c r="F990" i="26"/>
  <c r="D990" i="26"/>
  <c r="C991" i="27"/>
  <c r="Q991" i="27"/>
  <c r="R990" i="27"/>
  <c r="F991" i="27"/>
  <c r="S991" i="27"/>
  <c r="P992" i="27"/>
  <c r="B992" i="27"/>
  <c r="A992" i="27"/>
  <c r="D991" i="27"/>
  <c r="E991" i="27"/>
  <c r="B991" i="26"/>
  <c r="A991" i="26"/>
  <c r="S993" i="26"/>
  <c r="P994" i="26"/>
  <c r="E990" i="26"/>
  <c r="C991" i="26" l="1"/>
  <c r="D991" i="26"/>
  <c r="E991" i="26"/>
  <c r="F991" i="26"/>
  <c r="F992" i="27"/>
  <c r="B993" i="27"/>
  <c r="A993" i="27"/>
  <c r="E992" i="27"/>
  <c r="S992" i="27"/>
  <c r="P993" i="27"/>
  <c r="Q992" i="27"/>
  <c r="R991" i="27"/>
  <c r="D992" i="27"/>
  <c r="C992" i="27"/>
  <c r="S994" i="26"/>
  <c r="P995" i="26"/>
  <c r="B992" i="26"/>
  <c r="A992" i="26"/>
  <c r="R994" i="26"/>
  <c r="R995" i="26" s="1"/>
  <c r="Q994" i="26"/>
  <c r="Q995" i="26" l="1"/>
  <c r="C992" i="26"/>
  <c r="E993" i="27"/>
  <c r="Q993" i="27"/>
  <c r="R992" i="27"/>
  <c r="C993" i="27"/>
  <c r="S993" i="27"/>
  <c r="P994" i="27"/>
  <c r="B994" i="27"/>
  <c r="A994" i="27"/>
  <c r="D993" i="27"/>
  <c r="F993" i="27"/>
  <c r="E992" i="26"/>
  <c r="B993" i="26"/>
  <c r="A993" i="26"/>
  <c r="F992" i="26"/>
  <c r="D992" i="26"/>
  <c r="S995" i="26"/>
  <c r="P996" i="26"/>
  <c r="R996" i="26" s="1"/>
  <c r="D993" i="26" l="1"/>
  <c r="E993" i="26"/>
  <c r="F993" i="26"/>
  <c r="C993" i="26"/>
  <c r="C994" i="27"/>
  <c r="B995" i="27"/>
  <c r="A995" i="27"/>
  <c r="F994" i="27"/>
  <c r="S994" i="27"/>
  <c r="P995" i="27"/>
  <c r="Q994" i="27"/>
  <c r="R993" i="27"/>
  <c r="D994" i="27"/>
  <c r="E994" i="27"/>
  <c r="Q996" i="26"/>
  <c r="B994" i="26"/>
  <c r="A994" i="26"/>
  <c r="S996" i="26"/>
  <c r="P997" i="26"/>
  <c r="D994" i="26" l="1"/>
  <c r="F994" i="26"/>
  <c r="F995" i="27"/>
  <c r="Q995" i="27"/>
  <c r="R994" i="27"/>
  <c r="E995" i="27"/>
  <c r="S995" i="27"/>
  <c r="P996" i="27"/>
  <c r="B996" i="27"/>
  <c r="A996" i="27"/>
  <c r="D995" i="27"/>
  <c r="C995" i="27"/>
  <c r="Q997" i="26"/>
  <c r="E994" i="26"/>
  <c r="S997" i="26"/>
  <c r="P998" i="26"/>
  <c r="R997" i="26"/>
  <c r="B995" i="26"/>
  <c r="A995" i="26"/>
  <c r="C994" i="26"/>
  <c r="R998" i="26" l="1"/>
  <c r="C995" i="26"/>
  <c r="E996" i="27"/>
  <c r="B997" i="27"/>
  <c r="A997" i="27"/>
  <c r="C996" i="27"/>
  <c r="S996" i="27"/>
  <c r="P997" i="27"/>
  <c r="Q996" i="27"/>
  <c r="R995" i="27"/>
  <c r="D996" i="27"/>
  <c r="F996" i="27"/>
  <c r="B996" i="26"/>
  <c r="A996" i="26"/>
  <c r="E995" i="26"/>
  <c r="Q998" i="26"/>
  <c r="S998" i="26"/>
  <c r="P999" i="26"/>
  <c r="F995" i="26"/>
  <c r="D995" i="26"/>
  <c r="Q999" i="26" l="1"/>
  <c r="F996" i="26"/>
  <c r="C996" i="26"/>
  <c r="D996" i="26"/>
  <c r="E996" i="26"/>
  <c r="C997" i="27"/>
  <c r="Q997" i="27"/>
  <c r="R996" i="27"/>
  <c r="F997" i="27"/>
  <c r="S997" i="27"/>
  <c r="P998" i="27"/>
  <c r="B998" i="27"/>
  <c r="A998" i="27"/>
  <c r="D997" i="27"/>
  <c r="E997" i="27"/>
  <c r="S999" i="26"/>
  <c r="P1000" i="26"/>
  <c r="R999" i="26"/>
  <c r="B997" i="26"/>
  <c r="A997" i="26"/>
  <c r="Q1000" i="26" l="1"/>
  <c r="R1000" i="26"/>
  <c r="C997" i="26"/>
  <c r="D997" i="26"/>
  <c r="F998" i="27"/>
  <c r="B999" i="27"/>
  <c r="A999" i="27"/>
  <c r="E998" i="27"/>
  <c r="S998" i="27"/>
  <c r="P999" i="27"/>
  <c r="Q998" i="27"/>
  <c r="R997" i="27"/>
  <c r="D998" i="27"/>
  <c r="C998" i="27"/>
  <c r="S1000" i="26"/>
  <c r="P1001" i="26"/>
  <c r="B998" i="26"/>
  <c r="A998" i="26"/>
  <c r="E997" i="26"/>
  <c r="F997" i="26"/>
  <c r="E998" i="26" l="1"/>
  <c r="D998" i="26"/>
  <c r="F998" i="26"/>
  <c r="E999" i="27"/>
  <c r="Q999" i="27"/>
  <c r="R998" i="27"/>
  <c r="C999" i="27"/>
  <c r="S999" i="27"/>
  <c r="P1000" i="27"/>
  <c r="B1000" i="27"/>
  <c r="A1000" i="27"/>
  <c r="D999" i="27"/>
  <c r="F999" i="27"/>
  <c r="S1001" i="26"/>
  <c r="P1002" i="26"/>
  <c r="Q1001" i="26"/>
  <c r="B999" i="26"/>
  <c r="A999" i="26"/>
  <c r="R1001" i="26"/>
  <c r="R1002" i="26" s="1"/>
  <c r="C998" i="26"/>
  <c r="C999" i="26" l="1"/>
  <c r="E999" i="26"/>
  <c r="F999" i="26"/>
  <c r="C1000" i="27"/>
  <c r="B1001" i="27"/>
  <c r="A1001" i="27"/>
  <c r="F1000" i="27"/>
  <c r="S1000" i="27"/>
  <c r="P1001" i="27"/>
  <c r="Q1000" i="27"/>
  <c r="R999" i="27"/>
  <c r="D1000" i="27"/>
  <c r="E1000" i="27"/>
  <c r="D999" i="26"/>
  <c r="Q1002" i="26"/>
  <c r="S1002" i="26"/>
  <c r="P1003" i="26"/>
  <c r="S1003" i="26" s="1"/>
  <c r="B1000" i="26"/>
  <c r="A1000" i="26"/>
  <c r="G5" i="30" l="1"/>
  <c r="H5" i="30" s="1"/>
  <c r="I5" i="30" s="1"/>
  <c r="G3" i="30"/>
  <c r="G8" i="30"/>
  <c r="H8" i="30" s="1"/>
  <c r="I8" i="30" s="1"/>
  <c r="F1001" i="27"/>
  <c r="Q1001" i="27"/>
  <c r="R1000" i="27"/>
  <c r="E1001" i="27"/>
  <c r="S1001" i="27"/>
  <c r="P1002" i="27"/>
  <c r="B1002" i="27"/>
  <c r="A1002" i="27"/>
  <c r="D1001" i="27"/>
  <c r="C1001" i="27"/>
  <c r="B1001" i="26"/>
  <c r="A1001" i="26"/>
  <c r="C1000" i="26"/>
  <c r="F1000" i="26"/>
  <c r="Q1003" i="26"/>
  <c r="R1003" i="26"/>
  <c r="D1000" i="26"/>
  <c r="E1000" i="26"/>
  <c r="H3" i="30" l="1"/>
  <c r="I3" i="30" s="1"/>
  <c r="G9" i="30"/>
  <c r="H9" i="30" s="1"/>
  <c r="I9" i="30" s="1"/>
  <c r="G4" i="30"/>
  <c r="H4" i="30" s="1"/>
  <c r="I4" i="30" s="1"/>
  <c r="D1001" i="26"/>
  <c r="C1001" i="26"/>
  <c r="E1002" i="27"/>
  <c r="B1003" i="27"/>
  <c r="A1003" i="27"/>
  <c r="C1002" i="27"/>
  <c r="S1002" i="27"/>
  <c r="P1003" i="27"/>
  <c r="S1003" i="27" s="1"/>
  <c r="Q1002" i="27"/>
  <c r="R1001" i="27"/>
  <c r="D1002" i="27"/>
  <c r="F1002" i="27"/>
  <c r="B1002" i="26"/>
  <c r="A1002" i="26"/>
  <c r="E1001" i="26"/>
  <c r="F1001" i="26"/>
  <c r="I25" i="30" l="1"/>
  <c r="G25" i="30"/>
  <c r="H25" i="30"/>
  <c r="I32" i="30" s="1"/>
  <c r="C1003" i="27"/>
  <c r="C1002" i="26"/>
  <c r="D1002" i="26"/>
  <c r="E1002" i="26"/>
  <c r="F1002" i="26"/>
  <c r="Q1003" i="27"/>
  <c r="R1003" i="27" s="1"/>
  <c r="R1002" i="27"/>
  <c r="F1003" i="27"/>
  <c r="B1004" i="27"/>
  <c r="A1004" i="27"/>
  <c r="D1003" i="27"/>
  <c r="E1003" i="27"/>
  <c r="B1003" i="26"/>
  <c r="A1003" i="26"/>
  <c r="I28" i="30" l="1"/>
  <c r="I29" i="30" s="1"/>
  <c r="I33" i="30"/>
  <c r="E1003" i="26"/>
  <c r="E1004" i="27"/>
  <c r="D1004" i="27"/>
  <c r="F1004" i="27"/>
  <c r="B1005" i="27"/>
  <c r="A1005" i="27"/>
  <c r="C1004" i="27"/>
  <c r="B1004" i="26"/>
  <c r="A1004" i="26"/>
  <c r="C1003" i="26"/>
  <c r="D1003" i="26"/>
  <c r="F1003" i="26"/>
  <c r="F1004" i="26" l="1"/>
  <c r="C1004" i="26"/>
  <c r="E1004" i="26"/>
  <c r="D1004" i="26"/>
  <c r="B1006" i="27"/>
  <c r="A1006" i="27"/>
  <c r="D1005" i="27"/>
  <c r="C1005" i="27"/>
  <c r="F1005" i="27"/>
  <c r="E1005" i="27"/>
  <c r="B1005" i="26"/>
  <c r="A1005" i="26"/>
  <c r="C1005" i="26" l="1"/>
  <c r="D1006" i="27"/>
  <c r="C1006" i="27"/>
  <c r="E1006" i="27"/>
  <c r="F1006" i="27"/>
  <c r="B1007" i="27"/>
  <c r="A1007" i="27"/>
  <c r="B1006" i="26"/>
  <c r="A1006" i="26"/>
  <c r="E1005" i="26"/>
  <c r="F1005" i="26"/>
  <c r="D1005" i="26"/>
  <c r="F1006" i="26" l="1"/>
  <c r="C1006" i="26"/>
  <c r="D1007" i="27"/>
  <c r="E1007" i="27"/>
  <c r="F1007" i="27"/>
  <c r="B1008" i="27"/>
  <c r="A1008" i="27"/>
  <c r="C1007" i="27"/>
  <c r="E1006" i="26"/>
  <c r="D1006" i="26"/>
  <c r="B1007" i="26"/>
  <c r="A1007" i="26"/>
  <c r="E1007" i="26" l="1"/>
  <c r="B1009" i="27"/>
  <c r="A1009" i="27"/>
  <c r="E1008" i="27"/>
  <c r="C1008" i="27"/>
  <c r="F1008" i="27"/>
  <c r="D1008" i="27"/>
  <c r="B1008" i="26"/>
  <c r="A1008" i="26"/>
  <c r="C1007" i="26"/>
  <c r="C1008" i="26" s="1"/>
  <c r="D1007" i="26"/>
  <c r="F1007" i="26"/>
  <c r="F1008" i="26" l="1"/>
  <c r="C1009" i="27"/>
  <c r="D1009" i="27"/>
  <c r="E1008" i="26"/>
  <c r="E1009" i="27"/>
  <c r="F1009" i="27"/>
  <c r="B1010" i="27"/>
  <c r="A1010" i="27"/>
  <c r="D1008" i="26"/>
  <c r="B1009" i="26"/>
  <c r="A1009" i="26"/>
  <c r="D1010" i="27" l="1"/>
  <c r="E1010" i="27"/>
  <c r="F1010" i="27"/>
  <c r="B1011" i="27"/>
  <c r="A1011" i="27"/>
  <c r="C1010" i="27"/>
  <c r="B1010" i="26"/>
  <c r="A1010" i="26"/>
  <c r="D1009" i="26"/>
  <c r="E1009" i="26"/>
  <c r="F1009" i="26"/>
  <c r="C1009" i="26"/>
  <c r="F1010" i="26" l="1"/>
  <c r="C1010" i="26"/>
  <c r="D1010" i="26"/>
  <c r="B1012" i="27"/>
  <c r="A1012" i="27"/>
  <c r="D1011" i="27"/>
  <c r="C1011" i="27"/>
  <c r="F1011" i="27"/>
  <c r="E1011" i="27"/>
  <c r="B1011" i="26"/>
  <c r="A1011" i="26"/>
  <c r="E1010" i="26"/>
  <c r="F1011" i="26" l="1"/>
  <c r="E1011" i="26"/>
  <c r="C1011" i="26"/>
  <c r="D1011" i="26"/>
  <c r="D1012" i="27"/>
  <c r="C1012" i="27"/>
  <c r="E1012" i="27"/>
  <c r="F1012" i="27"/>
  <c r="B1013" i="27"/>
  <c r="A1013" i="27"/>
  <c r="B1012" i="26"/>
  <c r="A1012" i="26"/>
  <c r="E1012" i="26" l="1"/>
  <c r="D1012" i="26"/>
  <c r="D1013" i="27"/>
  <c r="E1013" i="27"/>
  <c r="F1013" i="27"/>
  <c r="B1014" i="27"/>
  <c r="A1014" i="27"/>
  <c r="C1013" i="27"/>
  <c r="F1012" i="26"/>
  <c r="B1013" i="26"/>
  <c r="A1013" i="26"/>
  <c r="C1012" i="26"/>
  <c r="C1013" i="26" l="1"/>
  <c r="E1013" i="26"/>
  <c r="D1013" i="26"/>
  <c r="F1013" i="26"/>
  <c r="B1015" i="27"/>
  <c r="A1015" i="27"/>
  <c r="E1014" i="27"/>
  <c r="C1014" i="27"/>
  <c r="F1014" i="27"/>
  <c r="D1014" i="27"/>
  <c r="B1014" i="26"/>
  <c r="A1014" i="26"/>
  <c r="D1014" i="26" l="1"/>
  <c r="E1015" i="27"/>
  <c r="C1015" i="27"/>
  <c r="D1015" i="27"/>
  <c r="F1015" i="27"/>
  <c r="B1016" i="27"/>
  <c r="A1016" i="27"/>
  <c r="F1014" i="26"/>
  <c r="B1015" i="26"/>
  <c r="A1015" i="26"/>
  <c r="E1014" i="26"/>
  <c r="C1014" i="26"/>
  <c r="C1015" i="26" l="1"/>
  <c r="E1016" i="27"/>
  <c r="D1016" i="27"/>
  <c r="F1016" i="27"/>
  <c r="B1017" i="27"/>
  <c r="A1017" i="27"/>
  <c r="C1016" i="27"/>
  <c r="B1016" i="26"/>
  <c r="A1016" i="26"/>
  <c r="E1015" i="26"/>
  <c r="D1015" i="26"/>
  <c r="F1015" i="26"/>
  <c r="C1016" i="26" l="1"/>
  <c r="E1016" i="26"/>
  <c r="B1018" i="27"/>
  <c r="A1018" i="27"/>
  <c r="D1017" i="27"/>
  <c r="C1017" i="27"/>
  <c r="F1017" i="27"/>
  <c r="E1017" i="27"/>
  <c r="B1017" i="26"/>
  <c r="A1017" i="26"/>
  <c r="D1016" i="26"/>
  <c r="F1016" i="26"/>
  <c r="E1017" i="26" l="1"/>
  <c r="C1017" i="26"/>
  <c r="D1018" i="27"/>
  <c r="E1018" i="27"/>
  <c r="C1018" i="27"/>
  <c r="F1018" i="27"/>
  <c r="B1019" i="27"/>
  <c r="A1019" i="27"/>
  <c r="D1017" i="26"/>
  <c r="F1017" i="26"/>
  <c r="B1018" i="26"/>
  <c r="A1018" i="26"/>
  <c r="E1019" i="27" l="1"/>
  <c r="D1019" i="27"/>
  <c r="F1019" i="27"/>
  <c r="A1020" i="27"/>
  <c r="B1020" i="27"/>
  <c r="C1019" i="27"/>
  <c r="B1019" i="26"/>
  <c r="A1019" i="26"/>
  <c r="C1018" i="26"/>
  <c r="F1018" i="26"/>
  <c r="E1018" i="26"/>
  <c r="D1018" i="26"/>
  <c r="E1019" i="26" l="1"/>
  <c r="D1019" i="26"/>
  <c r="C1019" i="26"/>
  <c r="F1020" i="27"/>
  <c r="E1020" i="27"/>
  <c r="C1020" i="27"/>
  <c r="A1021" i="27"/>
  <c r="B1021" i="27"/>
  <c r="D1020" i="27"/>
  <c r="B1020" i="26"/>
  <c r="A1020" i="26"/>
  <c r="F1019" i="26"/>
  <c r="F1020" i="26" l="1"/>
  <c r="D1020" i="26"/>
  <c r="C1021" i="27"/>
  <c r="D1021" i="27"/>
  <c r="E1021" i="27"/>
  <c r="B1022" i="27"/>
  <c r="A1022" i="27"/>
  <c r="F1021" i="27"/>
  <c r="B1021" i="26"/>
  <c r="A1021" i="26"/>
  <c r="C1020" i="26"/>
  <c r="E1020" i="26"/>
  <c r="A1023" i="27" l="1"/>
  <c r="B1023" i="27"/>
  <c r="E1022" i="27"/>
  <c r="F1022" i="27"/>
  <c r="D1022" i="27"/>
  <c r="C1022" i="27"/>
  <c r="B1022" i="26"/>
  <c r="A1022" i="26"/>
  <c r="C1021" i="26"/>
  <c r="F1021" i="26"/>
  <c r="E1021" i="26"/>
  <c r="D1021" i="26"/>
  <c r="E1022" i="26" l="1"/>
  <c r="D1022" i="26"/>
  <c r="C1022" i="26"/>
  <c r="E1023" i="27"/>
  <c r="F1023" i="27"/>
  <c r="C1023" i="27"/>
  <c r="B1024" i="27"/>
  <c r="A1024" i="27"/>
  <c r="D1023" i="27"/>
  <c r="B1023" i="26"/>
  <c r="A1023" i="26"/>
  <c r="F1022" i="26"/>
  <c r="D1023" i="26" l="1"/>
  <c r="C1023" i="26"/>
  <c r="A1025" i="27"/>
  <c r="B1025" i="27"/>
  <c r="C1024" i="27"/>
  <c r="D1024" i="27"/>
  <c r="E1024" i="27"/>
  <c r="F1024" i="27"/>
  <c r="E1023" i="26"/>
  <c r="F1023" i="26"/>
  <c r="B1024" i="26"/>
  <c r="A1024" i="26"/>
  <c r="C1024" i="26" l="1"/>
  <c r="E1024" i="26"/>
  <c r="F1024" i="26"/>
  <c r="C1025" i="27"/>
  <c r="D1025" i="27"/>
  <c r="F1025" i="27"/>
  <c r="B1026" i="27"/>
  <c r="A1026" i="27"/>
  <c r="E1025" i="27"/>
  <c r="B1025" i="26"/>
  <c r="A1025" i="26"/>
  <c r="D1024" i="26"/>
  <c r="C1025" i="26" l="1"/>
  <c r="E1025" i="26"/>
  <c r="D1025" i="26"/>
  <c r="F1025" i="26"/>
  <c r="A1027" i="27"/>
  <c r="B1027" i="27"/>
  <c r="F1026" i="27"/>
  <c r="E1026" i="27"/>
  <c r="C1026" i="27"/>
  <c r="D1026" i="27"/>
  <c r="B1026" i="26"/>
  <c r="A1026" i="26"/>
  <c r="C1026" i="26" l="1"/>
  <c r="E1027" i="27"/>
  <c r="F1027" i="27"/>
  <c r="D1027" i="27"/>
  <c r="B1028" i="27"/>
  <c r="A1028" i="27"/>
  <c r="C1027" i="27"/>
  <c r="B1027" i="26"/>
  <c r="A1027" i="26"/>
  <c r="D1026" i="26"/>
  <c r="F1026" i="26"/>
  <c r="E1026" i="26"/>
  <c r="F1027" i="26" l="1"/>
  <c r="C1027" i="26"/>
  <c r="A1029" i="27"/>
  <c r="B1029" i="27"/>
  <c r="D1028" i="27"/>
  <c r="C1028" i="27"/>
  <c r="F1028" i="27"/>
  <c r="E1028" i="27"/>
  <c r="D1027" i="26"/>
  <c r="E1027" i="26"/>
  <c r="B1028" i="26"/>
  <c r="A1028" i="26"/>
  <c r="E1029" i="27" l="1"/>
  <c r="F1028" i="26"/>
  <c r="E1028" i="26"/>
  <c r="D1029" i="27"/>
  <c r="C1029" i="27"/>
  <c r="B1030" i="27"/>
  <c r="A1030" i="27"/>
  <c r="F1029" i="27"/>
  <c r="C1028" i="26"/>
  <c r="B1029" i="26"/>
  <c r="A1029" i="26"/>
  <c r="D1028" i="26"/>
  <c r="F1029" i="26" l="1"/>
  <c r="A1031" i="27"/>
  <c r="B1031" i="27"/>
  <c r="E1030" i="27"/>
  <c r="F1030" i="27"/>
  <c r="D1030" i="27"/>
  <c r="C1030" i="27"/>
  <c r="D1029" i="26"/>
  <c r="E1029" i="26"/>
  <c r="B1030" i="26"/>
  <c r="A1030" i="26"/>
  <c r="C1029" i="26"/>
  <c r="C1030" i="26" l="1"/>
  <c r="E1030" i="26"/>
  <c r="F1030" i="26"/>
  <c r="E1031" i="27"/>
  <c r="F1031" i="27"/>
  <c r="C1031" i="27"/>
  <c r="B1032" i="27"/>
  <c r="A1032" i="27"/>
  <c r="D1031" i="27"/>
  <c r="B1031" i="26"/>
  <c r="A1031" i="26"/>
  <c r="D1030" i="26"/>
  <c r="D1031" i="26" l="1"/>
  <c r="A1033" i="27"/>
  <c r="B1033" i="27"/>
  <c r="C1032" i="27"/>
  <c r="D1032" i="27"/>
  <c r="E1032" i="27"/>
  <c r="F1032" i="27"/>
  <c r="B1032" i="26"/>
  <c r="A1032" i="26"/>
  <c r="C1031" i="26"/>
  <c r="F1031" i="26"/>
  <c r="E1031" i="26"/>
  <c r="E1032" i="26" l="1"/>
  <c r="D1032" i="26"/>
  <c r="F1032" i="26"/>
  <c r="C1032" i="26"/>
  <c r="F1033" i="27"/>
  <c r="D1033" i="27"/>
  <c r="C1033" i="27"/>
  <c r="B1034" i="27"/>
  <c r="A1034" i="27"/>
  <c r="E1033" i="27"/>
  <c r="B1033" i="26"/>
  <c r="A1033" i="26"/>
  <c r="D1033" i="26" l="1"/>
  <c r="E1033" i="26"/>
  <c r="C1033" i="26"/>
  <c r="A1035" i="27"/>
  <c r="B1035" i="27"/>
  <c r="F1034" i="27"/>
  <c r="E1034" i="27"/>
  <c r="C1034" i="27"/>
  <c r="D1034" i="27"/>
  <c r="B1034" i="26"/>
  <c r="A1034" i="26"/>
  <c r="F1033" i="26"/>
  <c r="D1035" i="27" l="1"/>
  <c r="E1034" i="26"/>
  <c r="C1034" i="26"/>
  <c r="F1034" i="26"/>
  <c r="E1035" i="27"/>
  <c r="F1035" i="27"/>
  <c r="B1036" i="27"/>
  <c r="A1036" i="27"/>
  <c r="C1035" i="27"/>
  <c r="B1035" i="26"/>
  <c r="A1035" i="26"/>
  <c r="D1034" i="26"/>
  <c r="D1035" i="26" l="1"/>
  <c r="A1037" i="27"/>
  <c r="B1037" i="27"/>
  <c r="D1036" i="27"/>
  <c r="C1036" i="27"/>
  <c r="F1036" i="27"/>
  <c r="E1036" i="27"/>
  <c r="B1036" i="26"/>
  <c r="A1036" i="26"/>
  <c r="E1035" i="26"/>
  <c r="F1035" i="26"/>
  <c r="C1035" i="26"/>
  <c r="D1036" i="26" l="1"/>
  <c r="C1036" i="26"/>
  <c r="E1036" i="26"/>
  <c r="C1037" i="27"/>
  <c r="D1037" i="27"/>
  <c r="E1037" i="27"/>
  <c r="B1038" i="27"/>
  <c r="A1038" i="27"/>
  <c r="F1037" i="27"/>
  <c r="F1036" i="26"/>
  <c r="B1037" i="26"/>
  <c r="A1037" i="26"/>
  <c r="A1039" i="27" l="1"/>
  <c r="B1039" i="27"/>
  <c r="E1038" i="27"/>
  <c r="F1038" i="27"/>
  <c r="D1038" i="27"/>
  <c r="C1038" i="27"/>
  <c r="B1038" i="26"/>
  <c r="A1038" i="26"/>
  <c r="F1037" i="26"/>
  <c r="D1037" i="26"/>
  <c r="C1037" i="26"/>
  <c r="E1037" i="26"/>
  <c r="C1038" i="26" l="1"/>
  <c r="F1038" i="26"/>
  <c r="E1038" i="26"/>
  <c r="D1038" i="26"/>
  <c r="F1039" i="27"/>
  <c r="E1039" i="27"/>
  <c r="C1039" i="27"/>
  <c r="B1040" i="27"/>
  <c r="A1040" i="27"/>
  <c r="D1039" i="27"/>
  <c r="B1039" i="26"/>
  <c r="A1039" i="26"/>
  <c r="F1039" i="26" l="1"/>
  <c r="A1041" i="27"/>
  <c r="B1041" i="27"/>
  <c r="C1040" i="27"/>
  <c r="D1040" i="27"/>
  <c r="E1040" i="27"/>
  <c r="F1040" i="27"/>
  <c r="D1039" i="26"/>
  <c r="C1039" i="26"/>
  <c r="E1039" i="26"/>
  <c r="B1040" i="26"/>
  <c r="A1040" i="26"/>
  <c r="F1041" i="27" l="1"/>
  <c r="C1040" i="26"/>
  <c r="D1041" i="27"/>
  <c r="C1041" i="27"/>
  <c r="B1042" i="27"/>
  <c r="A1042" i="27"/>
  <c r="E1041" i="27"/>
  <c r="B1041" i="26"/>
  <c r="A1041" i="26"/>
  <c r="F1040" i="26"/>
  <c r="E1040" i="26"/>
  <c r="D1040" i="26"/>
  <c r="C1041" i="26" l="1"/>
  <c r="F1041" i="26"/>
  <c r="A1043" i="27"/>
  <c r="B1043" i="27"/>
  <c r="F1042" i="27"/>
  <c r="E1042" i="27"/>
  <c r="C1042" i="27"/>
  <c r="D1042" i="27"/>
  <c r="B1042" i="26"/>
  <c r="A1042" i="26"/>
  <c r="E1041" i="26"/>
  <c r="D1041" i="26"/>
  <c r="C1042" i="26" l="1"/>
  <c r="F1043" i="27"/>
  <c r="D1043" i="27"/>
  <c r="E1043" i="27"/>
  <c r="B1044" i="27"/>
  <c r="A1044" i="27"/>
  <c r="C1043" i="27"/>
  <c r="F1042" i="26"/>
  <c r="E1042" i="26"/>
  <c r="D1042" i="26"/>
  <c r="B1043" i="26"/>
  <c r="A1043" i="26"/>
  <c r="E1043" i="26" l="1"/>
  <c r="A1045" i="27"/>
  <c r="B1045" i="27"/>
  <c r="D1044" i="27"/>
  <c r="C1044" i="27"/>
  <c r="F1044" i="27"/>
  <c r="E1044" i="27"/>
  <c r="D1043" i="26"/>
  <c r="F1043" i="26"/>
  <c r="B1044" i="26"/>
  <c r="A1044" i="26"/>
  <c r="C1043" i="26"/>
  <c r="F1044" i="26" l="1"/>
  <c r="E1044" i="26"/>
  <c r="E1045" i="27"/>
  <c r="C1045" i="27"/>
  <c r="D1045" i="27"/>
  <c r="B1046" i="27"/>
  <c r="A1046" i="27"/>
  <c r="F1045" i="27"/>
  <c r="D1044" i="26"/>
  <c r="B1045" i="26"/>
  <c r="A1045" i="26"/>
  <c r="C1044" i="26"/>
  <c r="D1045" i="26" l="1"/>
  <c r="C1045" i="26"/>
  <c r="F1045" i="26"/>
  <c r="A1047" i="27"/>
  <c r="B1047" i="27"/>
  <c r="E1046" i="27"/>
  <c r="F1046" i="27"/>
  <c r="D1046" i="27"/>
  <c r="C1046" i="27"/>
  <c r="E1045" i="26"/>
  <c r="B1046" i="26"/>
  <c r="A1046" i="26"/>
  <c r="C1046" i="26" l="1"/>
  <c r="D1046" i="26"/>
  <c r="F1046" i="26"/>
  <c r="E1046" i="26"/>
  <c r="E1047" i="27"/>
  <c r="F1047" i="27"/>
  <c r="C1047" i="27"/>
  <c r="B1048" i="27"/>
  <c r="A1048" i="27"/>
  <c r="D1047" i="27"/>
  <c r="B1047" i="26"/>
  <c r="A1047" i="26"/>
  <c r="D1047" i="26" l="1"/>
  <c r="A1049" i="27"/>
  <c r="B1049" i="27"/>
  <c r="C1048" i="27"/>
  <c r="D1048" i="27"/>
  <c r="E1048" i="27"/>
  <c r="F1048" i="27"/>
  <c r="C1047" i="26"/>
  <c r="B1048" i="26"/>
  <c r="A1048" i="26"/>
  <c r="F1047" i="26"/>
  <c r="E1047" i="26"/>
  <c r="F1049" i="27" l="1"/>
  <c r="F1048" i="26"/>
  <c r="D1048" i="26"/>
  <c r="D1049" i="27"/>
  <c r="C1049" i="27"/>
  <c r="B1050" i="27"/>
  <c r="A1050" i="27"/>
  <c r="E1049" i="27"/>
  <c r="B1049" i="26"/>
  <c r="A1049" i="26"/>
  <c r="E1048" i="26"/>
  <c r="C1048" i="26"/>
  <c r="D1049" i="26" l="1"/>
  <c r="A1051" i="27"/>
  <c r="B1051" i="27"/>
  <c r="F1050" i="27"/>
  <c r="E1050" i="27"/>
  <c r="C1050" i="27"/>
  <c r="D1050" i="27"/>
  <c r="E1049" i="26"/>
  <c r="B1050" i="26"/>
  <c r="A1050" i="26"/>
  <c r="C1049" i="26"/>
  <c r="F1049" i="26"/>
  <c r="F1050" i="26" l="1"/>
  <c r="D1051" i="27"/>
  <c r="F1051" i="27"/>
  <c r="E1051" i="27"/>
  <c r="B1052" i="27"/>
  <c r="A1052" i="27"/>
  <c r="C1051" i="27"/>
  <c r="B1051" i="26"/>
  <c r="A1051" i="26"/>
  <c r="C1050" i="26"/>
  <c r="D1050" i="26"/>
  <c r="E1050" i="26"/>
  <c r="F1051" i="26" l="1"/>
  <c r="C1051" i="26"/>
  <c r="A1053" i="27"/>
  <c r="B1053" i="27"/>
  <c r="D1052" i="27"/>
  <c r="C1052" i="27"/>
  <c r="F1052" i="27"/>
  <c r="E1052" i="27"/>
  <c r="B1052" i="26"/>
  <c r="A1052" i="26"/>
  <c r="D1051" i="26"/>
  <c r="E1051" i="26"/>
  <c r="F1052" i="26" l="1"/>
  <c r="C1052" i="26"/>
  <c r="E1053" i="27"/>
  <c r="D1053" i="27"/>
  <c r="C1053" i="27"/>
  <c r="B1054" i="27"/>
  <c r="A1054" i="27"/>
  <c r="F1053" i="27"/>
  <c r="D1052" i="26"/>
  <c r="E1052" i="26"/>
  <c r="B1053" i="26"/>
  <c r="A1053" i="26"/>
  <c r="C1053" i="26" l="1"/>
  <c r="D1053" i="26"/>
  <c r="A1055" i="27"/>
  <c r="B1055" i="27"/>
  <c r="E1054" i="27"/>
  <c r="F1054" i="27"/>
  <c r="D1054" i="27"/>
  <c r="C1054" i="27"/>
  <c r="E1053" i="26"/>
  <c r="B1054" i="26"/>
  <c r="A1054" i="26"/>
  <c r="F1053" i="26"/>
  <c r="F1054" i="26" l="1"/>
  <c r="D1054" i="26"/>
  <c r="E1054" i="26"/>
  <c r="C1055" i="27"/>
  <c r="F1055" i="27"/>
  <c r="E1055" i="27"/>
  <c r="B1056" i="27"/>
  <c r="A1056" i="27"/>
  <c r="D1055" i="27"/>
  <c r="B1055" i="26"/>
  <c r="A1055" i="26"/>
  <c r="C1054" i="26"/>
  <c r="C1055" i="26" l="1"/>
  <c r="E1055" i="26"/>
  <c r="A1057" i="27"/>
  <c r="B1057" i="27"/>
  <c r="C1056" i="27"/>
  <c r="D1056" i="27"/>
  <c r="E1056" i="27"/>
  <c r="F1056" i="27"/>
  <c r="B1056" i="26"/>
  <c r="A1056" i="26"/>
  <c r="D1055" i="26"/>
  <c r="F1055" i="26"/>
  <c r="F1056" i="26" l="1"/>
  <c r="D1056" i="26"/>
  <c r="C1057" i="27"/>
  <c r="D1057" i="27"/>
  <c r="F1057" i="27"/>
  <c r="B1058" i="27"/>
  <c r="A1058" i="27"/>
  <c r="E1057" i="27"/>
  <c r="B1057" i="26"/>
  <c r="A1057" i="26"/>
  <c r="C1056" i="26"/>
  <c r="E1056" i="26"/>
  <c r="F1057" i="26" l="1"/>
  <c r="E1057" i="26"/>
  <c r="A1059" i="27"/>
  <c r="B1059" i="27"/>
  <c r="F1058" i="27"/>
  <c r="E1058" i="27"/>
  <c r="C1058" i="27"/>
  <c r="D1058" i="27"/>
  <c r="B1058" i="26"/>
  <c r="A1058" i="26"/>
  <c r="C1057" i="26"/>
  <c r="D1057" i="26"/>
  <c r="D1058" i="26" l="1"/>
  <c r="C1058" i="26"/>
  <c r="E1059" i="27"/>
  <c r="D1059" i="27"/>
  <c r="F1059" i="27"/>
  <c r="B1060" i="27"/>
  <c r="A1060" i="27"/>
  <c r="C1059" i="27"/>
  <c r="B1059" i="26"/>
  <c r="A1059" i="26"/>
  <c r="E1058" i="26"/>
  <c r="F1058" i="26"/>
  <c r="F1059" i="26" l="1"/>
  <c r="D1059" i="26"/>
  <c r="C1059" i="26"/>
  <c r="A1061" i="27"/>
  <c r="B1061" i="27"/>
  <c r="D1060" i="27"/>
  <c r="C1060" i="27"/>
  <c r="F1060" i="27"/>
  <c r="E1060" i="27"/>
  <c r="B1060" i="26"/>
  <c r="A1060" i="26"/>
  <c r="E1059" i="26"/>
  <c r="E1060" i="26" l="1"/>
  <c r="E1061" i="27"/>
  <c r="C1061" i="27"/>
  <c r="D1061" i="27"/>
  <c r="B1062" i="27"/>
  <c r="A1062" i="27"/>
  <c r="F1061" i="27"/>
  <c r="B1061" i="26"/>
  <c r="A1061" i="26"/>
  <c r="F1060" i="26"/>
  <c r="D1060" i="26"/>
  <c r="C1060" i="26"/>
  <c r="C1061" i="26" l="1"/>
  <c r="F1061" i="26"/>
  <c r="A1063" i="27"/>
  <c r="B1063" i="27"/>
  <c r="E1062" i="27"/>
  <c r="F1062" i="27"/>
  <c r="D1062" i="27"/>
  <c r="C1062" i="27"/>
  <c r="B1062" i="26"/>
  <c r="A1062" i="26"/>
  <c r="D1061" i="26"/>
  <c r="E1061" i="26"/>
  <c r="C1063" i="27" l="1"/>
  <c r="F1062" i="26"/>
  <c r="F1063" i="27"/>
  <c r="E1063" i="27"/>
  <c r="B1064" i="27"/>
  <c r="A1064" i="27"/>
  <c r="D1063" i="27"/>
  <c r="D1062" i="26"/>
  <c r="B1063" i="26"/>
  <c r="A1063" i="26"/>
  <c r="E1062" i="26"/>
  <c r="C1062" i="26"/>
  <c r="C1063" i="26" l="1"/>
  <c r="D1063" i="26"/>
  <c r="A1065" i="27"/>
  <c r="B1065" i="27"/>
  <c r="C1064" i="27"/>
  <c r="D1064" i="27"/>
  <c r="E1064" i="27"/>
  <c r="F1064" i="27"/>
  <c r="B1064" i="26"/>
  <c r="A1064" i="26"/>
  <c r="E1063" i="26"/>
  <c r="F1063" i="26"/>
  <c r="C1065" i="27" l="1"/>
  <c r="F1064" i="26"/>
  <c r="D1064" i="26"/>
  <c r="D1065" i="27"/>
  <c r="F1065" i="27"/>
  <c r="B1066" i="27"/>
  <c r="A1066" i="27"/>
  <c r="E1065" i="27"/>
  <c r="B1065" i="26"/>
  <c r="A1065" i="26"/>
  <c r="E1064" i="26"/>
  <c r="C1064" i="26"/>
  <c r="C1065" i="26" l="1"/>
  <c r="A1067" i="27"/>
  <c r="B1067" i="27"/>
  <c r="F1066" i="27"/>
  <c r="E1066" i="27"/>
  <c r="C1066" i="27"/>
  <c r="D1066" i="27"/>
  <c r="B1066" i="26"/>
  <c r="A1066" i="26"/>
  <c r="F1065" i="26"/>
  <c r="E1065" i="26"/>
  <c r="D1065" i="26"/>
  <c r="E1066" i="26" l="1"/>
  <c r="C1066" i="26"/>
  <c r="D1067" i="27"/>
  <c r="E1067" i="27"/>
  <c r="F1067" i="27"/>
  <c r="B1068" i="27"/>
  <c r="A1068" i="27"/>
  <c r="C1067" i="27"/>
  <c r="F1066" i="26"/>
  <c r="D1066" i="26"/>
  <c r="B1067" i="26"/>
  <c r="A1067" i="26"/>
  <c r="D1067" i="26" l="1"/>
  <c r="F1067" i="26"/>
  <c r="E1067" i="26"/>
  <c r="A1069" i="27"/>
  <c r="B1069" i="27"/>
  <c r="D1068" i="27"/>
  <c r="C1068" i="27"/>
  <c r="F1068" i="27"/>
  <c r="E1068" i="27"/>
  <c r="B1068" i="26"/>
  <c r="A1068" i="26"/>
  <c r="C1067" i="26"/>
  <c r="E1069" i="27" l="1"/>
  <c r="D1068" i="26"/>
  <c r="C1068" i="26"/>
  <c r="F1068" i="26"/>
  <c r="C1069" i="27"/>
  <c r="D1069" i="27"/>
  <c r="B1070" i="27"/>
  <c r="A1070" i="27"/>
  <c r="F1069" i="27"/>
  <c r="B1069" i="26"/>
  <c r="A1069" i="26"/>
  <c r="E1068" i="26"/>
  <c r="C1069" i="26" l="1"/>
  <c r="E1069" i="26"/>
  <c r="A1071" i="27"/>
  <c r="B1071" i="27"/>
  <c r="E1070" i="27"/>
  <c r="F1070" i="27"/>
  <c r="D1070" i="27"/>
  <c r="C1070" i="27"/>
  <c r="B1070" i="26"/>
  <c r="A1070" i="26"/>
  <c r="D1069" i="26"/>
  <c r="F1069" i="26"/>
  <c r="F1070" i="26" l="1"/>
  <c r="C1071" i="27"/>
  <c r="F1071" i="27"/>
  <c r="E1071" i="27"/>
  <c r="B1072" i="27"/>
  <c r="A1072" i="27"/>
  <c r="D1071" i="27"/>
  <c r="B1071" i="26"/>
  <c r="A1071" i="26"/>
  <c r="E1070" i="26"/>
  <c r="D1070" i="26"/>
  <c r="C1070" i="26"/>
  <c r="C1071" i="26" l="1"/>
  <c r="D1071" i="26"/>
  <c r="E1071" i="26"/>
  <c r="A1073" i="27"/>
  <c r="B1073" i="27"/>
  <c r="C1072" i="27"/>
  <c r="D1072" i="27"/>
  <c r="E1072" i="27"/>
  <c r="F1072" i="27"/>
  <c r="B1072" i="26"/>
  <c r="A1072" i="26"/>
  <c r="F1071" i="26"/>
  <c r="F1072" i="26" l="1"/>
  <c r="F1073" i="27"/>
  <c r="D1073" i="27"/>
  <c r="C1073" i="27"/>
  <c r="B1074" i="27"/>
  <c r="A1074" i="27"/>
  <c r="E1073" i="27"/>
  <c r="B1073" i="26"/>
  <c r="A1073" i="26"/>
  <c r="C1072" i="26"/>
  <c r="D1072" i="26"/>
  <c r="E1072" i="26"/>
  <c r="E1073" i="26" l="1"/>
  <c r="F1073" i="26"/>
  <c r="D1073" i="26"/>
  <c r="C1073" i="26"/>
  <c r="A1075" i="27"/>
  <c r="B1075" i="27"/>
  <c r="F1074" i="27"/>
  <c r="E1074" i="27"/>
  <c r="C1074" i="27"/>
  <c r="D1074" i="27"/>
  <c r="B1074" i="26"/>
  <c r="A1074" i="26"/>
  <c r="E1074" i="26" l="1"/>
  <c r="D1075" i="27"/>
  <c r="E1075" i="27"/>
  <c r="F1075" i="27"/>
  <c r="B1076" i="27"/>
  <c r="A1076" i="27"/>
  <c r="C1075" i="27"/>
  <c r="B1075" i="26"/>
  <c r="A1075" i="26"/>
  <c r="C1074" i="26"/>
  <c r="D1074" i="26"/>
  <c r="F1074" i="26"/>
  <c r="F1075" i="26" l="1"/>
  <c r="C1075" i="26"/>
  <c r="A1077" i="27"/>
  <c r="B1077" i="27"/>
  <c r="D1076" i="27"/>
  <c r="C1076" i="27"/>
  <c r="F1076" i="27"/>
  <c r="E1076" i="27"/>
  <c r="B1076" i="26"/>
  <c r="A1076" i="26"/>
  <c r="D1075" i="26"/>
  <c r="E1075" i="26"/>
  <c r="E1076" i="26" l="1"/>
  <c r="D1077" i="27"/>
  <c r="E1077" i="27"/>
  <c r="C1077" i="27"/>
  <c r="B1078" i="27"/>
  <c r="A1078" i="27"/>
  <c r="F1077" i="27"/>
  <c r="B1077" i="26"/>
  <c r="A1077" i="26"/>
  <c r="F1076" i="26"/>
  <c r="D1076" i="26"/>
  <c r="C1076" i="26"/>
  <c r="C1077" i="26" l="1"/>
  <c r="F1077" i="26"/>
  <c r="D1077" i="26"/>
  <c r="A1079" i="27"/>
  <c r="B1079" i="27"/>
  <c r="E1078" i="27"/>
  <c r="F1078" i="27"/>
  <c r="D1078" i="27"/>
  <c r="C1078" i="27"/>
  <c r="B1078" i="26"/>
  <c r="A1078" i="26"/>
  <c r="E1077" i="26"/>
  <c r="E1078" i="26" l="1"/>
  <c r="C1078" i="26"/>
  <c r="F1078" i="26"/>
  <c r="D1078" i="26"/>
  <c r="E1079" i="27"/>
  <c r="F1079" i="27"/>
  <c r="C1079" i="27"/>
  <c r="B1080" i="27"/>
  <c r="A1080" i="27"/>
  <c r="D1079" i="27"/>
  <c r="B1079" i="26"/>
  <c r="A1079" i="26"/>
  <c r="D1079" i="26" l="1"/>
  <c r="A1081" i="27"/>
  <c r="B1081" i="27"/>
  <c r="C1080" i="27"/>
  <c r="D1080" i="27"/>
  <c r="E1080" i="27"/>
  <c r="F1080" i="27"/>
  <c r="C1079" i="26"/>
  <c r="B1080" i="26"/>
  <c r="A1080" i="26"/>
  <c r="F1079" i="26"/>
  <c r="E1079" i="26"/>
  <c r="E1080" i="26" l="1"/>
  <c r="C1080" i="26"/>
  <c r="F1081" i="27"/>
  <c r="D1081" i="27"/>
  <c r="C1081" i="27"/>
  <c r="B1082" i="27"/>
  <c r="A1082" i="27"/>
  <c r="E1081" i="27"/>
  <c r="B1081" i="26"/>
  <c r="A1081" i="26"/>
  <c r="F1080" i="26"/>
  <c r="D1080" i="26"/>
  <c r="C1081" i="26" l="1"/>
  <c r="D1081" i="26"/>
  <c r="E1082" i="27"/>
  <c r="F1082" i="27"/>
  <c r="A1083" i="27"/>
  <c r="B1083" i="27"/>
  <c r="C1082" i="27"/>
  <c r="D1082" i="27"/>
  <c r="B1082" i="26"/>
  <c r="A1082" i="26"/>
  <c r="F1081" i="26"/>
  <c r="E1081" i="26"/>
  <c r="E1082" i="26" l="1"/>
  <c r="C1082" i="26"/>
  <c r="C1083" i="27"/>
  <c r="D1083" i="27"/>
  <c r="B1084" i="27"/>
  <c r="A1084" i="27"/>
  <c r="E1083" i="27"/>
  <c r="F1083" i="27"/>
  <c r="B1083" i="26"/>
  <c r="A1083" i="26"/>
  <c r="F1082" i="26"/>
  <c r="D1082" i="26"/>
  <c r="E1083" i="26" l="1"/>
  <c r="D1083" i="26"/>
  <c r="E1084" i="27"/>
  <c r="F1084" i="27"/>
  <c r="D1084" i="27"/>
  <c r="A1085" i="27"/>
  <c r="B1085" i="27"/>
  <c r="C1084" i="27"/>
  <c r="B1084" i="26"/>
  <c r="A1084" i="26"/>
  <c r="F1083" i="26"/>
  <c r="C1083" i="26"/>
  <c r="C1084" i="26" l="1"/>
  <c r="B1086" i="27"/>
  <c r="A1086" i="27"/>
  <c r="C1085" i="27"/>
  <c r="F1085" i="27"/>
  <c r="E1085" i="27"/>
  <c r="D1085" i="27"/>
  <c r="B1085" i="26"/>
  <c r="A1085" i="26"/>
  <c r="D1084" i="26"/>
  <c r="F1084" i="26"/>
  <c r="E1084" i="26"/>
  <c r="E1085" i="26" l="1"/>
  <c r="C1085" i="26"/>
  <c r="F1085" i="26"/>
  <c r="D1085" i="26"/>
  <c r="D1086" i="27"/>
  <c r="E1086" i="27"/>
  <c r="F1086" i="27"/>
  <c r="C1086" i="27"/>
  <c r="A1087" i="27"/>
  <c r="B1087" i="27"/>
  <c r="B1086" i="26"/>
  <c r="A1086" i="26"/>
  <c r="D1086" i="26" l="1"/>
  <c r="F1086" i="26"/>
  <c r="E1086" i="26"/>
  <c r="F1087" i="27"/>
  <c r="E1087" i="27"/>
  <c r="B1088" i="27"/>
  <c r="A1088" i="27"/>
  <c r="D1087" i="27"/>
  <c r="C1087" i="27"/>
  <c r="B1087" i="26"/>
  <c r="A1087" i="26"/>
  <c r="C1086" i="26"/>
  <c r="D1087" i="26" l="1"/>
  <c r="C1088" i="27"/>
  <c r="A1089" i="27"/>
  <c r="B1089" i="27"/>
  <c r="F1088" i="27"/>
  <c r="D1088" i="27"/>
  <c r="E1088" i="27"/>
  <c r="B1088" i="26"/>
  <c r="A1088" i="26"/>
  <c r="C1087" i="26"/>
  <c r="F1087" i="26"/>
  <c r="E1087" i="26"/>
  <c r="D1089" i="27" l="1"/>
  <c r="E1088" i="26"/>
  <c r="C1088" i="26"/>
  <c r="F1089" i="27"/>
  <c r="C1089" i="27"/>
  <c r="E1089" i="27"/>
  <c r="B1090" i="27"/>
  <c r="A1090" i="27"/>
  <c r="B1089" i="26"/>
  <c r="A1089" i="26"/>
  <c r="F1088" i="26"/>
  <c r="D1088" i="26"/>
  <c r="C1089" i="26" l="1"/>
  <c r="D1089" i="26"/>
  <c r="A1091" i="27"/>
  <c r="B1091" i="27"/>
  <c r="E1090" i="27"/>
  <c r="C1090" i="27"/>
  <c r="D1090" i="27"/>
  <c r="F1090" i="27"/>
  <c r="E1089" i="26"/>
  <c r="F1089" i="26"/>
  <c r="B1090" i="26"/>
  <c r="A1090" i="26"/>
  <c r="F1091" i="27" l="1"/>
  <c r="E1091" i="27"/>
  <c r="C1091" i="27"/>
  <c r="E1090" i="26"/>
  <c r="D1090" i="26"/>
  <c r="F1090" i="26"/>
  <c r="B1092" i="27"/>
  <c r="A1092" i="27"/>
  <c r="D1091" i="27"/>
  <c r="B1091" i="26"/>
  <c r="A1091" i="26"/>
  <c r="C1090" i="26"/>
  <c r="C1091" i="26" l="1"/>
  <c r="E1091" i="26"/>
  <c r="D1091" i="26"/>
  <c r="A1093" i="27"/>
  <c r="B1093" i="27"/>
  <c r="F1092" i="27"/>
  <c r="D1092" i="27"/>
  <c r="C1092" i="27"/>
  <c r="E1092" i="27"/>
  <c r="B1092" i="26"/>
  <c r="A1092" i="26"/>
  <c r="F1091" i="26"/>
  <c r="F1092" i="26" l="1"/>
  <c r="E1092" i="26"/>
  <c r="C1092" i="26"/>
  <c r="D1093" i="27"/>
  <c r="E1093" i="27"/>
  <c r="F1093" i="27"/>
  <c r="B1094" i="27"/>
  <c r="A1094" i="27"/>
  <c r="C1093" i="27"/>
  <c r="D1092" i="26"/>
  <c r="B1093" i="26"/>
  <c r="A1093" i="26"/>
  <c r="C1093" i="26" l="1"/>
  <c r="D1093" i="26"/>
  <c r="E1093" i="26"/>
  <c r="C1094" i="27"/>
  <c r="A1095" i="27"/>
  <c r="B1095" i="27"/>
  <c r="E1094" i="27"/>
  <c r="F1094" i="27"/>
  <c r="D1094" i="27"/>
  <c r="B1094" i="26"/>
  <c r="A1094" i="26"/>
  <c r="F1093" i="26"/>
  <c r="C1094" i="26" l="1"/>
  <c r="F1094" i="26"/>
  <c r="F1095" i="27"/>
  <c r="C1095" i="27"/>
  <c r="E1095" i="27"/>
  <c r="D1095" i="27"/>
  <c r="B1096" i="27"/>
  <c r="A1096" i="27"/>
  <c r="D1094" i="26"/>
  <c r="B1095" i="26"/>
  <c r="A1095" i="26"/>
  <c r="E1094" i="26"/>
  <c r="E1095" i="26" l="1"/>
  <c r="F1095" i="26"/>
  <c r="D1095" i="26"/>
  <c r="D1096" i="27"/>
  <c r="A1097" i="27"/>
  <c r="B1097" i="27"/>
  <c r="F1096" i="27"/>
  <c r="C1096" i="27"/>
  <c r="E1096" i="27"/>
  <c r="B1096" i="26"/>
  <c r="A1096" i="26"/>
  <c r="C1095" i="26"/>
  <c r="C1096" i="26" l="1"/>
  <c r="F1096" i="26"/>
  <c r="E1096" i="26"/>
  <c r="D1097" i="27"/>
  <c r="F1097" i="27"/>
  <c r="E1097" i="27"/>
  <c r="B1098" i="27"/>
  <c r="A1098" i="27"/>
  <c r="C1097" i="27"/>
  <c r="D1096" i="26"/>
  <c r="B1097" i="26"/>
  <c r="A1097" i="26"/>
  <c r="D1097" i="26" l="1"/>
  <c r="C1098" i="27"/>
  <c r="A1099" i="27"/>
  <c r="B1099" i="27"/>
  <c r="E1098" i="27"/>
  <c r="F1098" i="27"/>
  <c r="D1098" i="27"/>
  <c r="B1098" i="26"/>
  <c r="A1098" i="26"/>
  <c r="E1097" i="26"/>
  <c r="C1097" i="26"/>
  <c r="F1097" i="26"/>
  <c r="D1098" i="26" l="1"/>
  <c r="E1098" i="26"/>
  <c r="E1099" i="27"/>
  <c r="D1099" i="27"/>
  <c r="B1100" i="27"/>
  <c r="A1100" i="27"/>
  <c r="F1099" i="27"/>
  <c r="C1099" i="27"/>
  <c r="B1099" i="26"/>
  <c r="A1099" i="26"/>
  <c r="C1098" i="26"/>
  <c r="F1098" i="26"/>
  <c r="D1099" i="26" l="1"/>
  <c r="D1100" i="27"/>
  <c r="C1100" i="27"/>
  <c r="A1101" i="27"/>
  <c r="B1101" i="27"/>
  <c r="F1100" i="27"/>
  <c r="E1100" i="27"/>
  <c r="C1099" i="26"/>
  <c r="F1099" i="26"/>
  <c r="B1100" i="26"/>
  <c r="A1100" i="26"/>
  <c r="E1099" i="26"/>
  <c r="E1101" i="27" l="1"/>
  <c r="E1100" i="26"/>
  <c r="F1100" i="26"/>
  <c r="C1100" i="26"/>
  <c r="C1101" i="27"/>
  <c r="B1102" i="27"/>
  <c r="A1102" i="27"/>
  <c r="F1101" i="27"/>
  <c r="D1101" i="27"/>
  <c r="B1101" i="26"/>
  <c r="A1101" i="26"/>
  <c r="D1100" i="26"/>
  <c r="D1101" i="26" l="1"/>
  <c r="E1101" i="26"/>
  <c r="D1102" i="27"/>
  <c r="C1102" i="27"/>
  <c r="E1102" i="27"/>
  <c r="F1102" i="27"/>
  <c r="A1103" i="27"/>
  <c r="B1103" i="27"/>
  <c r="B1102" i="26"/>
  <c r="A1102" i="26"/>
  <c r="C1101" i="26"/>
  <c r="F1101" i="26"/>
  <c r="C1102" i="26" l="1"/>
  <c r="F1102" i="26"/>
  <c r="D1103" i="27"/>
  <c r="F1103" i="27"/>
  <c r="B1104" i="27"/>
  <c r="A1104" i="27"/>
  <c r="C1103" i="27"/>
  <c r="E1103" i="27"/>
  <c r="B1103" i="26"/>
  <c r="A1103" i="26"/>
  <c r="D1102" i="26"/>
  <c r="E1102" i="26"/>
  <c r="D1103" i="26" l="1"/>
  <c r="E1103" i="26"/>
  <c r="E1104" i="27"/>
  <c r="A1105" i="27"/>
  <c r="B1105" i="27"/>
  <c r="D1104" i="27"/>
  <c r="C1104" i="27"/>
  <c r="F1104" i="27"/>
  <c r="B1104" i="26"/>
  <c r="A1104" i="26"/>
  <c r="C1103" i="26"/>
  <c r="F1103" i="26"/>
  <c r="F1105" i="27" l="1"/>
  <c r="D1104" i="26"/>
  <c r="C1104" i="26"/>
  <c r="D1105" i="27"/>
  <c r="B1106" i="27"/>
  <c r="A1106" i="27"/>
  <c r="C1105" i="27"/>
  <c r="E1105" i="27"/>
  <c r="B1105" i="26"/>
  <c r="A1105" i="26"/>
  <c r="F1104" i="26"/>
  <c r="E1104" i="26"/>
  <c r="E1105" i="26" l="1"/>
  <c r="E1106" i="27"/>
  <c r="C1106" i="27"/>
  <c r="F1106" i="27"/>
  <c r="A1107" i="27"/>
  <c r="B1107" i="27"/>
  <c r="D1106" i="27"/>
  <c r="B1106" i="26"/>
  <c r="A1106" i="26"/>
  <c r="C1105" i="26"/>
  <c r="F1105" i="26"/>
  <c r="D1105" i="26"/>
  <c r="E1106" i="26" l="1"/>
  <c r="F1106" i="26"/>
  <c r="D1107" i="27"/>
  <c r="B1108" i="27"/>
  <c r="A1108" i="27"/>
  <c r="E1107" i="27"/>
  <c r="C1107" i="27"/>
  <c r="F1107" i="27"/>
  <c r="C1106" i="26"/>
  <c r="D1106" i="26"/>
  <c r="B1107" i="26"/>
  <c r="A1107" i="26"/>
  <c r="C1107" i="26" l="1"/>
  <c r="F1108" i="27"/>
  <c r="C1108" i="27"/>
  <c r="E1108" i="27"/>
  <c r="D1108" i="27"/>
  <c r="A1109" i="27"/>
  <c r="B1109" i="27"/>
  <c r="B1108" i="26"/>
  <c r="A1108" i="26"/>
  <c r="E1107" i="26"/>
  <c r="D1107" i="26"/>
  <c r="F1107" i="26"/>
  <c r="F1108" i="26" l="1"/>
  <c r="C1108" i="26"/>
  <c r="E1108" i="26"/>
  <c r="E1109" i="27"/>
  <c r="F1109" i="27"/>
  <c r="D1109" i="27"/>
  <c r="B1110" i="27"/>
  <c r="A1110" i="27"/>
  <c r="C1109" i="27"/>
  <c r="B1109" i="26"/>
  <c r="A1109" i="26"/>
  <c r="D1108" i="26"/>
  <c r="E1109" i="26" l="1"/>
  <c r="C1109" i="26"/>
  <c r="F1109" i="26"/>
  <c r="D1110" i="27"/>
  <c r="F1110" i="27"/>
  <c r="A1111" i="27"/>
  <c r="B1111" i="27"/>
  <c r="C1110" i="27"/>
  <c r="E1110" i="27"/>
  <c r="D1109" i="26"/>
  <c r="B1110" i="26"/>
  <c r="A1110" i="26"/>
  <c r="E1110" i="26" l="1"/>
  <c r="D1110" i="26"/>
  <c r="D1111" i="27"/>
  <c r="E1111" i="27"/>
  <c r="F1111" i="27"/>
  <c r="B1112" i="27"/>
  <c r="A1112" i="27"/>
  <c r="C1111" i="27"/>
  <c r="F1110" i="26"/>
  <c r="C1110" i="26"/>
  <c r="B1111" i="26"/>
  <c r="A1111" i="26"/>
  <c r="C1111" i="26" l="1"/>
  <c r="F1111" i="26"/>
  <c r="D1111" i="26"/>
  <c r="C1112" i="27"/>
  <c r="A1113" i="27"/>
  <c r="B1113" i="27"/>
  <c r="F1112" i="27"/>
  <c r="E1112" i="27"/>
  <c r="D1112" i="27"/>
  <c r="B1112" i="26"/>
  <c r="A1112" i="26"/>
  <c r="E1111" i="26"/>
  <c r="D1113" i="27" l="1"/>
  <c r="E1112" i="26"/>
  <c r="C1113" i="27"/>
  <c r="F1113" i="27"/>
  <c r="B1114" i="27"/>
  <c r="A1114" i="27"/>
  <c r="E1113" i="27"/>
  <c r="B1113" i="26"/>
  <c r="A1113" i="26"/>
  <c r="C1112" i="26"/>
  <c r="F1112" i="26"/>
  <c r="D1112" i="26"/>
  <c r="E1113" i="26" l="1"/>
  <c r="F1113" i="26"/>
  <c r="C1113" i="26"/>
  <c r="D1113" i="26"/>
  <c r="A1115" i="27"/>
  <c r="B1115" i="27"/>
  <c r="D1114" i="27"/>
  <c r="E1114" i="27"/>
  <c r="F1114" i="27"/>
  <c r="C1114" i="27"/>
  <c r="B1114" i="26"/>
  <c r="A1114" i="26"/>
  <c r="C1114" i="26" l="1"/>
  <c r="E1115" i="27"/>
  <c r="C1115" i="27"/>
  <c r="D1115" i="27"/>
  <c r="B1116" i="27"/>
  <c r="A1116" i="27"/>
  <c r="F1115" i="27"/>
  <c r="B1115" i="26"/>
  <c r="A1115" i="26"/>
  <c r="E1114" i="26"/>
  <c r="F1114" i="26"/>
  <c r="D1114" i="26"/>
  <c r="D1115" i="26" l="1"/>
  <c r="E1115" i="26"/>
  <c r="C1115" i="26"/>
  <c r="F1115" i="26"/>
  <c r="F1116" i="27"/>
  <c r="A1117" i="27"/>
  <c r="B1117" i="27"/>
  <c r="D1116" i="27"/>
  <c r="C1116" i="27"/>
  <c r="E1116" i="27"/>
  <c r="B1116" i="26"/>
  <c r="A1116" i="26"/>
  <c r="E1116" i="26" l="1"/>
  <c r="F1116" i="26"/>
  <c r="D1117" i="27"/>
  <c r="E1117" i="27"/>
  <c r="B1118" i="27"/>
  <c r="A1118" i="27"/>
  <c r="C1117" i="27"/>
  <c r="F1117" i="27"/>
  <c r="D1116" i="26"/>
  <c r="B1117" i="26"/>
  <c r="A1117" i="26"/>
  <c r="C1116" i="26"/>
  <c r="C1117" i="26" l="1"/>
  <c r="E1117" i="26"/>
  <c r="F1117" i="26"/>
  <c r="D1117" i="26"/>
  <c r="E1118" i="27"/>
  <c r="F1118" i="27"/>
  <c r="A1119" i="27"/>
  <c r="B1119" i="27"/>
  <c r="C1118" i="27"/>
  <c r="D1118" i="27"/>
  <c r="B1118" i="26"/>
  <c r="A1118" i="26"/>
  <c r="E1118" i="26" l="1"/>
  <c r="D1119" i="27"/>
  <c r="B1120" i="27"/>
  <c r="A1120" i="27"/>
  <c r="F1119" i="27"/>
  <c r="C1119" i="27"/>
  <c r="E1119" i="27"/>
  <c r="D1118" i="26"/>
  <c r="B1119" i="26"/>
  <c r="A1119" i="26"/>
  <c r="F1118" i="26"/>
  <c r="C1118" i="26"/>
  <c r="C1119" i="26" l="1"/>
  <c r="D1119" i="26"/>
  <c r="E1120" i="27"/>
  <c r="C1120" i="27"/>
  <c r="F1120" i="27"/>
  <c r="D1120" i="27"/>
  <c r="A1121" i="27"/>
  <c r="B1121" i="27"/>
  <c r="B1120" i="26"/>
  <c r="A1120" i="26"/>
  <c r="F1119" i="26"/>
  <c r="E1119" i="26"/>
  <c r="D1120" i="26" l="1"/>
  <c r="F1121" i="27"/>
  <c r="C1121" i="27"/>
  <c r="E1121" i="27"/>
  <c r="B1122" i="27"/>
  <c r="A1122" i="27"/>
  <c r="D1121" i="27"/>
  <c r="F1120" i="26"/>
  <c r="C1120" i="26"/>
  <c r="E1120" i="26"/>
  <c r="B1121" i="26"/>
  <c r="A1121" i="26"/>
  <c r="F1121" i="26" l="1"/>
  <c r="C1121" i="26"/>
  <c r="E1122" i="27"/>
  <c r="D1122" i="27"/>
  <c r="A1123" i="27"/>
  <c r="B1123" i="27"/>
  <c r="C1122" i="27"/>
  <c r="F1122" i="27"/>
  <c r="E1121" i="26"/>
  <c r="B1122" i="26"/>
  <c r="A1122" i="26"/>
  <c r="D1121" i="26"/>
  <c r="F1122" i="26" l="1"/>
  <c r="C1123" i="27"/>
  <c r="F1123" i="27"/>
  <c r="E1123" i="27"/>
  <c r="D1123" i="27"/>
  <c r="B1124" i="27"/>
  <c r="A1124" i="27"/>
  <c r="B1123" i="26"/>
  <c r="A1123" i="26"/>
  <c r="D1122" i="26"/>
  <c r="C1122" i="26"/>
  <c r="E1122" i="26"/>
  <c r="E1123" i="26" l="1"/>
  <c r="D1123" i="26"/>
  <c r="F1124" i="27"/>
  <c r="A1125" i="27"/>
  <c r="B1125" i="27"/>
  <c r="E1124" i="27"/>
  <c r="C1124" i="27"/>
  <c r="D1124" i="27"/>
  <c r="B1124" i="26"/>
  <c r="A1124" i="26"/>
  <c r="C1123" i="26"/>
  <c r="F1123" i="26"/>
  <c r="F1124" i="26" l="1"/>
  <c r="D1124" i="26"/>
  <c r="C1124" i="26"/>
  <c r="F1125" i="27"/>
  <c r="E1125" i="27"/>
  <c r="D1125" i="27"/>
  <c r="B1126" i="27"/>
  <c r="A1126" i="27"/>
  <c r="C1125" i="27"/>
  <c r="B1125" i="26"/>
  <c r="A1125" i="26"/>
  <c r="E1124" i="26"/>
  <c r="E1125" i="26" l="1"/>
  <c r="C1125" i="26"/>
  <c r="F1125" i="26"/>
  <c r="C1126" i="27"/>
  <c r="D1126" i="27"/>
  <c r="A1127" i="27"/>
  <c r="B1127" i="27"/>
  <c r="E1126" i="27"/>
  <c r="F1126" i="27"/>
  <c r="D1125" i="26"/>
  <c r="B1126" i="26"/>
  <c r="A1126" i="26"/>
  <c r="E1126" i="26" l="1"/>
  <c r="D1126" i="26"/>
  <c r="F1126" i="26"/>
  <c r="E1127" i="27"/>
  <c r="F1127" i="27"/>
  <c r="B1128" i="27"/>
  <c r="A1128" i="27"/>
  <c r="C1127" i="27"/>
  <c r="D1127" i="27"/>
  <c r="B1127" i="26"/>
  <c r="A1127" i="26"/>
  <c r="C1126" i="26"/>
  <c r="C1127" i="26" l="1"/>
  <c r="E1127" i="26"/>
  <c r="D1127" i="26"/>
  <c r="C1128" i="27"/>
  <c r="D1128" i="27"/>
  <c r="A1129" i="27"/>
  <c r="B1129" i="27"/>
  <c r="F1128" i="27"/>
  <c r="E1128" i="27"/>
  <c r="F1127" i="26"/>
  <c r="B1128" i="26"/>
  <c r="A1128" i="26"/>
  <c r="E1128" i="26" l="1"/>
  <c r="F1128" i="26"/>
  <c r="C1128" i="26"/>
  <c r="F1129" i="27"/>
  <c r="C1129" i="27"/>
  <c r="E1129" i="27"/>
  <c r="D1129" i="27"/>
  <c r="B1130" i="27"/>
  <c r="A1130" i="27"/>
  <c r="B1129" i="26"/>
  <c r="A1129" i="26"/>
  <c r="D1128" i="26"/>
  <c r="E1129" i="26" l="1"/>
  <c r="D1129" i="26"/>
  <c r="F1129" i="26"/>
  <c r="A1131" i="27"/>
  <c r="B1131" i="27"/>
  <c r="E1130" i="27"/>
  <c r="C1130" i="27"/>
  <c r="D1130" i="27"/>
  <c r="F1130" i="27"/>
  <c r="C1129" i="26"/>
  <c r="B1130" i="26"/>
  <c r="A1130" i="26"/>
  <c r="F1131" i="27" l="1"/>
  <c r="C1130" i="26"/>
  <c r="D1131" i="27"/>
  <c r="C1131" i="27"/>
  <c r="E1131" i="27"/>
  <c r="B1132" i="27"/>
  <c r="A1132" i="27"/>
  <c r="B1131" i="26"/>
  <c r="A1131" i="26"/>
  <c r="E1130" i="26"/>
  <c r="D1130" i="26"/>
  <c r="F1130" i="26"/>
  <c r="E1131" i="26" l="1"/>
  <c r="C1131" i="26"/>
  <c r="F1131" i="26"/>
  <c r="D1131" i="26"/>
  <c r="F1132" i="27"/>
  <c r="A1133" i="27"/>
  <c r="B1133" i="27"/>
  <c r="E1132" i="27"/>
  <c r="D1132" i="27"/>
  <c r="C1132" i="27"/>
  <c r="B1132" i="26"/>
  <c r="A1132" i="26"/>
  <c r="F1132" i="26" l="1"/>
  <c r="E1132" i="26"/>
  <c r="E1133" i="27"/>
  <c r="F1133" i="27"/>
  <c r="D1133" i="27"/>
  <c r="C1133" i="27"/>
  <c r="B1134" i="27"/>
  <c r="A1134" i="27"/>
  <c r="D1132" i="26"/>
  <c r="C1132" i="26"/>
  <c r="B1133" i="26"/>
  <c r="A1133" i="26"/>
  <c r="F1133" i="26" l="1"/>
  <c r="C1133" i="26"/>
  <c r="A1135" i="27"/>
  <c r="B1135" i="27"/>
  <c r="C1134" i="27"/>
  <c r="D1134" i="27"/>
  <c r="F1134" i="27"/>
  <c r="E1134" i="27"/>
  <c r="D1133" i="26"/>
  <c r="B1134" i="26"/>
  <c r="A1134" i="26"/>
  <c r="E1133" i="26"/>
  <c r="E1134" i="26" l="1"/>
  <c r="D1134" i="26"/>
  <c r="E1135" i="27"/>
  <c r="D1135" i="27"/>
  <c r="C1135" i="27"/>
  <c r="F1135" i="27"/>
  <c r="B1136" i="27"/>
  <c r="A1136" i="27"/>
  <c r="B1135" i="26"/>
  <c r="A1135" i="26"/>
  <c r="C1134" i="26"/>
  <c r="F1134" i="26"/>
  <c r="F1135" i="26" l="1"/>
  <c r="E1135" i="26"/>
  <c r="C1135" i="26"/>
  <c r="D1135" i="26"/>
  <c r="E1136" i="27"/>
  <c r="A1137" i="27"/>
  <c r="B1137" i="27"/>
  <c r="F1136" i="27"/>
  <c r="C1136" i="27"/>
  <c r="D1136" i="27"/>
  <c r="B1136" i="26"/>
  <c r="A1136" i="26"/>
  <c r="F1136" i="26" l="1"/>
  <c r="D1137" i="27"/>
  <c r="F1137" i="27"/>
  <c r="B1138" i="27"/>
  <c r="A1138" i="27"/>
  <c r="C1137" i="27"/>
  <c r="E1137" i="27"/>
  <c r="E1136" i="26"/>
  <c r="C1136" i="26"/>
  <c r="B1137" i="26"/>
  <c r="A1137" i="26"/>
  <c r="D1136" i="26"/>
  <c r="D1137" i="26" l="1"/>
  <c r="E1137" i="26"/>
  <c r="C1137" i="26"/>
  <c r="C1138" i="27"/>
  <c r="E1138" i="27"/>
  <c r="D1138" i="27"/>
  <c r="A1139" i="27"/>
  <c r="B1139" i="27"/>
  <c r="F1138" i="27"/>
  <c r="B1138" i="26"/>
  <c r="A1138" i="26"/>
  <c r="F1137" i="26"/>
  <c r="D1138" i="26" l="1"/>
  <c r="C1138" i="26"/>
  <c r="F1138" i="26"/>
  <c r="E1138" i="26"/>
  <c r="F1139" i="27"/>
  <c r="B1140" i="27"/>
  <c r="A1140" i="27"/>
  <c r="E1139" i="27"/>
  <c r="C1139" i="27"/>
  <c r="D1139" i="27"/>
  <c r="B1139" i="26"/>
  <c r="A1139" i="26"/>
  <c r="D1139" i="26" l="1"/>
  <c r="E1139" i="26"/>
  <c r="C1139" i="26"/>
  <c r="F1140" i="27"/>
  <c r="D1140" i="27"/>
  <c r="E1140" i="27"/>
  <c r="C1140" i="27"/>
  <c r="A1141" i="27"/>
  <c r="B1141" i="27"/>
  <c r="B1140" i="26"/>
  <c r="A1140" i="26"/>
  <c r="F1139" i="26"/>
  <c r="E1140" i="26" l="1"/>
  <c r="C1140" i="26"/>
  <c r="D1140" i="26"/>
  <c r="F1140" i="26"/>
  <c r="C1141" i="27"/>
  <c r="D1141" i="27"/>
  <c r="F1141" i="27"/>
  <c r="B1142" i="27"/>
  <c r="A1142" i="27"/>
  <c r="E1141" i="27"/>
  <c r="B1141" i="26"/>
  <c r="A1141" i="26"/>
  <c r="F1141" i="26" l="1"/>
  <c r="E1141" i="26"/>
  <c r="D1141" i="26"/>
  <c r="C1141" i="26"/>
  <c r="D1142" i="27"/>
  <c r="F1142" i="27"/>
  <c r="E1142" i="27"/>
  <c r="A1143" i="27"/>
  <c r="B1143" i="27"/>
  <c r="C1142" i="27"/>
  <c r="B1142" i="26"/>
  <c r="A1142" i="26"/>
  <c r="C1142" i="26" l="1"/>
  <c r="F1142" i="26"/>
  <c r="C1143" i="27"/>
  <c r="F1143" i="27"/>
  <c r="B1144" i="27"/>
  <c r="A1144" i="27"/>
  <c r="E1143" i="27"/>
  <c r="D1143" i="27"/>
  <c r="B1143" i="26"/>
  <c r="A1143" i="26"/>
  <c r="E1142" i="26"/>
  <c r="D1142" i="26"/>
  <c r="D1144" i="27" l="1"/>
  <c r="C1143" i="26"/>
  <c r="E1143" i="26"/>
  <c r="D1143" i="26"/>
  <c r="F1143" i="26"/>
  <c r="E1144" i="27"/>
  <c r="C1144" i="27"/>
  <c r="A1145" i="27"/>
  <c r="B1145" i="27"/>
  <c r="F1144" i="27"/>
  <c r="B1144" i="26"/>
  <c r="A1144" i="26"/>
  <c r="E1144" i="26" l="1"/>
  <c r="F1144" i="26"/>
  <c r="D1145" i="27"/>
  <c r="F1145" i="27"/>
  <c r="B1146" i="27"/>
  <c r="A1146" i="27"/>
  <c r="E1145" i="27"/>
  <c r="C1145" i="27"/>
  <c r="D1144" i="26"/>
  <c r="B1145" i="26"/>
  <c r="A1145" i="26"/>
  <c r="C1144" i="26"/>
  <c r="C1145" i="26" l="1"/>
  <c r="D1145" i="26"/>
  <c r="E1145" i="26"/>
  <c r="F1145" i="26"/>
  <c r="E1146" i="27"/>
  <c r="C1146" i="27"/>
  <c r="F1146" i="27"/>
  <c r="A1147" i="27"/>
  <c r="B1147" i="27"/>
  <c r="D1146" i="27"/>
  <c r="B1146" i="26"/>
  <c r="A1146" i="26"/>
  <c r="F1146" i="26" l="1"/>
  <c r="D1146" i="26"/>
  <c r="D1147" i="27"/>
  <c r="F1147" i="27"/>
  <c r="E1147" i="27"/>
  <c r="C1147" i="27"/>
  <c r="B1148" i="27"/>
  <c r="A1148" i="27"/>
  <c r="B1147" i="26"/>
  <c r="A1147" i="26"/>
  <c r="C1146" i="26"/>
  <c r="E1146" i="26"/>
  <c r="D1147" i="26" l="1"/>
  <c r="C1147" i="26"/>
  <c r="E1147" i="26"/>
  <c r="E1148" i="27"/>
  <c r="C1148" i="27"/>
  <c r="F1148" i="27"/>
  <c r="D1148" i="27"/>
  <c r="A1149" i="27"/>
  <c r="B1149" i="27"/>
  <c r="B1148" i="26"/>
  <c r="A1148" i="26"/>
  <c r="F1147" i="26"/>
  <c r="F1148" i="26" l="1"/>
  <c r="D1149" i="27"/>
  <c r="F1149" i="27"/>
  <c r="C1149" i="27"/>
  <c r="B1150" i="27"/>
  <c r="A1150" i="27"/>
  <c r="E1149" i="27"/>
  <c r="B1149" i="26"/>
  <c r="A1149" i="26"/>
  <c r="E1148" i="26"/>
  <c r="C1148" i="26"/>
  <c r="D1148" i="26"/>
  <c r="F1149" i="26" l="1"/>
  <c r="E1149" i="26"/>
  <c r="D1149" i="26"/>
  <c r="C1149" i="26"/>
  <c r="E1150" i="27"/>
  <c r="F1150" i="27"/>
  <c r="A1151" i="27"/>
  <c r="B1151" i="27"/>
  <c r="C1150" i="27"/>
  <c r="D1150" i="27"/>
  <c r="B1150" i="26"/>
  <c r="A1150" i="26"/>
  <c r="E1150" i="26" l="1"/>
  <c r="C1151" i="27"/>
  <c r="D1151" i="27"/>
  <c r="F1151" i="27"/>
  <c r="B1152" i="27"/>
  <c r="A1152" i="27"/>
  <c r="E1151" i="27"/>
  <c r="F1150" i="26"/>
  <c r="D1150" i="26"/>
  <c r="B1151" i="26"/>
  <c r="A1151" i="26"/>
  <c r="C1150" i="26"/>
  <c r="C1151" i="26" l="1"/>
  <c r="D1151" i="26"/>
  <c r="E1151" i="26"/>
  <c r="E1152" i="27"/>
  <c r="D1152" i="27"/>
  <c r="C1152" i="27"/>
  <c r="A1153" i="27"/>
  <c r="B1153" i="27"/>
  <c r="F1152" i="27"/>
  <c r="B1152" i="26"/>
  <c r="A1152" i="26"/>
  <c r="F1151" i="26"/>
  <c r="F1152" i="26" l="1"/>
  <c r="D1152" i="26"/>
  <c r="C1152" i="26"/>
  <c r="E1152" i="26"/>
  <c r="F1153" i="27"/>
  <c r="C1153" i="27"/>
  <c r="E1153" i="27"/>
  <c r="B1154" i="27"/>
  <c r="A1154" i="27"/>
  <c r="D1153" i="27"/>
  <c r="B1153" i="26"/>
  <c r="A1153" i="26"/>
  <c r="F1153" i="26" l="1"/>
  <c r="D1154" i="27"/>
  <c r="E1154" i="27"/>
  <c r="F1154" i="27"/>
  <c r="A1155" i="27"/>
  <c r="B1155" i="27"/>
  <c r="C1154" i="27"/>
  <c r="B1154" i="26"/>
  <c r="A1154" i="26"/>
  <c r="C1153" i="26"/>
  <c r="D1153" i="26"/>
  <c r="E1153" i="26"/>
  <c r="C1155" i="27" l="1"/>
  <c r="E1154" i="26"/>
  <c r="F1154" i="26"/>
  <c r="C1154" i="26"/>
  <c r="D1154" i="26"/>
  <c r="E1155" i="27"/>
  <c r="B1156" i="27"/>
  <c r="A1156" i="27"/>
  <c r="D1155" i="27"/>
  <c r="F1155" i="27"/>
  <c r="B1155" i="26"/>
  <c r="A1155" i="26"/>
  <c r="C1155" i="26" l="1"/>
  <c r="D1156" i="27"/>
  <c r="C1156" i="27"/>
  <c r="F1156" i="27"/>
  <c r="E1156" i="27"/>
  <c r="A1157" i="27"/>
  <c r="B1157" i="27"/>
  <c r="D1155" i="26"/>
  <c r="E1155" i="26"/>
  <c r="B1156" i="26"/>
  <c r="A1156" i="26"/>
  <c r="F1155" i="26"/>
  <c r="F1156" i="26" l="1"/>
  <c r="F1157" i="27"/>
  <c r="D1156" i="26"/>
  <c r="E1156" i="26"/>
  <c r="C1156" i="26"/>
  <c r="C1157" i="27"/>
  <c r="D1157" i="27"/>
  <c r="B1158" i="27"/>
  <c r="A1158" i="27"/>
  <c r="E1157" i="27"/>
  <c r="B1157" i="26"/>
  <c r="A1157" i="26"/>
  <c r="C1157" i="26" l="1"/>
  <c r="C1158" i="27"/>
  <c r="E1158" i="27"/>
  <c r="A1159" i="27"/>
  <c r="B1159" i="27"/>
  <c r="F1158" i="27"/>
  <c r="D1158" i="27"/>
  <c r="E1157" i="26"/>
  <c r="B1158" i="26"/>
  <c r="A1158" i="26"/>
  <c r="D1157" i="26"/>
  <c r="F1157" i="26"/>
  <c r="F1158" i="26" l="1"/>
  <c r="F1159" i="27"/>
  <c r="D1159" i="27"/>
  <c r="E1159" i="27"/>
  <c r="B1160" i="27"/>
  <c r="A1160" i="27"/>
  <c r="C1159" i="27"/>
  <c r="B1159" i="26"/>
  <c r="A1159" i="26"/>
  <c r="D1158" i="26"/>
  <c r="C1158" i="26"/>
  <c r="E1158" i="26"/>
  <c r="D1159" i="26" l="1"/>
  <c r="F1159" i="26"/>
  <c r="D1160" i="27"/>
  <c r="C1160" i="27"/>
  <c r="F1160" i="27"/>
  <c r="E1160" i="27"/>
  <c r="A1161" i="27"/>
  <c r="B1161" i="27"/>
  <c r="B1160" i="26"/>
  <c r="A1160" i="26"/>
  <c r="C1159" i="26"/>
  <c r="E1159" i="26"/>
  <c r="F1160" i="26" l="1"/>
  <c r="E1161" i="27"/>
  <c r="C1161" i="27"/>
  <c r="D1161" i="27"/>
  <c r="B1162" i="27"/>
  <c r="A1162" i="27"/>
  <c r="F1161" i="27"/>
  <c r="D1160" i="26"/>
  <c r="C1160" i="26"/>
  <c r="E1160" i="26"/>
  <c r="B1161" i="26"/>
  <c r="A1161" i="26"/>
  <c r="C1161" i="26" l="1"/>
  <c r="C1162" i="27"/>
  <c r="A1163" i="27"/>
  <c r="B1163" i="27"/>
  <c r="D1162" i="27"/>
  <c r="F1162" i="27"/>
  <c r="E1162" i="27"/>
  <c r="E1161" i="26"/>
  <c r="D1161" i="26"/>
  <c r="B1162" i="26"/>
  <c r="A1162" i="26"/>
  <c r="F1161" i="26"/>
  <c r="D1162" i="26" l="1"/>
  <c r="C1162" i="26"/>
  <c r="E1163" i="27"/>
  <c r="F1163" i="27"/>
  <c r="D1163" i="27"/>
  <c r="B1164" i="27"/>
  <c r="A1164" i="27"/>
  <c r="C1163" i="27"/>
  <c r="E1162" i="26"/>
  <c r="B1163" i="26"/>
  <c r="A1163" i="26"/>
  <c r="F1162" i="26"/>
  <c r="F1163" i="26" l="1"/>
  <c r="C1163" i="26"/>
  <c r="F1164" i="27"/>
  <c r="C1164" i="27"/>
  <c r="E1164" i="27"/>
  <c r="D1164" i="27"/>
  <c r="A1165" i="27"/>
  <c r="B1165" i="27"/>
  <c r="D1163" i="26"/>
  <c r="B1164" i="26"/>
  <c r="A1164" i="26"/>
  <c r="E1163" i="26"/>
  <c r="F1164" i="26" l="1"/>
  <c r="D1164" i="26"/>
  <c r="E1164" i="26"/>
  <c r="B1166" i="27"/>
  <c r="A1166" i="27"/>
  <c r="C1165" i="27"/>
  <c r="E1165" i="27"/>
  <c r="F1165" i="27"/>
  <c r="D1165" i="27"/>
  <c r="C1164" i="26"/>
  <c r="B1165" i="26"/>
  <c r="A1165" i="26"/>
  <c r="F1166" i="27" l="1"/>
  <c r="D1165" i="26"/>
  <c r="F1165" i="26"/>
  <c r="C1165" i="26"/>
  <c r="E1165" i="26"/>
  <c r="D1166" i="27"/>
  <c r="A1167" i="27"/>
  <c r="B1167" i="27"/>
  <c r="E1166" i="27"/>
  <c r="C1166" i="27"/>
  <c r="B1166" i="26"/>
  <c r="A1166" i="26"/>
  <c r="D1166" i="26" l="1"/>
  <c r="C1166" i="26"/>
  <c r="E1167" i="27"/>
  <c r="F1167" i="27"/>
  <c r="C1167" i="27"/>
  <c r="B1168" i="27"/>
  <c r="A1168" i="27"/>
  <c r="D1167" i="27"/>
  <c r="E1166" i="26"/>
  <c r="F1166" i="26"/>
  <c r="B1167" i="26"/>
  <c r="A1167" i="26"/>
  <c r="E1167" i="26" l="1"/>
  <c r="F1167" i="26"/>
  <c r="D1167" i="26"/>
  <c r="D1168" i="27"/>
  <c r="E1168" i="27"/>
  <c r="A1169" i="27"/>
  <c r="B1169" i="27"/>
  <c r="F1168" i="27"/>
  <c r="C1168" i="27"/>
  <c r="B1168" i="26"/>
  <c r="A1168" i="26"/>
  <c r="C1167" i="26"/>
  <c r="F1169" i="27" l="1"/>
  <c r="E1168" i="26"/>
  <c r="C1168" i="26"/>
  <c r="F1168" i="26"/>
  <c r="E1169" i="27"/>
  <c r="C1169" i="27"/>
  <c r="B1170" i="27"/>
  <c r="A1170" i="27"/>
  <c r="D1169" i="27"/>
  <c r="D1168" i="26"/>
  <c r="B1169" i="26"/>
  <c r="A1169" i="26"/>
  <c r="D1170" i="27" l="1"/>
  <c r="D1169" i="26"/>
  <c r="E1169" i="26"/>
  <c r="C1169" i="26"/>
  <c r="A1171" i="27"/>
  <c r="B1171" i="27"/>
  <c r="C1170" i="27"/>
  <c r="E1170" i="27"/>
  <c r="F1170" i="27"/>
  <c r="B1170" i="26"/>
  <c r="A1170" i="26"/>
  <c r="F1169" i="26"/>
  <c r="F1170" i="26" l="1"/>
  <c r="E1170" i="26"/>
  <c r="E1171" i="27"/>
  <c r="C1171" i="27"/>
  <c r="F1171" i="27"/>
  <c r="D1171" i="27"/>
  <c r="B1172" i="27"/>
  <c r="A1172" i="27"/>
  <c r="B1171" i="26"/>
  <c r="A1171" i="26"/>
  <c r="C1170" i="26"/>
  <c r="D1170" i="26"/>
  <c r="D1171" i="26" l="1"/>
  <c r="F1171" i="26"/>
  <c r="C1171" i="26"/>
  <c r="E1172" i="27"/>
  <c r="D1172" i="27"/>
  <c r="F1172" i="27"/>
  <c r="A1173" i="27"/>
  <c r="B1173" i="27"/>
  <c r="C1172" i="27"/>
  <c r="B1172" i="26"/>
  <c r="A1172" i="26"/>
  <c r="E1171" i="26"/>
  <c r="F1172" i="26" l="1"/>
  <c r="E1172" i="26"/>
  <c r="E1173" i="27"/>
  <c r="C1173" i="27"/>
  <c r="D1173" i="27"/>
  <c r="F1173" i="27"/>
  <c r="B1174" i="27"/>
  <c r="A1174" i="27"/>
  <c r="B1173" i="26"/>
  <c r="A1173" i="26"/>
  <c r="C1172" i="26"/>
  <c r="D1172" i="26"/>
  <c r="E1173" i="26" l="1"/>
  <c r="D1173" i="26"/>
  <c r="C1173" i="26"/>
  <c r="F1173" i="26"/>
  <c r="E1174" i="27"/>
  <c r="F1174" i="27"/>
  <c r="D1174" i="27"/>
  <c r="A1175" i="27"/>
  <c r="B1175" i="27"/>
  <c r="C1174" i="27"/>
  <c r="B1174" i="26"/>
  <c r="A1174" i="26"/>
  <c r="D1174" i="26" l="1"/>
  <c r="E1175" i="27"/>
  <c r="D1175" i="27"/>
  <c r="C1175" i="27"/>
  <c r="B1176" i="27"/>
  <c r="A1176" i="27"/>
  <c r="F1175" i="27"/>
  <c r="C1174" i="26"/>
  <c r="B1175" i="26"/>
  <c r="A1175" i="26"/>
  <c r="E1174" i="26"/>
  <c r="F1174" i="26"/>
  <c r="C1175" i="26" l="1"/>
  <c r="F1175" i="26"/>
  <c r="F1176" i="27"/>
  <c r="C1176" i="27"/>
  <c r="D1176" i="27"/>
  <c r="A1177" i="27"/>
  <c r="B1177" i="27"/>
  <c r="E1176" i="27"/>
  <c r="B1176" i="26"/>
  <c r="A1176" i="26"/>
  <c r="E1175" i="26"/>
  <c r="D1175" i="26"/>
  <c r="C1176" i="26" l="1"/>
  <c r="E1176" i="26"/>
  <c r="F1176" i="26"/>
  <c r="C1177" i="27"/>
  <c r="E1177" i="27"/>
  <c r="B1178" i="27"/>
  <c r="A1178" i="27"/>
  <c r="D1177" i="27"/>
  <c r="F1177" i="27"/>
  <c r="D1176" i="26"/>
  <c r="B1177" i="26"/>
  <c r="A1177" i="26"/>
  <c r="C1177" i="26" l="1"/>
  <c r="F1178" i="27"/>
  <c r="D1178" i="27"/>
  <c r="E1178" i="27"/>
  <c r="C1178" i="27"/>
  <c r="A1179" i="27"/>
  <c r="B1179" i="27"/>
  <c r="D1177" i="26"/>
  <c r="E1177" i="26"/>
  <c r="B1178" i="26"/>
  <c r="A1178" i="26"/>
  <c r="F1177" i="26"/>
  <c r="D1178" i="26" l="1"/>
  <c r="F1178" i="26"/>
  <c r="E1178" i="26"/>
  <c r="E1179" i="27"/>
  <c r="C1179" i="27"/>
  <c r="D1179" i="27"/>
  <c r="F1179" i="27"/>
  <c r="B1180" i="27"/>
  <c r="A1180" i="27"/>
  <c r="B1179" i="26"/>
  <c r="A1179" i="26"/>
  <c r="C1178" i="26"/>
  <c r="C1179" i="26" l="1"/>
  <c r="F1179" i="26"/>
  <c r="E1180" i="27"/>
  <c r="D1180" i="27"/>
  <c r="A1181" i="27"/>
  <c r="B1181" i="27"/>
  <c r="F1180" i="27"/>
  <c r="C1180" i="27"/>
  <c r="B1180" i="26"/>
  <c r="A1180" i="26"/>
  <c r="D1179" i="26"/>
  <c r="E1179" i="26"/>
  <c r="F1180" i="26" l="1"/>
  <c r="F1181" i="27"/>
  <c r="C1181" i="27"/>
  <c r="D1181" i="27"/>
  <c r="B1182" i="27"/>
  <c r="A1182" i="27"/>
  <c r="E1181" i="27"/>
  <c r="D1180" i="26"/>
  <c r="B1181" i="26"/>
  <c r="A1181" i="26"/>
  <c r="E1180" i="26"/>
  <c r="C1180" i="26"/>
  <c r="F1181" i="26" l="1"/>
  <c r="C1181" i="26"/>
  <c r="E1182" i="27"/>
  <c r="C1182" i="27"/>
  <c r="A1183" i="27"/>
  <c r="B1183" i="27"/>
  <c r="F1182" i="27"/>
  <c r="D1182" i="27"/>
  <c r="E1181" i="26"/>
  <c r="B1182" i="26"/>
  <c r="A1182" i="26"/>
  <c r="D1181" i="26"/>
  <c r="F1183" i="27" l="1"/>
  <c r="E1183" i="27"/>
  <c r="D1183" i="27"/>
  <c r="B1184" i="27"/>
  <c r="A1184" i="27"/>
  <c r="C1183" i="27"/>
  <c r="D1182" i="26"/>
  <c r="B1183" i="26"/>
  <c r="A1183" i="26"/>
  <c r="E1182" i="26"/>
  <c r="C1182" i="26"/>
  <c r="F1182" i="26"/>
  <c r="D1183" i="26" l="1"/>
  <c r="C1183" i="26"/>
  <c r="C1184" i="27"/>
  <c r="D1184" i="27"/>
  <c r="A1185" i="27"/>
  <c r="B1185" i="27"/>
  <c r="F1184" i="27"/>
  <c r="E1184" i="27"/>
  <c r="E1183" i="26"/>
  <c r="F1183" i="26"/>
  <c r="B1184" i="26"/>
  <c r="A1184" i="26"/>
  <c r="D1184" i="26" l="1"/>
  <c r="F1184" i="26"/>
  <c r="E1184" i="26"/>
  <c r="C1184" i="26"/>
  <c r="E1185" i="27"/>
  <c r="C1185" i="27"/>
  <c r="D1185" i="27"/>
  <c r="F1185" i="27"/>
  <c r="B1186" i="27"/>
  <c r="A1186" i="27"/>
  <c r="B1185" i="26"/>
  <c r="A1185" i="26"/>
  <c r="C1185" i="26" l="1"/>
  <c r="A1187" i="27"/>
  <c r="B1187" i="27"/>
  <c r="F1186" i="27"/>
  <c r="D1186" i="27"/>
  <c r="C1186" i="27"/>
  <c r="E1186" i="27"/>
  <c r="F1185" i="26"/>
  <c r="B1186" i="26"/>
  <c r="A1186" i="26"/>
  <c r="E1185" i="26"/>
  <c r="D1185" i="26"/>
  <c r="C1187" i="27" l="1"/>
  <c r="D1187" i="27"/>
  <c r="E1187" i="27"/>
  <c r="F1187" i="27"/>
  <c r="B1188" i="27"/>
  <c r="A1188" i="27"/>
  <c r="B1187" i="26"/>
  <c r="A1187" i="26"/>
  <c r="E1186" i="26"/>
  <c r="C1186" i="26"/>
  <c r="D1186" i="26"/>
  <c r="F1186" i="26"/>
  <c r="D1187" i="26" l="1"/>
  <c r="E1187" i="26"/>
  <c r="C1188" i="27"/>
  <c r="F1188" i="27"/>
  <c r="E1188" i="27"/>
  <c r="A1189" i="27"/>
  <c r="B1189" i="27"/>
  <c r="D1188" i="27"/>
  <c r="C1187" i="26"/>
  <c r="F1187" i="26"/>
  <c r="B1188" i="26"/>
  <c r="A1188" i="26"/>
  <c r="C1189" i="27" l="1"/>
  <c r="D1189" i="27"/>
  <c r="E1189" i="27"/>
  <c r="F1189" i="27"/>
  <c r="B1190" i="27"/>
  <c r="A1190" i="27"/>
  <c r="B1189" i="26"/>
  <c r="A1189" i="26"/>
  <c r="C1188" i="26"/>
  <c r="D1188" i="26"/>
  <c r="F1188" i="26"/>
  <c r="E1188" i="26"/>
  <c r="F1189" i="26" l="1"/>
  <c r="C1189" i="26"/>
  <c r="D1190" i="27"/>
  <c r="C1190" i="27"/>
  <c r="F1190" i="27"/>
  <c r="A1191" i="27"/>
  <c r="B1191" i="27"/>
  <c r="E1190" i="27"/>
  <c r="B1190" i="26"/>
  <c r="A1190" i="26"/>
  <c r="D1189" i="26"/>
  <c r="E1189" i="26"/>
  <c r="F1190" i="26" l="1"/>
  <c r="E1191" i="27"/>
  <c r="F1191" i="27"/>
  <c r="C1191" i="27"/>
  <c r="B1192" i="27"/>
  <c r="A1192" i="27"/>
  <c r="D1191" i="27"/>
  <c r="C1190" i="26"/>
  <c r="D1190" i="26"/>
  <c r="E1190" i="26"/>
  <c r="B1191" i="26"/>
  <c r="A1191" i="26"/>
  <c r="D1191" i="26" l="1"/>
  <c r="D1192" i="27"/>
  <c r="E1192" i="27"/>
  <c r="A1193" i="27"/>
  <c r="B1193" i="27"/>
  <c r="F1192" i="27"/>
  <c r="C1192" i="27"/>
  <c r="E1191" i="26"/>
  <c r="C1191" i="26"/>
  <c r="B1192" i="26"/>
  <c r="A1192" i="26"/>
  <c r="F1191" i="26"/>
  <c r="C1192" i="26" l="1"/>
  <c r="D1192" i="26"/>
  <c r="F1193" i="27"/>
  <c r="C1193" i="27"/>
  <c r="D1193" i="27"/>
  <c r="B1194" i="27"/>
  <c r="A1194" i="27"/>
  <c r="E1193" i="27"/>
  <c r="E1192" i="26"/>
  <c r="B1193" i="26"/>
  <c r="A1193" i="26"/>
  <c r="F1192" i="26"/>
  <c r="E1193" i="26" l="1"/>
  <c r="F1193" i="26"/>
  <c r="D1193" i="26"/>
  <c r="E1194" i="27"/>
  <c r="C1194" i="27"/>
  <c r="A1195" i="27"/>
  <c r="B1195" i="27"/>
  <c r="F1194" i="27"/>
  <c r="D1194" i="27"/>
  <c r="B1194" i="26"/>
  <c r="A1194" i="26"/>
  <c r="C1193" i="26"/>
  <c r="D1195" i="27" l="1"/>
  <c r="C1194" i="26"/>
  <c r="E1195" i="27"/>
  <c r="F1195" i="27"/>
  <c r="B1196" i="27"/>
  <c r="A1196" i="27"/>
  <c r="C1195" i="27"/>
  <c r="B1195" i="26"/>
  <c r="A1195" i="26"/>
  <c r="F1194" i="26"/>
  <c r="E1194" i="26"/>
  <c r="D1194" i="26"/>
  <c r="C1195" i="26" l="1"/>
  <c r="E1195" i="26"/>
  <c r="D1195" i="26"/>
  <c r="F1195" i="26"/>
  <c r="C1196" i="27"/>
  <c r="E1196" i="27"/>
  <c r="F1196" i="27"/>
  <c r="D1196" i="27"/>
  <c r="A1197" i="27"/>
  <c r="B1197" i="27"/>
  <c r="B1196" i="26"/>
  <c r="A1196" i="26"/>
  <c r="D1196" i="26" l="1"/>
  <c r="F1196" i="26"/>
  <c r="F1197" i="27"/>
  <c r="B1198" i="27"/>
  <c r="A1198" i="27"/>
  <c r="C1197" i="27"/>
  <c r="D1197" i="27"/>
  <c r="E1197" i="27"/>
  <c r="E1196" i="26"/>
  <c r="B1197" i="26"/>
  <c r="A1197" i="26"/>
  <c r="C1196" i="26"/>
  <c r="F1197" i="26" l="1"/>
  <c r="D1198" i="27"/>
  <c r="E1198" i="27"/>
  <c r="C1198" i="27"/>
  <c r="F1198" i="27"/>
  <c r="A1199" i="27"/>
  <c r="B1199" i="27"/>
  <c r="B1198" i="26"/>
  <c r="A1198" i="26"/>
  <c r="D1197" i="26"/>
  <c r="C1197" i="26"/>
  <c r="E1197" i="26"/>
  <c r="E1198" i="26" l="1"/>
  <c r="D1198" i="26"/>
  <c r="B1200" i="27"/>
  <c r="A1200" i="27"/>
  <c r="E1199" i="27"/>
  <c r="C1199" i="27"/>
  <c r="D1199" i="27"/>
  <c r="F1199" i="27"/>
  <c r="B1199" i="26"/>
  <c r="A1199" i="26"/>
  <c r="C1198" i="26"/>
  <c r="F1198" i="26"/>
  <c r="E1199" i="26" l="1"/>
  <c r="E1200" i="27"/>
  <c r="D1200" i="27"/>
  <c r="C1200" i="27"/>
  <c r="F1200" i="27"/>
  <c r="A1201" i="27"/>
  <c r="B1201" i="27"/>
  <c r="C1199" i="26"/>
  <c r="D1199" i="26"/>
  <c r="F1199" i="26"/>
  <c r="B1200" i="26"/>
  <c r="A1200" i="26"/>
  <c r="F1200" i="26" l="1"/>
  <c r="D1200" i="26"/>
  <c r="C1200" i="26"/>
  <c r="B1202" i="27"/>
  <c r="A1202" i="27"/>
  <c r="D1201" i="27"/>
  <c r="E1201" i="27"/>
  <c r="F1201" i="27"/>
  <c r="C1201" i="27"/>
  <c r="B1201" i="26"/>
  <c r="A1201" i="26"/>
  <c r="E1200" i="26"/>
  <c r="C1201" i="26" l="1"/>
  <c r="E1201" i="26"/>
  <c r="D1201" i="26"/>
  <c r="F1202" i="27"/>
  <c r="E1202" i="27"/>
  <c r="C1202" i="27"/>
  <c r="D1202" i="27"/>
  <c r="A1203" i="27"/>
  <c r="B1203" i="27"/>
  <c r="B1202" i="26"/>
  <c r="A1202" i="26"/>
  <c r="F1201" i="26"/>
  <c r="F1202" i="26" l="1"/>
  <c r="D1202" i="26"/>
  <c r="C1202" i="26"/>
  <c r="C1203" i="27"/>
  <c r="D1203" i="27"/>
  <c r="F1203" i="27"/>
  <c r="B1204" i="27"/>
  <c r="A1204" i="27"/>
  <c r="E1203" i="27"/>
  <c r="E1202" i="26"/>
  <c r="B1203" i="26"/>
  <c r="A1203" i="26"/>
  <c r="D1203" i="26" l="1"/>
  <c r="E1203" i="26"/>
  <c r="C1204" i="27"/>
  <c r="F1204" i="27"/>
  <c r="E1204" i="27"/>
  <c r="A1205" i="27"/>
  <c r="B1205" i="27"/>
  <c r="D1204" i="27"/>
  <c r="F1203" i="26"/>
  <c r="B1204" i="26"/>
  <c r="A1204" i="26"/>
  <c r="C1203" i="26"/>
  <c r="F1204" i="26" l="1"/>
  <c r="E1204" i="26"/>
  <c r="C1204" i="26"/>
  <c r="C1205" i="27"/>
  <c r="D1205" i="27"/>
  <c r="B1206" i="27"/>
  <c r="A1206" i="27"/>
  <c r="F1205" i="27"/>
  <c r="E1205" i="27"/>
  <c r="B1205" i="26"/>
  <c r="A1205" i="26"/>
  <c r="D1204" i="26"/>
  <c r="D1205" i="26" l="1"/>
  <c r="F1205" i="26"/>
  <c r="C1206" i="27"/>
  <c r="E1206" i="27"/>
  <c r="A1207" i="27"/>
  <c r="B1207" i="27"/>
  <c r="F1206" i="27"/>
  <c r="D1206" i="27"/>
  <c r="C1205" i="26"/>
  <c r="E1205" i="26"/>
  <c r="B1206" i="26"/>
  <c r="A1206" i="26"/>
  <c r="C1206" i="26" l="1"/>
  <c r="D1206" i="26"/>
  <c r="E1206" i="26"/>
  <c r="E1207" i="27"/>
  <c r="F1207" i="27"/>
  <c r="D1207" i="27"/>
  <c r="B1208" i="27"/>
  <c r="A1208" i="27"/>
  <c r="C1207" i="27"/>
  <c r="B1207" i="26"/>
  <c r="A1207" i="26"/>
  <c r="F1206" i="26"/>
  <c r="C1207" i="26" l="1"/>
  <c r="F1207" i="26"/>
  <c r="D1207" i="26"/>
  <c r="E1207" i="26"/>
  <c r="C1208" i="27"/>
  <c r="F1208" i="27"/>
  <c r="A1209" i="27"/>
  <c r="B1209" i="27"/>
  <c r="E1208" i="27"/>
  <c r="D1208" i="27"/>
  <c r="B1208" i="26"/>
  <c r="A1208" i="26"/>
  <c r="F1208" i="26" l="1"/>
  <c r="E1208" i="26"/>
  <c r="C1209" i="27"/>
  <c r="F1209" i="27"/>
  <c r="D1209" i="27"/>
  <c r="E1209" i="27"/>
  <c r="B1210" i="27"/>
  <c r="A1210" i="27"/>
  <c r="B1209" i="26"/>
  <c r="A1209" i="26"/>
  <c r="D1208" i="26"/>
  <c r="C1208" i="26"/>
  <c r="E1209" i="26" l="1"/>
  <c r="F1210" i="27"/>
  <c r="E1210" i="27"/>
  <c r="D1210" i="27"/>
  <c r="A1211" i="27"/>
  <c r="B1211" i="27"/>
  <c r="C1210" i="27"/>
  <c r="D1209" i="26"/>
  <c r="B1210" i="26"/>
  <c r="A1210" i="26"/>
  <c r="C1209" i="26"/>
  <c r="F1209" i="26"/>
  <c r="F1210" i="26" l="1"/>
  <c r="C1211" i="27"/>
  <c r="D1211" i="27"/>
  <c r="E1211" i="27"/>
  <c r="B1212" i="27"/>
  <c r="A1212" i="27"/>
  <c r="F1211" i="27"/>
  <c r="B1211" i="26"/>
  <c r="A1211" i="26"/>
  <c r="C1210" i="26"/>
  <c r="E1210" i="26"/>
  <c r="D1210" i="26"/>
  <c r="C1211" i="26" l="1"/>
  <c r="F1211" i="26"/>
  <c r="D1212" i="27"/>
  <c r="E1212" i="27"/>
  <c r="F1212" i="27"/>
  <c r="A1213" i="27"/>
  <c r="B1213" i="27"/>
  <c r="C1212" i="27"/>
  <c r="B1212" i="26"/>
  <c r="A1212" i="26"/>
  <c r="E1211" i="26"/>
  <c r="D1211" i="26"/>
  <c r="F1212" i="26" l="1"/>
  <c r="C1213" i="27"/>
  <c r="E1213" i="27"/>
  <c r="F1213" i="27"/>
  <c r="D1213" i="27"/>
  <c r="B1214" i="27"/>
  <c r="A1214" i="27"/>
  <c r="C1212" i="26"/>
  <c r="E1212" i="26"/>
  <c r="D1212" i="26"/>
  <c r="B1213" i="26"/>
  <c r="A1213" i="26"/>
  <c r="E1213" i="26" l="1"/>
  <c r="C1214" i="27"/>
  <c r="F1214" i="27"/>
  <c r="A1215" i="27"/>
  <c r="B1215" i="27"/>
  <c r="E1214" i="27"/>
  <c r="D1214" i="27"/>
  <c r="D1213" i="26"/>
  <c r="C1213" i="26"/>
  <c r="B1214" i="26"/>
  <c r="A1214" i="26"/>
  <c r="F1213" i="26"/>
  <c r="D1215" i="27" l="1"/>
  <c r="C1214" i="26"/>
  <c r="E1214" i="26"/>
  <c r="F1215" i="27"/>
  <c r="E1215" i="27"/>
  <c r="B1216" i="27"/>
  <c r="A1216" i="27"/>
  <c r="C1215" i="27"/>
  <c r="D1214" i="26"/>
  <c r="B1215" i="26"/>
  <c r="A1215" i="26"/>
  <c r="F1214" i="26"/>
  <c r="C1216" i="27" l="1"/>
  <c r="C1215" i="26"/>
  <c r="F1215" i="26"/>
  <c r="F1216" i="27"/>
  <c r="E1216" i="27"/>
  <c r="D1216" i="27"/>
  <c r="A1217" i="27"/>
  <c r="B1217" i="27"/>
  <c r="B1216" i="26"/>
  <c r="A1216" i="26"/>
  <c r="D1215" i="26"/>
  <c r="E1215" i="26"/>
  <c r="E1216" i="26" l="1"/>
  <c r="E1217" i="27"/>
  <c r="D1217" i="27"/>
  <c r="B1218" i="27"/>
  <c r="A1218" i="27"/>
  <c r="C1217" i="27"/>
  <c r="F1217" i="27"/>
  <c r="B1217" i="26"/>
  <c r="A1217" i="26"/>
  <c r="F1216" i="26"/>
  <c r="D1216" i="26"/>
  <c r="C1216" i="26"/>
  <c r="C1218" i="27" l="1"/>
  <c r="E1217" i="26"/>
  <c r="D1217" i="26"/>
  <c r="E1218" i="27"/>
  <c r="F1218" i="27"/>
  <c r="A1219" i="27"/>
  <c r="B1219" i="27"/>
  <c r="D1218" i="27"/>
  <c r="F1217" i="26"/>
  <c r="C1217" i="26"/>
  <c r="B1218" i="26"/>
  <c r="A1218" i="26"/>
  <c r="D1219" i="27" l="1"/>
  <c r="F1218" i="26"/>
  <c r="D1218" i="26"/>
  <c r="C1218" i="26"/>
  <c r="C1219" i="27"/>
  <c r="B1220" i="27"/>
  <c r="A1220" i="27"/>
  <c r="F1219" i="27"/>
  <c r="E1219" i="27"/>
  <c r="B1219" i="26"/>
  <c r="A1219" i="26"/>
  <c r="E1218" i="26"/>
  <c r="E1219" i="26" l="1"/>
  <c r="D1220" i="27"/>
  <c r="F1220" i="27"/>
  <c r="C1220" i="27"/>
  <c r="E1220" i="27"/>
  <c r="A1221" i="27"/>
  <c r="B1221" i="27"/>
  <c r="B1220" i="26"/>
  <c r="A1220" i="26"/>
  <c r="F1219" i="26"/>
  <c r="C1219" i="26"/>
  <c r="D1219" i="26"/>
  <c r="E1220" i="26" l="1"/>
  <c r="B1222" i="27"/>
  <c r="A1222" i="27"/>
  <c r="F1221" i="27"/>
  <c r="E1221" i="27"/>
  <c r="D1221" i="27"/>
  <c r="C1221" i="27"/>
  <c r="F1220" i="26"/>
  <c r="D1220" i="26"/>
  <c r="C1220" i="26"/>
  <c r="B1221" i="26"/>
  <c r="A1221" i="26"/>
  <c r="D1222" i="27" l="1"/>
  <c r="C1221" i="26"/>
  <c r="F1222" i="27"/>
  <c r="C1222" i="27"/>
  <c r="A1223" i="27"/>
  <c r="B1223" i="27"/>
  <c r="E1222" i="27"/>
  <c r="D1221" i="26"/>
  <c r="F1221" i="26"/>
  <c r="B1222" i="26"/>
  <c r="A1222" i="26"/>
  <c r="E1221" i="26"/>
  <c r="F1222" i="26" l="1"/>
  <c r="B1224" i="27"/>
  <c r="A1224" i="27"/>
  <c r="F1223" i="27"/>
  <c r="D1223" i="27"/>
  <c r="E1223" i="27"/>
  <c r="C1223" i="27"/>
  <c r="B1223" i="26"/>
  <c r="A1223" i="26"/>
  <c r="D1222" i="26"/>
  <c r="E1222" i="26"/>
  <c r="C1222" i="26"/>
  <c r="C1223" i="26" l="1"/>
  <c r="D1223" i="26"/>
  <c r="E1224" i="27"/>
  <c r="C1224" i="27"/>
  <c r="F1224" i="27"/>
  <c r="A1225" i="27"/>
  <c r="B1225" i="27"/>
  <c r="D1224" i="27"/>
  <c r="B1224" i="26"/>
  <c r="A1224" i="26"/>
  <c r="E1223" i="26"/>
  <c r="F1223" i="26"/>
  <c r="F1224" i="26" l="1"/>
  <c r="C1224" i="26"/>
  <c r="E1224" i="26"/>
  <c r="F1225" i="27"/>
  <c r="E1225" i="27"/>
  <c r="D1225" i="27"/>
  <c r="B1226" i="27"/>
  <c r="A1226" i="27"/>
  <c r="C1225" i="27"/>
  <c r="B1225" i="26"/>
  <c r="A1225" i="26"/>
  <c r="D1224" i="26"/>
  <c r="C1225" i="26" l="1"/>
  <c r="D1225" i="26"/>
  <c r="F1226" i="27"/>
  <c r="D1226" i="27"/>
  <c r="E1226" i="27"/>
  <c r="C1226" i="27"/>
  <c r="A1227" i="27"/>
  <c r="B1227" i="27"/>
  <c r="B1226" i="26"/>
  <c r="A1226" i="26"/>
  <c r="E1225" i="26"/>
  <c r="F1225" i="26"/>
  <c r="F1226" i="26" l="1"/>
  <c r="D1226" i="26"/>
  <c r="E1226" i="26"/>
  <c r="C1227" i="27"/>
  <c r="D1227" i="27"/>
  <c r="E1227" i="27"/>
  <c r="B1228" i="27"/>
  <c r="A1228" i="27"/>
  <c r="F1227" i="27"/>
  <c r="B1227" i="26"/>
  <c r="A1227" i="26"/>
  <c r="C1226" i="26"/>
  <c r="F1228" i="27" l="1"/>
  <c r="C1227" i="26"/>
  <c r="F1227" i="26"/>
  <c r="E1228" i="27"/>
  <c r="C1228" i="27"/>
  <c r="D1228" i="27"/>
  <c r="A1229" i="27"/>
  <c r="B1229" i="27"/>
  <c r="B1228" i="26"/>
  <c r="A1228" i="26"/>
  <c r="E1227" i="26"/>
  <c r="D1227" i="26"/>
  <c r="C1228" i="26" l="1"/>
  <c r="D1228" i="26"/>
  <c r="E1228" i="26"/>
  <c r="F1229" i="27"/>
  <c r="E1229" i="27"/>
  <c r="C1229" i="27"/>
  <c r="B1230" i="27"/>
  <c r="A1230" i="27"/>
  <c r="D1229" i="27"/>
  <c r="B1229" i="26"/>
  <c r="A1229" i="26"/>
  <c r="F1228" i="26"/>
  <c r="C1230" i="27" l="1"/>
  <c r="D1229" i="26"/>
  <c r="F1229" i="26"/>
  <c r="F1230" i="27"/>
  <c r="D1230" i="27"/>
  <c r="E1230" i="27"/>
  <c r="A1231" i="27"/>
  <c r="B1231" i="27"/>
  <c r="B1230" i="26"/>
  <c r="A1230" i="26"/>
  <c r="E1229" i="26"/>
  <c r="C1229" i="26"/>
  <c r="C1230" i="26" l="1"/>
  <c r="D1231" i="27"/>
  <c r="C1231" i="27"/>
  <c r="F1231" i="27"/>
  <c r="B1232" i="27"/>
  <c r="A1232" i="27"/>
  <c r="E1231" i="27"/>
  <c r="B1231" i="26"/>
  <c r="A1231" i="26"/>
  <c r="F1230" i="26"/>
  <c r="E1230" i="26"/>
  <c r="D1230" i="26"/>
  <c r="E1232" i="27" l="1"/>
  <c r="D1231" i="26"/>
  <c r="F1231" i="26"/>
  <c r="E1231" i="26"/>
  <c r="D1232" i="27"/>
  <c r="F1232" i="27"/>
  <c r="C1232" i="27"/>
  <c r="A1233" i="27"/>
  <c r="B1233" i="27"/>
  <c r="B1232" i="26"/>
  <c r="A1232" i="26"/>
  <c r="C1231" i="26"/>
  <c r="C1232" i="26" l="1"/>
  <c r="D1232" i="26"/>
  <c r="F1232" i="26"/>
  <c r="E1232" i="26"/>
  <c r="B1234" i="27"/>
  <c r="A1234" i="27"/>
  <c r="C1233" i="27"/>
  <c r="E1233" i="27"/>
  <c r="F1233" i="27"/>
  <c r="D1233" i="27"/>
  <c r="B1233" i="26"/>
  <c r="A1233" i="26"/>
  <c r="D1233" i="26" l="1"/>
  <c r="F1233" i="26"/>
  <c r="D1234" i="27"/>
  <c r="C1234" i="27"/>
  <c r="F1234" i="27"/>
  <c r="A1235" i="27"/>
  <c r="B1235" i="27"/>
  <c r="E1234" i="27"/>
  <c r="B1234" i="26"/>
  <c r="A1234" i="26"/>
  <c r="C1233" i="26"/>
  <c r="E1233" i="26"/>
  <c r="E1234" i="26" l="1"/>
  <c r="F1234" i="26"/>
  <c r="C1234" i="26"/>
  <c r="D1234" i="26"/>
  <c r="C1235" i="27"/>
  <c r="F1235" i="27"/>
  <c r="E1235" i="27"/>
  <c r="B1236" i="27"/>
  <c r="A1236" i="27"/>
  <c r="D1235" i="27"/>
  <c r="B1235" i="26"/>
  <c r="A1235" i="26"/>
  <c r="D1236" i="27" l="1"/>
  <c r="F1235" i="26"/>
  <c r="E1236" i="27"/>
  <c r="C1236" i="27"/>
  <c r="F1236" i="27"/>
  <c r="A1237" i="27"/>
  <c r="B1237" i="27"/>
  <c r="D1235" i="26"/>
  <c r="E1235" i="26"/>
  <c r="B1236" i="26"/>
  <c r="A1236" i="26"/>
  <c r="C1235" i="26"/>
  <c r="C1236" i="26" l="1"/>
  <c r="D1237" i="27"/>
  <c r="E1237" i="27"/>
  <c r="F1237" i="27"/>
  <c r="B1238" i="27"/>
  <c r="A1238" i="27"/>
  <c r="C1237" i="27"/>
  <c r="B1237" i="26"/>
  <c r="A1237" i="26"/>
  <c r="E1236" i="26"/>
  <c r="D1236" i="26"/>
  <c r="F1236" i="26"/>
  <c r="C1237" i="26" l="1"/>
  <c r="F1237" i="26"/>
  <c r="F1238" i="27"/>
  <c r="C1238" i="27"/>
  <c r="D1238" i="27"/>
  <c r="E1238" i="27"/>
  <c r="A1239" i="27"/>
  <c r="B1239" i="27"/>
  <c r="E1237" i="26"/>
  <c r="D1237" i="26"/>
  <c r="B1238" i="26"/>
  <c r="A1238" i="26"/>
  <c r="D1238" i="26" l="1"/>
  <c r="E1238" i="26"/>
  <c r="F1238" i="26"/>
  <c r="C1239" i="27"/>
  <c r="F1239" i="27"/>
  <c r="D1239" i="27"/>
  <c r="B1240" i="27"/>
  <c r="A1240" i="27"/>
  <c r="E1239" i="27"/>
  <c r="B1239" i="26"/>
  <c r="A1239" i="26"/>
  <c r="C1238" i="26"/>
  <c r="E1240" i="27" l="1"/>
  <c r="D1239" i="26"/>
  <c r="C1239" i="26"/>
  <c r="D1240" i="27"/>
  <c r="C1240" i="27"/>
  <c r="F1240" i="27"/>
  <c r="A1241" i="27"/>
  <c r="B1241" i="27"/>
  <c r="B1240" i="26"/>
  <c r="A1240" i="26"/>
  <c r="E1239" i="26"/>
  <c r="F1239" i="26"/>
  <c r="E1240" i="26" l="1"/>
  <c r="F1240" i="26"/>
  <c r="B1242" i="27"/>
  <c r="A1242" i="27"/>
  <c r="C1241" i="27"/>
  <c r="E1241" i="27"/>
  <c r="F1241" i="27"/>
  <c r="D1241" i="27"/>
  <c r="B1241" i="26"/>
  <c r="A1241" i="26"/>
  <c r="C1240" i="26"/>
  <c r="D1240" i="26"/>
  <c r="F1241" i="26" l="1"/>
  <c r="D1241" i="26"/>
  <c r="C1241" i="26"/>
  <c r="C1242" i="27"/>
  <c r="F1242" i="27"/>
  <c r="A1243" i="27"/>
  <c r="B1243" i="27"/>
  <c r="E1242" i="27"/>
  <c r="D1242" i="27"/>
  <c r="A1242" i="26"/>
  <c r="B1242" i="26"/>
  <c r="E1241" i="26"/>
  <c r="E1242" i="26" l="1"/>
  <c r="E1243" i="27"/>
  <c r="B1244" i="27"/>
  <c r="A1244" i="27"/>
  <c r="D1243" i="27"/>
  <c r="C1243" i="27"/>
  <c r="F1243" i="27"/>
  <c r="B1243" i="26"/>
  <c r="A1243" i="26"/>
  <c r="D1242" i="26"/>
  <c r="C1242" i="26"/>
  <c r="F1242" i="26"/>
  <c r="F1243" i="26" l="1"/>
  <c r="E1243" i="26"/>
  <c r="C1244" i="27"/>
  <c r="E1244" i="27"/>
  <c r="F1244" i="27"/>
  <c r="D1244" i="27"/>
  <c r="A1245" i="27"/>
  <c r="B1245" i="27"/>
  <c r="D1243" i="26"/>
  <c r="C1243" i="26"/>
  <c r="A1244" i="26"/>
  <c r="B1244" i="26"/>
  <c r="F1244" i="26" l="1"/>
  <c r="E1245" i="27"/>
  <c r="F1245" i="27"/>
  <c r="D1245" i="27"/>
  <c r="B1246" i="27"/>
  <c r="A1246" i="27"/>
  <c r="C1245" i="27"/>
  <c r="C1244" i="26"/>
  <c r="B1245" i="26"/>
  <c r="A1245" i="26"/>
  <c r="D1244" i="26"/>
  <c r="E1244" i="26"/>
  <c r="E1245" i="26" l="1"/>
  <c r="C1245" i="26"/>
  <c r="D1245" i="26"/>
  <c r="F1246" i="27"/>
  <c r="C1246" i="27"/>
  <c r="A1247" i="27"/>
  <c r="B1247" i="27"/>
  <c r="D1246" i="27"/>
  <c r="E1246" i="27"/>
  <c r="A1246" i="26"/>
  <c r="B1246" i="26"/>
  <c r="F1245" i="26"/>
  <c r="D1246" i="26" l="1"/>
  <c r="F1246" i="26"/>
  <c r="C1247" i="27"/>
  <c r="D1247" i="27"/>
  <c r="E1247" i="27"/>
  <c r="B1248" i="27"/>
  <c r="A1248" i="27"/>
  <c r="F1247" i="27"/>
  <c r="E1246" i="26"/>
  <c r="B1247" i="26"/>
  <c r="A1247" i="26"/>
  <c r="C1246" i="26"/>
  <c r="F1248" i="27" l="1"/>
  <c r="E1247" i="26"/>
  <c r="C1247" i="26"/>
  <c r="C1248" i="27"/>
  <c r="E1248" i="27"/>
  <c r="A1249" i="27"/>
  <c r="B1249" i="27"/>
  <c r="D1248" i="27"/>
  <c r="A1248" i="26"/>
  <c r="B1248" i="26"/>
  <c r="F1247" i="26"/>
  <c r="D1247" i="26"/>
  <c r="D1248" i="26" l="1"/>
  <c r="E1248" i="26"/>
  <c r="D1249" i="27"/>
  <c r="B1250" i="27"/>
  <c r="A1250" i="27"/>
  <c r="C1249" i="27"/>
  <c r="F1249" i="27"/>
  <c r="E1249" i="27"/>
  <c r="B1249" i="26"/>
  <c r="A1249" i="26"/>
  <c r="F1248" i="26"/>
  <c r="C1248" i="26"/>
  <c r="C1249" i="26" l="1"/>
  <c r="C1250" i="27"/>
  <c r="F1250" i="27"/>
  <c r="E1250" i="27"/>
  <c r="A1251" i="27"/>
  <c r="B1251" i="27"/>
  <c r="D1250" i="27"/>
  <c r="A1250" i="26"/>
  <c r="B1250" i="26"/>
  <c r="D1249" i="26"/>
  <c r="F1249" i="26"/>
  <c r="E1249" i="26"/>
  <c r="E1250" i="26" l="1"/>
  <c r="C1250" i="26"/>
  <c r="F1251" i="27"/>
  <c r="B1252" i="27"/>
  <c r="A1252" i="27"/>
  <c r="E1251" i="27"/>
  <c r="D1251" i="27"/>
  <c r="C1251" i="27"/>
  <c r="D1250" i="26"/>
  <c r="B1251" i="26"/>
  <c r="A1251" i="26"/>
  <c r="F1250" i="26"/>
  <c r="D1251" i="26" l="1"/>
  <c r="F1251" i="26"/>
  <c r="D1252" i="27"/>
  <c r="E1252" i="27"/>
  <c r="C1252" i="27"/>
  <c r="A1253" i="27"/>
  <c r="B1253" i="27"/>
  <c r="F1252" i="27"/>
  <c r="A1252" i="26"/>
  <c r="B1252" i="26"/>
  <c r="E1251" i="26"/>
  <c r="C1251" i="26"/>
  <c r="C1252" i="26" l="1"/>
  <c r="E1252" i="26"/>
  <c r="E1253" i="27"/>
  <c r="F1253" i="27"/>
  <c r="D1253" i="27"/>
  <c r="B1254" i="27"/>
  <c r="A1254" i="27"/>
  <c r="C1253" i="27"/>
  <c r="B1253" i="26"/>
  <c r="A1253" i="26"/>
  <c r="D1252" i="26"/>
  <c r="F1252" i="26"/>
  <c r="F1253" i="26" l="1"/>
  <c r="C1253" i="26"/>
  <c r="D1254" i="27"/>
  <c r="C1254" i="27"/>
  <c r="A1255" i="27"/>
  <c r="B1255" i="27"/>
  <c r="F1254" i="27"/>
  <c r="E1254" i="27"/>
  <c r="A1254" i="26"/>
  <c r="B1254" i="26"/>
  <c r="D1253" i="26"/>
  <c r="E1253" i="26"/>
  <c r="E1255" i="27" l="1"/>
  <c r="E1254" i="26"/>
  <c r="F1255" i="27"/>
  <c r="D1255" i="27"/>
  <c r="C1255" i="27"/>
  <c r="B1256" i="27"/>
  <c r="A1256" i="27"/>
  <c r="B1255" i="26"/>
  <c r="A1255" i="26"/>
  <c r="F1254" i="26"/>
  <c r="D1254" i="26"/>
  <c r="C1254" i="26"/>
  <c r="C1255" i="26" l="1"/>
  <c r="F1255" i="26"/>
  <c r="E1255" i="26"/>
  <c r="E1256" i="27"/>
  <c r="C1256" i="27"/>
  <c r="F1256" i="27"/>
  <c r="A1257" i="27"/>
  <c r="B1257" i="27"/>
  <c r="D1256" i="27"/>
  <c r="D1255" i="26"/>
  <c r="A1256" i="26"/>
  <c r="B1256" i="26"/>
  <c r="C1256" i="26" l="1"/>
  <c r="D1256" i="26"/>
  <c r="D1257" i="27"/>
  <c r="F1257" i="27"/>
  <c r="B1258" i="27"/>
  <c r="A1258" i="27"/>
  <c r="C1257" i="27"/>
  <c r="E1257" i="27"/>
  <c r="B1257" i="26"/>
  <c r="A1257" i="26"/>
  <c r="F1256" i="26"/>
  <c r="E1256" i="26"/>
  <c r="F1257" i="26" l="1"/>
  <c r="E1257" i="26"/>
  <c r="D1257" i="26"/>
  <c r="F1258" i="27"/>
  <c r="C1258" i="27"/>
  <c r="A1259" i="27"/>
  <c r="B1259" i="27"/>
  <c r="E1258" i="27"/>
  <c r="D1258" i="27"/>
  <c r="A1258" i="26"/>
  <c r="B1258" i="26"/>
  <c r="C1257" i="26"/>
  <c r="F1258" i="26" l="1"/>
  <c r="C1258" i="26"/>
  <c r="D1259" i="27"/>
  <c r="E1259" i="27"/>
  <c r="F1259" i="27"/>
  <c r="B1260" i="27"/>
  <c r="A1260" i="27"/>
  <c r="C1259" i="27"/>
  <c r="E1258" i="26"/>
  <c r="B1259" i="26"/>
  <c r="A1259" i="26"/>
  <c r="D1258" i="26"/>
  <c r="D1259" i="26" l="1"/>
  <c r="E1259" i="26"/>
  <c r="C1260" i="27"/>
  <c r="A1261" i="27"/>
  <c r="B1261" i="27"/>
  <c r="D1260" i="27"/>
  <c r="E1260" i="27"/>
  <c r="F1260" i="27"/>
  <c r="A1260" i="26"/>
  <c r="B1260" i="26"/>
  <c r="C1259" i="26"/>
  <c r="F1259" i="26"/>
  <c r="E1260" i="26" l="1"/>
  <c r="F1260" i="26"/>
  <c r="C1261" i="27"/>
  <c r="D1261" i="27"/>
  <c r="E1261" i="27"/>
  <c r="F1261" i="27"/>
  <c r="B1262" i="27"/>
  <c r="A1262" i="27"/>
  <c r="B1261" i="26"/>
  <c r="A1261" i="26"/>
  <c r="C1260" i="26"/>
  <c r="D1260" i="26"/>
  <c r="D1261" i="26" l="1"/>
  <c r="F1261" i="26"/>
  <c r="D1262" i="27"/>
  <c r="F1262" i="27"/>
  <c r="E1262" i="27"/>
  <c r="A1263" i="27"/>
  <c r="B1263" i="27"/>
  <c r="C1262" i="27"/>
  <c r="A1262" i="26"/>
  <c r="B1262" i="26"/>
  <c r="C1261" i="26"/>
  <c r="E1261" i="26"/>
  <c r="D1262" i="26" l="1"/>
  <c r="E1262" i="26"/>
  <c r="C1262" i="26"/>
  <c r="C1263" i="27"/>
  <c r="F1263" i="27"/>
  <c r="E1263" i="27"/>
  <c r="B1264" i="27"/>
  <c r="A1264" i="27"/>
  <c r="D1263" i="27"/>
  <c r="B1263" i="26"/>
  <c r="A1263" i="26"/>
  <c r="F1262" i="26"/>
  <c r="F1263" i="26" l="1"/>
  <c r="E1263" i="26"/>
  <c r="D1264" i="27"/>
  <c r="F1264" i="27"/>
  <c r="E1264" i="27"/>
  <c r="A1265" i="27"/>
  <c r="B1265" i="27"/>
  <c r="C1264" i="27"/>
  <c r="A1264" i="26"/>
  <c r="B1264" i="26"/>
  <c r="C1263" i="26"/>
  <c r="D1263" i="26"/>
  <c r="F1264" i="26" l="1"/>
  <c r="C1264" i="26"/>
  <c r="D1264" i="26"/>
  <c r="F1265" i="27"/>
  <c r="C1265" i="27"/>
  <c r="B1266" i="27"/>
  <c r="A1266" i="27"/>
  <c r="D1265" i="27"/>
  <c r="E1265" i="27"/>
  <c r="B1265" i="26"/>
  <c r="A1265" i="26"/>
  <c r="E1264" i="26"/>
  <c r="D1266" i="27" l="1"/>
  <c r="D1265" i="26"/>
  <c r="E1265" i="26"/>
  <c r="E1266" i="27"/>
  <c r="A1267" i="27"/>
  <c r="B1267" i="27"/>
  <c r="C1266" i="27"/>
  <c r="F1266" i="27"/>
  <c r="A1266" i="26"/>
  <c r="B1266" i="26"/>
  <c r="C1265" i="26"/>
  <c r="F1265" i="26"/>
  <c r="F1267" i="27" l="1"/>
  <c r="F1266" i="26"/>
  <c r="C1266" i="26"/>
  <c r="E1266" i="26"/>
  <c r="C1267" i="27"/>
  <c r="E1267" i="27"/>
  <c r="B1268" i="27"/>
  <c r="A1268" i="27"/>
  <c r="D1267" i="27"/>
  <c r="B1267" i="26"/>
  <c r="A1267" i="26"/>
  <c r="D1266" i="26"/>
  <c r="D1267" i="26" l="1"/>
  <c r="F1267" i="26"/>
  <c r="D1268" i="27"/>
  <c r="E1268" i="27"/>
  <c r="A1269" i="27"/>
  <c r="B1269" i="27"/>
  <c r="F1268" i="27"/>
  <c r="C1268" i="27"/>
  <c r="A1268" i="26"/>
  <c r="B1268" i="26"/>
  <c r="C1267" i="26"/>
  <c r="E1267" i="26"/>
  <c r="D1268" i="26" l="1"/>
  <c r="E1268" i="26"/>
  <c r="C1268" i="26"/>
  <c r="C1269" i="27"/>
  <c r="B1270" i="27"/>
  <c r="A1270" i="27"/>
  <c r="D1269" i="27"/>
  <c r="F1269" i="27"/>
  <c r="E1269" i="27"/>
  <c r="B1269" i="26"/>
  <c r="A1269" i="26"/>
  <c r="F1268" i="26"/>
  <c r="E1269" i="26" l="1"/>
  <c r="F1269" i="26"/>
  <c r="E1270" i="27"/>
  <c r="D1270" i="27"/>
  <c r="F1270" i="27"/>
  <c r="C1270" i="27"/>
  <c r="A1271" i="27"/>
  <c r="B1271" i="27"/>
  <c r="A1270" i="26"/>
  <c r="B1270" i="26"/>
  <c r="C1269" i="26"/>
  <c r="D1269" i="26"/>
  <c r="F1270" i="26" l="1"/>
  <c r="C1270" i="26"/>
  <c r="D1270" i="26"/>
  <c r="F1271" i="27"/>
  <c r="E1271" i="27"/>
  <c r="D1271" i="27"/>
  <c r="B1272" i="27"/>
  <c r="A1272" i="27"/>
  <c r="C1271" i="27"/>
  <c r="B1271" i="26"/>
  <c r="A1271" i="26"/>
  <c r="E1270" i="26"/>
  <c r="C1272" i="27" l="1"/>
  <c r="D1271" i="26"/>
  <c r="E1271" i="26"/>
  <c r="E1272" i="27"/>
  <c r="F1272" i="27"/>
  <c r="D1272" i="27"/>
  <c r="A1273" i="27"/>
  <c r="B1273" i="27"/>
  <c r="A1272" i="26"/>
  <c r="B1272" i="26"/>
  <c r="C1271" i="26"/>
  <c r="F1271" i="26"/>
  <c r="E1272" i="26" l="1"/>
  <c r="C1272" i="26"/>
  <c r="F1272" i="26"/>
  <c r="F1273" i="27"/>
  <c r="E1273" i="27"/>
  <c r="B1274" i="27"/>
  <c r="A1274" i="27"/>
  <c r="D1273" i="27"/>
  <c r="C1273" i="27"/>
  <c r="B1273" i="26"/>
  <c r="A1273" i="26"/>
  <c r="D1272" i="26"/>
  <c r="D1273" i="26" l="1"/>
  <c r="F1273" i="26"/>
  <c r="F1274" i="27"/>
  <c r="C1274" i="27"/>
  <c r="D1274" i="27"/>
  <c r="A1275" i="27"/>
  <c r="B1275" i="27"/>
  <c r="E1274" i="27"/>
  <c r="A1274" i="26"/>
  <c r="B1274" i="26"/>
  <c r="C1273" i="26"/>
  <c r="E1273" i="26"/>
  <c r="C1274" i="26" l="1"/>
  <c r="E1274" i="26"/>
  <c r="D1274" i="26"/>
  <c r="D1275" i="27"/>
  <c r="C1275" i="27"/>
  <c r="E1275" i="27"/>
  <c r="B1276" i="27"/>
  <c r="A1276" i="27"/>
  <c r="F1275" i="27"/>
  <c r="B1275" i="26"/>
  <c r="A1275" i="26"/>
  <c r="F1274" i="26"/>
  <c r="F1276" i="27" l="1"/>
  <c r="F1275" i="26"/>
  <c r="E1275" i="26"/>
  <c r="A1277" i="27"/>
  <c r="B1277" i="27"/>
  <c r="D1276" i="27"/>
  <c r="E1276" i="27"/>
  <c r="C1276" i="27"/>
  <c r="A1276" i="26"/>
  <c r="B1276" i="26"/>
  <c r="C1275" i="26"/>
  <c r="D1275" i="26"/>
  <c r="F1276" i="26" l="1"/>
  <c r="D1276" i="26"/>
  <c r="C1276" i="26"/>
  <c r="E1277" i="27"/>
  <c r="F1277" i="27"/>
  <c r="D1277" i="27"/>
  <c r="C1277" i="27"/>
  <c r="B1278" i="27"/>
  <c r="A1278" i="27"/>
  <c r="B1277" i="26"/>
  <c r="A1277" i="26"/>
  <c r="E1276" i="26"/>
  <c r="E1277" i="26" l="1"/>
  <c r="D1277" i="26"/>
  <c r="E1278" i="27"/>
  <c r="D1278" i="27"/>
  <c r="C1278" i="27"/>
  <c r="A1279" i="27"/>
  <c r="B1279" i="27"/>
  <c r="F1278" i="27"/>
  <c r="A1278" i="26"/>
  <c r="B1278" i="26"/>
  <c r="C1277" i="26"/>
  <c r="F1277" i="26"/>
  <c r="F1279" i="27" l="1"/>
  <c r="F1278" i="26"/>
  <c r="E1278" i="26"/>
  <c r="C1278" i="26"/>
  <c r="D1279" i="27"/>
  <c r="B1280" i="27"/>
  <c r="A1280" i="27"/>
  <c r="E1279" i="27"/>
  <c r="C1279" i="27"/>
  <c r="B1279" i="26"/>
  <c r="A1279" i="26"/>
  <c r="D1278" i="26"/>
  <c r="D1279" i="26" l="1"/>
  <c r="F1279" i="26"/>
  <c r="C1280" i="27"/>
  <c r="A1281" i="27"/>
  <c r="B1281" i="27"/>
  <c r="F1280" i="27"/>
  <c r="E1280" i="27"/>
  <c r="D1280" i="27"/>
  <c r="A1280" i="26"/>
  <c r="B1280" i="26"/>
  <c r="C1279" i="26"/>
  <c r="E1279" i="26"/>
  <c r="E1281" i="27" l="1"/>
  <c r="E1280" i="26"/>
  <c r="C1280" i="26"/>
  <c r="D1280" i="26"/>
  <c r="C1281" i="27"/>
  <c r="F1281" i="27"/>
  <c r="B1282" i="27"/>
  <c r="A1282" i="27"/>
  <c r="D1281" i="27"/>
  <c r="B1281" i="26"/>
  <c r="A1281" i="26"/>
  <c r="F1280" i="26"/>
  <c r="F1281" i="26" l="1"/>
  <c r="E1281" i="26"/>
  <c r="C1282" i="27"/>
  <c r="D1282" i="27"/>
  <c r="E1282" i="27"/>
  <c r="F1282" i="27"/>
  <c r="A1283" i="27"/>
  <c r="B1283" i="27"/>
  <c r="A1282" i="26"/>
  <c r="B1282" i="26"/>
  <c r="C1281" i="26"/>
  <c r="D1281" i="26"/>
  <c r="D1282" i="26" l="1"/>
  <c r="F1283" i="27"/>
  <c r="D1283" i="27"/>
  <c r="E1283" i="27"/>
  <c r="B1284" i="27"/>
  <c r="A1284" i="27"/>
  <c r="C1283" i="27"/>
  <c r="B1283" i="26"/>
  <c r="A1283" i="26"/>
  <c r="F1282" i="26"/>
  <c r="C1282" i="26"/>
  <c r="E1282" i="26"/>
  <c r="D1283" i="26" l="1"/>
  <c r="E1283" i="26"/>
  <c r="C1284" i="27"/>
  <c r="E1284" i="27"/>
  <c r="F1284" i="27"/>
  <c r="D1284" i="27"/>
  <c r="A1285" i="27"/>
  <c r="B1285" i="27"/>
  <c r="F1283" i="26"/>
  <c r="C1283" i="26"/>
  <c r="A1284" i="26"/>
  <c r="B1284" i="26"/>
  <c r="E1284" i="26" l="1"/>
  <c r="F1285" i="27"/>
  <c r="D1285" i="27"/>
  <c r="B1286" i="27"/>
  <c r="A1286" i="27"/>
  <c r="E1285" i="27"/>
  <c r="C1285" i="27"/>
  <c r="C1284" i="26"/>
  <c r="B1285" i="26"/>
  <c r="A1285" i="26"/>
  <c r="F1284" i="26"/>
  <c r="D1284" i="26"/>
  <c r="D1285" i="26" l="1"/>
  <c r="C1285" i="26"/>
  <c r="F1285" i="26"/>
  <c r="F1286" i="27"/>
  <c r="C1286" i="27"/>
  <c r="E1286" i="27"/>
  <c r="A1287" i="27"/>
  <c r="B1287" i="27"/>
  <c r="D1286" i="27"/>
  <c r="A1286" i="26"/>
  <c r="B1286" i="26"/>
  <c r="E1285" i="26"/>
  <c r="E1286" i="26" l="1"/>
  <c r="D1286" i="26"/>
  <c r="D1287" i="27"/>
  <c r="C1287" i="27"/>
  <c r="E1287" i="27"/>
  <c r="B1288" i="27"/>
  <c r="A1288" i="27"/>
  <c r="F1287" i="27"/>
  <c r="B1287" i="26"/>
  <c r="A1287" i="26"/>
  <c r="F1286" i="26"/>
  <c r="C1286" i="26"/>
  <c r="C1287" i="26" l="1"/>
  <c r="F1288" i="27"/>
  <c r="A1289" i="27"/>
  <c r="B1289" i="27"/>
  <c r="E1288" i="27"/>
  <c r="C1288" i="27"/>
  <c r="D1288" i="27"/>
  <c r="A1288" i="26"/>
  <c r="B1288" i="26"/>
  <c r="E1287" i="26"/>
  <c r="F1287" i="26"/>
  <c r="D1287" i="26"/>
  <c r="D1288" i="26" l="1"/>
  <c r="D1289" i="27"/>
  <c r="C1289" i="27"/>
  <c r="E1289" i="27"/>
  <c r="B1290" i="27"/>
  <c r="A1290" i="27"/>
  <c r="F1289" i="27"/>
  <c r="E1288" i="26"/>
  <c r="B1289" i="26"/>
  <c r="A1289" i="26"/>
  <c r="F1288" i="26"/>
  <c r="C1288" i="26"/>
  <c r="D1289" i="26" l="1"/>
  <c r="C1289" i="26"/>
  <c r="F1289" i="26"/>
  <c r="F1290" i="27"/>
  <c r="E1290" i="27"/>
  <c r="A1291" i="27"/>
  <c r="B1291" i="27"/>
  <c r="D1290" i="27"/>
  <c r="C1290" i="27"/>
  <c r="A1290" i="26"/>
  <c r="B1290" i="26"/>
  <c r="E1289" i="26"/>
  <c r="E1290" i="26" l="1"/>
  <c r="F1290" i="26"/>
  <c r="C1290" i="26"/>
  <c r="F1291" i="27"/>
  <c r="D1291" i="27"/>
  <c r="E1291" i="27"/>
  <c r="B1292" i="27"/>
  <c r="A1292" i="27"/>
  <c r="C1291" i="27"/>
  <c r="B1291" i="26"/>
  <c r="A1291" i="26"/>
  <c r="D1290" i="26"/>
  <c r="D1291" i="26" l="1"/>
  <c r="E1291" i="26"/>
  <c r="C1292" i="27"/>
  <c r="D1292" i="27"/>
  <c r="E1292" i="27"/>
  <c r="F1292" i="27"/>
  <c r="A1293" i="27"/>
  <c r="B1293" i="27"/>
  <c r="A1292" i="26"/>
  <c r="B1292" i="26"/>
  <c r="F1291" i="26"/>
  <c r="C1291" i="26"/>
  <c r="F1292" i="26" l="1"/>
  <c r="C1292" i="26"/>
  <c r="F1293" i="27"/>
  <c r="E1293" i="27"/>
  <c r="B1294" i="27"/>
  <c r="A1294" i="27"/>
  <c r="D1293" i="27"/>
  <c r="C1293" i="27"/>
  <c r="B1293" i="26"/>
  <c r="A1293" i="26"/>
  <c r="E1292" i="26"/>
  <c r="D1292" i="26"/>
  <c r="D1293" i="26" l="1"/>
  <c r="F1293" i="26"/>
  <c r="C1294" i="27"/>
  <c r="E1294" i="27"/>
  <c r="A1295" i="27"/>
  <c r="B1295" i="27"/>
  <c r="D1294" i="27"/>
  <c r="F1294" i="27"/>
  <c r="C1293" i="26"/>
  <c r="E1293" i="26"/>
  <c r="A1294" i="26"/>
  <c r="B1294" i="26"/>
  <c r="D1294" i="26" l="1"/>
  <c r="F1295" i="27"/>
  <c r="E1295" i="27"/>
  <c r="B1296" i="27"/>
  <c r="A1296" i="27"/>
  <c r="D1295" i="27"/>
  <c r="C1295" i="27"/>
  <c r="E1294" i="26"/>
  <c r="B1295" i="26"/>
  <c r="A1295" i="26"/>
  <c r="C1294" i="26"/>
  <c r="F1294" i="26"/>
  <c r="F1295" i="26" l="1"/>
  <c r="E1295" i="26"/>
  <c r="C1295" i="26"/>
  <c r="C1296" i="27"/>
  <c r="A1297" i="27"/>
  <c r="B1297" i="27"/>
  <c r="F1296" i="27"/>
  <c r="D1296" i="27"/>
  <c r="E1296" i="27"/>
  <c r="A1296" i="26"/>
  <c r="B1296" i="26"/>
  <c r="D1295" i="26"/>
  <c r="D1296" i="26" l="1"/>
  <c r="C1296" i="26"/>
  <c r="C1297" i="27"/>
  <c r="D1297" i="27"/>
  <c r="F1297" i="27"/>
  <c r="B1298" i="27"/>
  <c r="A1298" i="27"/>
  <c r="E1297" i="27"/>
  <c r="F1296" i="26"/>
  <c r="B1297" i="26"/>
  <c r="A1297" i="26"/>
  <c r="E1296" i="26"/>
  <c r="F1297" i="26" l="1"/>
  <c r="E1297" i="26"/>
  <c r="D1297" i="26"/>
  <c r="E1298" i="27"/>
  <c r="F1298" i="27"/>
  <c r="A1299" i="27"/>
  <c r="B1299" i="27"/>
  <c r="D1298" i="27"/>
  <c r="C1298" i="27"/>
  <c r="A1298" i="26"/>
  <c r="B1298" i="26"/>
  <c r="C1297" i="26"/>
  <c r="C1298" i="26" l="1"/>
  <c r="C1299" i="27"/>
  <c r="E1299" i="27"/>
  <c r="F1299" i="27"/>
  <c r="D1299" i="27"/>
  <c r="B1300" i="27"/>
  <c r="A1300" i="27"/>
  <c r="B1299" i="26"/>
  <c r="A1299" i="26"/>
  <c r="E1298" i="26"/>
  <c r="F1298" i="26"/>
  <c r="D1298" i="26"/>
  <c r="D1299" i="26" l="1"/>
  <c r="C1299" i="26"/>
  <c r="D1300" i="27"/>
  <c r="A1301" i="27"/>
  <c r="B1301" i="27"/>
  <c r="C1300" i="27"/>
  <c r="E1300" i="27"/>
  <c r="F1300" i="27"/>
  <c r="E1299" i="26"/>
  <c r="F1299" i="26"/>
  <c r="A1300" i="26"/>
  <c r="B1300" i="26"/>
  <c r="D1300" i="26" l="1"/>
  <c r="F1300" i="26"/>
  <c r="F1301" i="27"/>
  <c r="C1301" i="27"/>
  <c r="B1302" i="27"/>
  <c r="A1302" i="27"/>
  <c r="E1301" i="27"/>
  <c r="D1301" i="27"/>
  <c r="B1301" i="26"/>
  <c r="A1301" i="26"/>
  <c r="E1300" i="26"/>
  <c r="C1300" i="26"/>
  <c r="D1302" i="27" l="1"/>
  <c r="F1302" i="27"/>
  <c r="A1303" i="27"/>
  <c r="B1303" i="27"/>
  <c r="E1302" i="27"/>
  <c r="C1302" i="27"/>
  <c r="A1302" i="26"/>
  <c r="B1302" i="26"/>
  <c r="C1301" i="26"/>
  <c r="F1301" i="26"/>
  <c r="E1301" i="26"/>
  <c r="D1301" i="26"/>
  <c r="E1302" i="26" l="1"/>
  <c r="F1302" i="26"/>
  <c r="D1302" i="26"/>
  <c r="C1302" i="26"/>
  <c r="B1304" i="27"/>
  <c r="A1304" i="27"/>
  <c r="C1303" i="27"/>
  <c r="D1303" i="27"/>
  <c r="E1303" i="27"/>
  <c r="F1303" i="27"/>
  <c r="B1303" i="26"/>
  <c r="A1303" i="26"/>
  <c r="C1303" i="26" l="1"/>
  <c r="E1303" i="26"/>
  <c r="D1303" i="26"/>
  <c r="F1303" i="26"/>
  <c r="D1304" i="27"/>
  <c r="F1304" i="27"/>
  <c r="C1304" i="27"/>
  <c r="E1304" i="27"/>
  <c r="A1305" i="27"/>
  <c r="B1305" i="27"/>
  <c r="A1304" i="26"/>
  <c r="B1304" i="26"/>
  <c r="D1304" i="26" l="1"/>
  <c r="F1305" i="27"/>
  <c r="E1305" i="27"/>
  <c r="C1305" i="27"/>
  <c r="B1306" i="27"/>
  <c r="A1306" i="27"/>
  <c r="D1305" i="27"/>
  <c r="E1304" i="26"/>
  <c r="F1304" i="26"/>
  <c r="B1305" i="26"/>
  <c r="A1305" i="26"/>
  <c r="C1304" i="26"/>
  <c r="C1305" i="26" l="1"/>
  <c r="F1305" i="26"/>
  <c r="E1305" i="26"/>
  <c r="D1305" i="26"/>
  <c r="A1307" i="27"/>
  <c r="B1307" i="27"/>
  <c r="F1306" i="27"/>
  <c r="D1306" i="27"/>
  <c r="C1306" i="27"/>
  <c r="E1306" i="27"/>
  <c r="A1306" i="26"/>
  <c r="B1306" i="26"/>
  <c r="D1306" i="26" l="1"/>
  <c r="F1307" i="27"/>
  <c r="C1307" i="27"/>
  <c r="D1307" i="27"/>
  <c r="E1307" i="27"/>
  <c r="B1308" i="27"/>
  <c r="A1308" i="27"/>
  <c r="F1306" i="26"/>
  <c r="B1307" i="26"/>
  <c r="A1307" i="26"/>
  <c r="E1306" i="26"/>
  <c r="C1306" i="26"/>
  <c r="C1307" i="26" l="1"/>
  <c r="E1308" i="27"/>
  <c r="F1308" i="27"/>
  <c r="C1308" i="27"/>
  <c r="A1309" i="27"/>
  <c r="B1309" i="27"/>
  <c r="D1308" i="27"/>
  <c r="E1307" i="26"/>
  <c r="A1308" i="26"/>
  <c r="B1308" i="26"/>
  <c r="F1307" i="26"/>
  <c r="D1307" i="26"/>
  <c r="C1308" i="26" l="1"/>
  <c r="F1309" i="27"/>
  <c r="D1309" i="27"/>
  <c r="B1310" i="27"/>
  <c r="A1310" i="27"/>
  <c r="E1309" i="27"/>
  <c r="C1309" i="27"/>
  <c r="F1308" i="26"/>
  <c r="B1309" i="26"/>
  <c r="A1309" i="26"/>
  <c r="D1308" i="26"/>
  <c r="E1308" i="26"/>
  <c r="E1309" i="26" l="1"/>
  <c r="F1309" i="26"/>
  <c r="F1310" i="27"/>
  <c r="E1310" i="27"/>
  <c r="A1311" i="27"/>
  <c r="B1311" i="27"/>
  <c r="C1310" i="27"/>
  <c r="D1310" i="27"/>
  <c r="A1310" i="26"/>
  <c r="B1310" i="26"/>
  <c r="D1309" i="26"/>
  <c r="C1309" i="26"/>
  <c r="C1310" i="26" l="1"/>
  <c r="D1311" i="27"/>
  <c r="E1311" i="27"/>
  <c r="F1311" i="27"/>
  <c r="C1311" i="27"/>
  <c r="B1312" i="27"/>
  <c r="A1312" i="27"/>
  <c r="B1311" i="26"/>
  <c r="A1311" i="26"/>
  <c r="F1310" i="26"/>
  <c r="D1310" i="26"/>
  <c r="E1310" i="26"/>
  <c r="C1311" i="26" l="1"/>
  <c r="D1311" i="26"/>
  <c r="E1311" i="26"/>
  <c r="F1311" i="26"/>
  <c r="E1312" i="27"/>
  <c r="A1313" i="27"/>
  <c r="B1313" i="27"/>
  <c r="D1312" i="27"/>
  <c r="C1312" i="27"/>
  <c r="F1312" i="27"/>
  <c r="A1312" i="26"/>
  <c r="B1312" i="26"/>
  <c r="F1312" i="26" l="1"/>
  <c r="D1312" i="26"/>
  <c r="D1313" i="27"/>
  <c r="F1313" i="27"/>
  <c r="B1314" i="27"/>
  <c r="A1314" i="27"/>
  <c r="C1313" i="27"/>
  <c r="E1313" i="27"/>
  <c r="B1313" i="26"/>
  <c r="A1313" i="26"/>
  <c r="E1312" i="26"/>
  <c r="C1312" i="26"/>
  <c r="C1313" i="26" l="1"/>
  <c r="D1313" i="26"/>
  <c r="E1313" i="26"/>
  <c r="F1314" i="27"/>
  <c r="C1314" i="27"/>
  <c r="D1314" i="27"/>
  <c r="E1314" i="27"/>
  <c r="A1315" i="27"/>
  <c r="B1315" i="27"/>
  <c r="A1314" i="26"/>
  <c r="B1314" i="26"/>
  <c r="F1313" i="26"/>
  <c r="F1314" i="26" l="1"/>
  <c r="C1314" i="26"/>
  <c r="D1314" i="26"/>
  <c r="C1315" i="27"/>
  <c r="E1315" i="27"/>
  <c r="B1316" i="27"/>
  <c r="A1316" i="27"/>
  <c r="F1315" i="27"/>
  <c r="D1315" i="27"/>
  <c r="B1315" i="26"/>
  <c r="A1315" i="26"/>
  <c r="E1314" i="26"/>
  <c r="F1315" i="26" l="1"/>
  <c r="E1315" i="26"/>
  <c r="D1316" i="27"/>
  <c r="A1317" i="27"/>
  <c r="B1317" i="27"/>
  <c r="C1316" i="27"/>
  <c r="F1316" i="27"/>
  <c r="E1316" i="27"/>
  <c r="A1316" i="26"/>
  <c r="B1316" i="26"/>
  <c r="D1315" i="26"/>
  <c r="C1315" i="26"/>
  <c r="D1316" i="26" l="1"/>
  <c r="F1316" i="26"/>
  <c r="C1316" i="26"/>
  <c r="E1317" i="27"/>
  <c r="C1317" i="27"/>
  <c r="B1318" i="27"/>
  <c r="A1318" i="27"/>
  <c r="F1317" i="27"/>
  <c r="D1317" i="27"/>
  <c r="B1317" i="26"/>
  <c r="A1317" i="26"/>
  <c r="E1316" i="26"/>
  <c r="E1317" i="26" l="1"/>
  <c r="D1317" i="26"/>
  <c r="D1318" i="27"/>
  <c r="E1318" i="27"/>
  <c r="A1319" i="27"/>
  <c r="B1319" i="27"/>
  <c r="F1318" i="27"/>
  <c r="C1318" i="27"/>
  <c r="A1318" i="26"/>
  <c r="B1318" i="26"/>
  <c r="F1317" i="26"/>
  <c r="C1317" i="26"/>
  <c r="F1318" i="26" l="1"/>
  <c r="C1318" i="26"/>
  <c r="F1319" i="27"/>
  <c r="E1319" i="27"/>
  <c r="C1319" i="27"/>
  <c r="B1320" i="27"/>
  <c r="A1320" i="27"/>
  <c r="D1319" i="27"/>
  <c r="B1319" i="26"/>
  <c r="A1319" i="26"/>
  <c r="D1318" i="26"/>
  <c r="E1318" i="26"/>
  <c r="F1319" i="26" l="1"/>
  <c r="D1319" i="26"/>
  <c r="E1319" i="26"/>
  <c r="C1319" i="26"/>
  <c r="F1320" i="27"/>
  <c r="D1320" i="27"/>
  <c r="A1321" i="27"/>
  <c r="B1321" i="27"/>
  <c r="C1320" i="27"/>
  <c r="E1320" i="27"/>
  <c r="A1320" i="26"/>
  <c r="B1320" i="26"/>
  <c r="E1321" i="27" l="1"/>
  <c r="D1320" i="26"/>
  <c r="C1321" i="27"/>
  <c r="D1321" i="27"/>
  <c r="B1322" i="27"/>
  <c r="A1322" i="27"/>
  <c r="F1321" i="27"/>
  <c r="F1320" i="26"/>
  <c r="B1321" i="26"/>
  <c r="A1321" i="26"/>
  <c r="E1320" i="26"/>
  <c r="C1320" i="26"/>
  <c r="E1321" i="26" l="1"/>
  <c r="C1321" i="26"/>
  <c r="F1321" i="26"/>
  <c r="E1322" i="27"/>
  <c r="D1322" i="27"/>
  <c r="F1322" i="27"/>
  <c r="C1322" i="27"/>
  <c r="A1323" i="27"/>
  <c r="B1323" i="27"/>
  <c r="A1322" i="26"/>
  <c r="B1322" i="26"/>
  <c r="D1321" i="26"/>
  <c r="D1322" i="26" l="1"/>
  <c r="F1322" i="26"/>
  <c r="F1323" i="27"/>
  <c r="E1323" i="27"/>
  <c r="C1323" i="27"/>
  <c r="B1324" i="27"/>
  <c r="A1324" i="27"/>
  <c r="D1323" i="27"/>
  <c r="C1322" i="26"/>
  <c r="E1322" i="26"/>
  <c r="B1323" i="26"/>
  <c r="A1323" i="26"/>
  <c r="C1323" i="26" l="1"/>
  <c r="C1324" i="27"/>
  <c r="D1324" i="27"/>
  <c r="E1324" i="27"/>
  <c r="F1324" i="27"/>
  <c r="A1325" i="27"/>
  <c r="B1325" i="27"/>
  <c r="E1323" i="26"/>
  <c r="A1324" i="26"/>
  <c r="B1324" i="26"/>
  <c r="D1323" i="26"/>
  <c r="F1323" i="26"/>
  <c r="F1324" i="26" l="1"/>
  <c r="C1324" i="26"/>
  <c r="D1324" i="26"/>
  <c r="E1324" i="26"/>
  <c r="F1325" i="27"/>
  <c r="B1326" i="27"/>
  <c r="A1326" i="27"/>
  <c r="D1325" i="27"/>
  <c r="C1325" i="27"/>
  <c r="E1325" i="27"/>
  <c r="B1325" i="26"/>
  <c r="A1325" i="26"/>
  <c r="F1325" i="26" l="1"/>
  <c r="E1325" i="26"/>
  <c r="E1326" i="27"/>
  <c r="D1326" i="27"/>
  <c r="F1326" i="27"/>
  <c r="C1326" i="27"/>
  <c r="A1327" i="27"/>
  <c r="B1327" i="27"/>
  <c r="A1326" i="26"/>
  <c r="B1326" i="26"/>
  <c r="C1325" i="26"/>
  <c r="D1325" i="26"/>
  <c r="E1326" i="26" l="1"/>
  <c r="D1326" i="26"/>
  <c r="C1326" i="26"/>
  <c r="E1327" i="27"/>
  <c r="C1327" i="27"/>
  <c r="D1327" i="27"/>
  <c r="B1328" i="27"/>
  <c r="A1328" i="27"/>
  <c r="F1327" i="27"/>
  <c r="B1327" i="26"/>
  <c r="A1327" i="26"/>
  <c r="F1326" i="26"/>
  <c r="F1327" i="26" l="1"/>
  <c r="E1327" i="26"/>
  <c r="C1328" i="27"/>
  <c r="E1328" i="27"/>
  <c r="F1328" i="27"/>
  <c r="A1329" i="27"/>
  <c r="B1329" i="27"/>
  <c r="D1328" i="27"/>
  <c r="D1327" i="26"/>
  <c r="A1328" i="26"/>
  <c r="B1328" i="26"/>
  <c r="C1327" i="26"/>
  <c r="D1329" i="27" l="1"/>
  <c r="C1328" i="26"/>
  <c r="F1328" i="26"/>
  <c r="D1328" i="26"/>
  <c r="E1329" i="27"/>
  <c r="F1329" i="27"/>
  <c r="C1329" i="27"/>
  <c r="B1330" i="27"/>
  <c r="A1330" i="27"/>
  <c r="B1329" i="26"/>
  <c r="A1329" i="26"/>
  <c r="E1328" i="26"/>
  <c r="E1329" i="26" l="1"/>
  <c r="C1330" i="27"/>
  <c r="D1330" i="27"/>
  <c r="A1331" i="27"/>
  <c r="B1331" i="27"/>
  <c r="F1330" i="27"/>
  <c r="E1330" i="27"/>
  <c r="A1330" i="26"/>
  <c r="B1330" i="26"/>
  <c r="C1329" i="26"/>
  <c r="F1329" i="26"/>
  <c r="D1329" i="26"/>
  <c r="F1330" i="26" l="1"/>
  <c r="D1330" i="26"/>
  <c r="C1330" i="26"/>
  <c r="E1331" i="27"/>
  <c r="C1331" i="27"/>
  <c r="F1331" i="27"/>
  <c r="D1331" i="27"/>
  <c r="B1332" i="27"/>
  <c r="A1332" i="27"/>
  <c r="B1331" i="26"/>
  <c r="A1331" i="26"/>
  <c r="E1330" i="26"/>
  <c r="E1331" i="26" l="1"/>
  <c r="D1331" i="26"/>
  <c r="F1331" i="26"/>
  <c r="C1332" i="27"/>
  <c r="E1332" i="27"/>
  <c r="F1332" i="27"/>
  <c r="A1333" i="27"/>
  <c r="B1333" i="27"/>
  <c r="D1332" i="27"/>
  <c r="A1332" i="26"/>
  <c r="B1332" i="26"/>
  <c r="C1331" i="26"/>
  <c r="E1332" i="26" l="1"/>
  <c r="C1332" i="26"/>
  <c r="D1333" i="27"/>
  <c r="E1333" i="27"/>
  <c r="B1334" i="27"/>
  <c r="A1334" i="27"/>
  <c r="F1333" i="27"/>
  <c r="C1333" i="27"/>
  <c r="B1333" i="26"/>
  <c r="A1333" i="26"/>
  <c r="D1332" i="26"/>
  <c r="F1332" i="26"/>
  <c r="C1333" i="26" l="1"/>
  <c r="F1333" i="26"/>
  <c r="D1333" i="26"/>
  <c r="D1334" i="27"/>
  <c r="C1334" i="27"/>
  <c r="A1335" i="27"/>
  <c r="B1335" i="27"/>
  <c r="F1334" i="27"/>
  <c r="E1334" i="27"/>
  <c r="A1334" i="26"/>
  <c r="B1334" i="26"/>
  <c r="E1333" i="26"/>
  <c r="E1334" i="26" l="1"/>
  <c r="C1334" i="26"/>
  <c r="C1335" i="27"/>
  <c r="E1335" i="27"/>
  <c r="B1336" i="27"/>
  <c r="A1336" i="27"/>
  <c r="F1335" i="27"/>
  <c r="D1335" i="27"/>
  <c r="D1334" i="26"/>
  <c r="B1335" i="26"/>
  <c r="A1335" i="26"/>
  <c r="F1334" i="26"/>
  <c r="F1336" i="27" l="1"/>
  <c r="F1335" i="26"/>
  <c r="D1335" i="26"/>
  <c r="D1336" i="27"/>
  <c r="A1337" i="27"/>
  <c r="B1337" i="27"/>
  <c r="E1336" i="27"/>
  <c r="C1336" i="27"/>
  <c r="A1336" i="26"/>
  <c r="B1336" i="26"/>
  <c r="E1335" i="26"/>
  <c r="C1335" i="26"/>
  <c r="F1336" i="26" l="1"/>
  <c r="C1336" i="26"/>
  <c r="C1337" i="27"/>
  <c r="D1337" i="27"/>
  <c r="E1337" i="27"/>
  <c r="B1338" i="27"/>
  <c r="A1338" i="27"/>
  <c r="F1337" i="27"/>
  <c r="B1337" i="26"/>
  <c r="A1337" i="26"/>
  <c r="D1336" i="26"/>
  <c r="E1336" i="26"/>
  <c r="F1338" i="27" l="1"/>
  <c r="C1337" i="26"/>
  <c r="E1337" i="26"/>
  <c r="D1337" i="26"/>
  <c r="D1338" i="27"/>
  <c r="C1338" i="27"/>
  <c r="E1338" i="27"/>
  <c r="A1339" i="27"/>
  <c r="B1339" i="27"/>
  <c r="A1338" i="26"/>
  <c r="B1338" i="26"/>
  <c r="F1337" i="26"/>
  <c r="F1338" i="26" l="1"/>
  <c r="D1338" i="26"/>
  <c r="F1339" i="27"/>
  <c r="E1339" i="27"/>
  <c r="B1340" i="27"/>
  <c r="A1340" i="27"/>
  <c r="D1339" i="27"/>
  <c r="C1339" i="27"/>
  <c r="B1339" i="26"/>
  <c r="A1339" i="26"/>
  <c r="E1338" i="26"/>
  <c r="C1338" i="26"/>
  <c r="C1339" i="26" l="1"/>
  <c r="F1340" i="27"/>
  <c r="E1340" i="27"/>
  <c r="D1340" i="27"/>
  <c r="C1340" i="27"/>
  <c r="A1341" i="27"/>
  <c r="B1341" i="27"/>
  <c r="A1340" i="26"/>
  <c r="B1340" i="26"/>
  <c r="F1339" i="26"/>
  <c r="E1339" i="26"/>
  <c r="D1339" i="26"/>
  <c r="E1340" i="26" l="1"/>
  <c r="C1340" i="26"/>
  <c r="D1341" i="27"/>
  <c r="E1341" i="27"/>
  <c r="C1341" i="27"/>
  <c r="B1342" i="27"/>
  <c r="A1342" i="27"/>
  <c r="F1341" i="27"/>
  <c r="F1340" i="26"/>
  <c r="B1341" i="26"/>
  <c r="A1341" i="26"/>
  <c r="D1340" i="26"/>
  <c r="F1341" i="26" l="1"/>
  <c r="D1341" i="26"/>
  <c r="E1341" i="26"/>
  <c r="D1342" i="27"/>
  <c r="F1342" i="27"/>
  <c r="C1342" i="27"/>
  <c r="A1343" i="27"/>
  <c r="B1343" i="27"/>
  <c r="E1342" i="27"/>
  <c r="C1341" i="26"/>
  <c r="A1342" i="26"/>
  <c r="B1342" i="26"/>
  <c r="E1343" i="27" l="1"/>
  <c r="C1342" i="26"/>
  <c r="D1343" i="27"/>
  <c r="C1343" i="27"/>
  <c r="F1343" i="27"/>
  <c r="B1344" i="27"/>
  <c r="A1344" i="27"/>
  <c r="B1343" i="26"/>
  <c r="A1343" i="26"/>
  <c r="E1342" i="26"/>
  <c r="D1342" i="26"/>
  <c r="F1342" i="26"/>
  <c r="F1343" i="26" l="1"/>
  <c r="E1343" i="26"/>
  <c r="C1343" i="26"/>
  <c r="D1343" i="26"/>
  <c r="D1344" i="27"/>
  <c r="E1344" i="27"/>
  <c r="F1344" i="27"/>
  <c r="A1345" i="27"/>
  <c r="B1345" i="27"/>
  <c r="C1344" i="27"/>
  <c r="A1344" i="26"/>
  <c r="B1344" i="26"/>
  <c r="C1345" i="27" l="1"/>
  <c r="E1344" i="26"/>
  <c r="F1344" i="26"/>
  <c r="D1345" i="27"/>
  <c r="B1346" i="27"/>
  <c r="A1346" i="27"/>
  <c r="E1345" i="27"/>
  <c r="F1345" i="27"/>
  <c r="C1344" i="26"/>
  <c r="B1345" i="26"/>
  <c r="A1345" i="26"/>
  <c r="D1344" i="26"/>
  <c r="E1345" i="26" l="1"/>
  <c r="D1345" i="26"/>
  <c r="C1345" i="26"/>
  <c r="F1346" i="27"/>
  <c r="C1346" i="27"/>
  <c r="E1346" i="27"/>
  <c r="A1347" i="27"/>
  <c r="B1347" i="27"/>
  <c r="D1346" i="27"/>
  <c r="A1346" i="26"/>
  <c r="B1346" i="26"/>
  <c r="F1345" i="26"/>
  <c r="C1346" i="26" l="1"/>
  <c r="F1346" i="26"/>
  <c r="F1347" i="27"/>
  <c r="D1347" i="27"/>
  <c r="E1347" i="27"/>
  <c r="B1348" i="27"/>
  <c r="A1348" i="27"/>
  <c r="C1347" i="27"/>
  <c r="B1347" i="26"/>
  <c r="A1347" i="26"/>
  <c r="D1346" i="26"/>
  <c r="E1346" i="26"/>
  <c r="E1347" i="26" l="1"/>
  <c r="F1347" i="26"/>
  <c r="F1348" i="27"/>
  <c r="D1348" i="27"/>
  <c r="C1348" i="27"/>
  <c r="A1349" i="27"/>
  <c r="B1349" i="27"/>
  <c r="E1348" i="27"/>
  <c r="A1348" i="26"/>
  <c r="B1348" i="26"/>
  <c r="D1347" i="26"/>
  <c r="C1347" i="26"/>
  <c r="C1348" i="26" l="1"/>
  <c r="E1348" i="26"/>
  <c r="F1349" i="27"/>
  <c r="E1349" i="27"/>
  <c r="B1350" i="27"/>
  <c r="A1350" i="27"/>
  <c r="C1349" i="27"/>
  <c r="D1349" i="27"/>
  <c r="B1349" i="26"/>
  <c r="A1349" i="26"/>
  <c r="D1348" i="26"/>
  <c r="F1348" i="26"/>
  <c r="F1349" i="26" l="1"/>
  <c r="C1349" i="26"/>
  <c r="D1349" i="26"/>
  <c r="D1350" i="27"/>
  <c r="A1351" i="27"/>
  <c r="B1351" i="27"/>
  <c r="E1350" i="27"/>
  <c r="C1350" i="27"/>
  <c r="F1350" i="27"/>
  <c r="A1350" i="26"/>
  <c r="B1350" i="26"/>
  <c r="E1349" i="26"/>
  <c r="E1350" i="26" l="1"/>
  <c r="F1350" i="26"/>
  <c r="C1351" i="27"/>
  <c r="D1351" i="27"/>
  <c r="E1351" i="27"/>
  <c r="B1352" i="27"/>
  <c r="A1352" i="27"/>
  <c r="F1351" i="27"/>
  <c r="B1351" i="26"/>
  <c r="A1351" i="26"/>
  <c r="D1350" i="26"/>
  <c r="C1350" i="26"/>
  <c r="D1351" i="26" l="1"/>
  <c r="F1351" i="26"/>
  <c r="E1351" i="26"/>
  <c r="F1352" i="27"/>
  <c r="D1352" i="27"/>
  <c r="E1352" i="27"/>
  <c r="A1353" i="27"/>
  <c r="B1353" i="27"/>
  <c r="C1352" i="27"/>
  <c r="C1351" i="26"/>
  <c r="A1352" i="26"/>
  <c r="B1352" i="26"/>
  <c r="D1352" i="26" l="1"/>
  <c r="C1353" i="27"/>
  <c r="B1354" i="27"/>
  <c r="A1354" i="27"/>
  <c r="E1353" i="27"/>
  <c r="F1353" i="27"/>
  <c r="D1353" i="27"/>
  <c r="F1352" i="26"/>
  <c r="C1352" i="26"/>
  <c r="B1353" i="26"/>
  <c r="A1353" i="26"/>
  <c r="E1352" i="26"/>
  <c r="E1353" i="26" l="1"/>
  <c r="C1353" i="26"/>
  <c r="F1353" i="26"/>
  <c r="D1353" i="26"/>
  <c r="C1354" i="27"/>
  <c r="F1354" i="27"/>
  <c r="A1355" i="27"/>
  <c r="B1355" i="27"/>
  <c r="E1354" i="27"/>
  <c r="D1354" i="27"/>
  <c r="A1354" i="26"/>
  <c r="B1354" i="26"/>
  <c r="D1354" i="26" l="1"/>
  <c r="F1355" i="27"/>
  <c r="C1355" i="27"/>
  <c r="E1355" i="27"/>
  <c r="B1356" i="27"/>
  <c r="A1356" i="27"/>
  <c r="D1355" i="27"/>
  <c r="C1354" i="26"/>
  <c r="B1355" i="26"/>
  <c r="A1355" i="26"/>
  <c r="F1354" i="26"/>
  <c r="E1354" i="26"/>
  <c r="E1355" i="26" l="1"/>
  <c r="D1355" i="26"/>
  <c r="D1356" i="27"/>
  <c r="F1356" i="27"/>
  <c r="E1356" i="27"/>
  <c r="A1357" i="27"/>
  <c r="B1357" i="27"/>
  <c r="C1356" i="27"/>
  <c r="F1355" i="26"/>
  <c r="A1356" i="26"/>
  <c r="B1356" i="26"/>
  <c r="C1355" i="26"/>
  <c r="C1356" i="26" l="1"/>
  <c r="F1356" i="26"/>
  <c r="F1357" i="27"/>
  <c r="D1357" i="27"/>
  <c r="B1358" i="27"/>
  <c r="A1358" i="27"/>
  <c r="C1357" i="27"/>
  <c r="E1357" i="27"/>
  <c r="B1357" i="26"/>
  <c r="A1357" i="26"/>
  <c r="E1356" i="26"/>
  <c r="D1356" i="26"/>
  <c r="C1357" i="26" l="1"/>
  <c r="F1357" i="26"/>
  <c r="D1357" i="26"/>
  <c r="E1357" i="26"/>
  <c r="E1358" i="27"/>
  <c r="D1358" i="27"/>
  <c r="A1359" i="27"/>
  <c r="B1359" i="27"/>
  <c r="C1358" i="27"/>
  <c r="F1358" i="27"/>
  <c r="A1358" i="26"/>
  <c r="B1358" i="26"/>
  <c r="D1358" i="26" l="1"/>
  <c r="E1358" i="26"/>
  <c r="F1359" i="27"/>
  <c r="B1360" i="27"/>
  <c r="A1360" i="27"/>
  <c r="D1359" i="27"/>
  <c r="C1359" i="27"/>
  <c r="E1359" i="27"/>
  <c r="B1359" i="26"/>
  <c r="A1359" i="26"/>
  <c r="F1358" i="26"/>
  <c r="C1358" i="26"/>
  <c r="C1360" i="27" l="1"/>
  <c r="C1359" i="26"/>
  <c r="E1360" i="27"/>
  <c r="F1360" i="27"/>
  <c r="D1360" i="27"/>
  <c r="A1361" i="27"/>
  <c r="B1361" i="27"/>
  <c r="A1360" i="26"/>
  <c r="B1360" i="26"/>
  <c r="D1359" i="26"/>
  <c r="F1359" i="26"/>
  <c r="E1359" i="26"/>
  <c r="C1360" i="26" l="1"/>
  <c r="F1360" i="26"/>
  <c r="D1361" i="27"/>
  <c r="C1361" i="27"/>
  <c r="B1362" i="27"/>
  <c r="A1362" i="27"/>
  <c r="E1361" i="27"/>
  <c r="F1361" i="27"/>
  <c r="D1360" i="26"/>
  <c r="B1361" i="26"/>
  <c r="A1361" i="26"/>
  <c r="E1360" i="26"/>
  <c r="D1361" i="26" l="1"/>
  <c r="E1361" i="26"/>
  <c r="F1362" i="27"/>
  <c r="E1362" i="27"/>
  <c r="A1363" i="27"/>
  <c r="B1363" i="27"/>
  <c r="D1362" i="27"/>
  <c r="C1362" i="27"/>
  <c r="A1362" i="26"/>
  <c r="B1362" i="26"/>
  <c r="F1361" i="26"/>
  <c r="C1361" i="26"/>
  <c r="C1362" i="26" l="1"/>
  <c r="D1362" i="26"/>
  <c r="E1362" i="26"/>
  <c r="F1362" i="26"/>
  <c r="C1363" i="27"/>
  <c r="B1364" i="27"/>
  <c r="A1364" i="27"/>
  <c r="F1363" i="27"/>
  <c r="D1363" i="27"/>
  <c r="E1363" i="27"/>
  <c r="B1363" i="26"/>
  <c r="A1363" i="26"/>
  <c r="D1364" i="27" l="1"/>
  <c r="E1363" i="26"/>
  <c r="F1363" i="26"/>
  <c r="F1364" i="27"/>
  <c r="C1364" i="27"/>
  <c r="E1364" i="27"/>
  <c r="A1365" i="27"/>
  <c r="B1365" i="27"/>
  <c r="C1363" i="26"/>
  <c r="A1364" i="26"/>
  <c r="B1364" i="26"/>
  <c r="D1363" i="26"/>
  <c r="D1364" i="26" l="1"/>
  <c r="C1364" i="26"/>
  <c r="E1365" i="27"/>
  <c r="B1366" i="27"/>
  <c r="A1366" i="27"/>
  <c r="D1365" i="27"/>
  <c r="F1365" i="27"/>
  <c r="C1365" i="27"/>
  <c r="B1365" i="26"/>
  <c r="A1365" i="26"/>
  <c r="E1364" i="26"/>
  <c r="F1364" i="26"/>
  <c r="D1365" i="26" l="1"/>
  <c r="F1365" i="26"/>
  <c r="C1366" i="27"/>
  <c r="F1366" i="27"/>
  <c r="D1366" i="27"/>
  <c r="E1366" i="27"/>
  <c r="A1367" i="27"/>
  <c r="B1367" i="27"/>
  <c r="A1366" i="26"/>
  <c r="B1366" i="26"/>
  <c r="E1365" i="26"/>
  <c r="C1365" i="26"/>
  <c r="F1366" i="26" l="1"/>
  <c r="D1367" i="27"/>
  <c r="F1367" i="27"/>
  <c r="C1367" i="27"/>
  <c r="B1368" i="27"/>
  <c r="A1368" i="27"/>
  <c r="E1367" i="27"/>
  <c r="E1366" i="26"/>
  <c r="D1366" i="26"/>
  <c r="B1367" i="26"/>
  <c r="A1367" i="26"/>
  <c r="C1366" i="26"/>
  <c r="D1367" i="26" l="1"/>
  <c r="F1367" i="26"/>
  <c r="E1368" i="27"/>
  <c r="A1369" i="27"/>
  <c r="B1369" i="27"/>
  <c r="C1368" i="27"/>
  <c r="F1368" i="27"/>
  <c r="D1368" i="27"/>
  <c r="A1368" i="26"/>
  <c r="B1368" i="26"/>
  <c r="C1367" i="26"/>
  <c r="E1367" i="26"/>
  <c r="D1369" i="27" l="1"/>
  <c r="E1369" i="27"/>
  <c r="C1369" i="27"/>
  <c r="B1370" i="27"/>
  <c r="A1370" i="27"/>
  <c r="F1369" i="27"/>
  <c r="B1369" i="26"/>
  <c r="A1369" i="26"/>
  <c r="C1368" i="26"/>
  <c r="F1368" i="26"/>
  <c r="D1368" i="26"/>
  <c r="E1368" i="26"/>
  <c r="D1369" i="26" l="1"/>
  <c r="C1369" i="26"/>
  <c r="F1370" i="27"/>
  <c r="D1370" i="27"/>
  <c r="A1371" i="27"/>
  <c r="B1371" i="27"/>
  <c r="C1370" i="27"/>
  <c r="E1370" i="27"/>
  <c r="F1369" i="26"/>
  <c r="E1369" i="26"/>
  <c r="A1370" i="26"/>
  <c r="B1370" i="26"/>
  <c r="C1370" i="26" l="1"/>
  <c r="F1371" i="27"/>
  <c r="E1371" i="27"/>
  <c r="B1372" i="27"/>
  <c r="A1372" i="27"/>
  <c r="C1371" i="27"/>
  <c r="D1371" i="27"/>
  <c r="D1370" i="26"/>
  <c r="E1370" i="26"/>
  <c r="B1371" i="26"/>
  <c r="A1371" i="26"/>
  <c r="F1370" i="26"/>
  <c r="E1371" i="26" l="1"/>
  <c r="F1371" i="26"/>
  <c r="C1371" i="26"/>
  <c r="C1372" i="27"/>
  <c r="A1373" i="27"/>
  <c r="B1373" i="27"/>
  <c r="D1372" i="27"/>
  <c r="E1372" i="27"/>
  <c r="F1372" i="27"/>
  <c r="A1372" i="26"/>
  <c r="B1372" i="26"/>
  <c r="D1371" i="26"/>
  <c r="D1372" i="26" l="1"/>
  <c r="E1372" i="26"/>
  <c r="D1373" i="27"/>
  <c r="F1373" i="27"/>
  <c r="B1374" i="27"/>
  <c r="A1374" i="27"/>
  <c r="E1373" i="27"/>
  <c r="C1373" i="27"/>
  <c r="F1372" i="26"/>
  <c r="C1372" i="26"/>
  <c r="B1373" i="26"/>
  <c r="A1373" i="26"/>
  <c r="D1373" i="26" l="1"/>
  <c r="F1373" i="26"/>
  <c r="C1373" i="26"/>
  <c r="E1373" i="26"/>
  <c r="E1374" i="27"/>
  <c r="D1374" i="27"/>
  <c r="F1374" i="27"/>
  <c r="C1374" i="27"/>
  <c r="A1375" i="27"/>
  <c r="B1375" i="27"/>
  <c r="A1374" i="26"/>
  <c r="B1374" i="26"/>
  <c r="D1374" i="26" l="1"/>
  <c r="E1375" i="27"/>
  <c r="C1375" i="27"/>
  <c r="B1376" i="27"/>
  <c r="A1376" i="27"/>
  <c r="F1375" i="27"/>
  <c r="D1375" i="27"/>
  <c r="C1374" i="26"/>
  <c r="E1374" i="26"/>
  <c r="B1375" i="26"/>
  <c r="A1375" i="26"/>
  <c r="F1374" i="26"/>
  <c r="F1375" i="26" l="1"/>
  <c r="C1375" i="26"/>
  <c r="E1375" i="26"/>
  <c r="D1376" i="27"/>
  <c r="C1376" i="27"/>
  <c r="A1377" i="27"/>
  <c r="B1377" i="27"/>
  <c r="F1376" i="27"/>
  <c r="E1376" i="27"/>
  <c r="A1376" i="26"/>
  <c r="B1376" i="26"/>
  <c r="D1375" i="26"/>
  <c r="D1376" i="26" l="1"/>
  <c r="F1376" i="26"/>
  <c r="E1377" i="27"/>
  <c r="B1378" i="27"/>
  <c r="A1378" i="27"/>
  <c r="C1377" i="27"/>
  <c r="F1377" i="27"/>
  <c r="D1377" i="27"/>
  <c r="B1377" i="26"/>
  <c r="A1377" i="26"/>
  <c r="C1376" i="26"/>
  <c r="E1376" i="26"/>
  <c r="F1378" i="27" l="1"/>
  <c r="E1377" i="26"/>
  <c r="D1377" i="26"/>
  <c r="D1378" i="27"/>
  <c r="C1378" i="27"/>
  <c r="E1378" i="27"/>
  <c r="A1379" i="27"/>
  <c r="B1379" i="27"/>
  <c r="A1378" i="26"/>
  <c r="B1378" i="26"/>
  <c r="C1377" i="26"/>
  <c r="F1377" i="26"/>
  <c r="C1378" i="26" l="1"/>
  <c r="F1379" i="27"/>
  <c r="F1378" i="26"/>
  <c r="D1378" i="26"/>
  <c r="C1379" i="27"/>
  <c r="B1380" i="27"/>
  <c r="A1380" i="27"/>
  <c r="D1379" i="27"/>
  <c r="E1379" i="27"/>
  <c r="B1379" i="26"/>
  <c r="A1379" i="26"/>
  <c r="E1378" i="26"/>
  <c r="F1379" i="26" l="1"/>
  <c r="E1380" i="27"/>
  <c r="D1380" i="27"/>
  <c r="F1380" i="27"/>
  <c r="C1380" i="27"/>
  <c r="A1381" i="27"/>
  <c r="B1381" i="27"/>
  <c r="C1379" i="26"/>
  <c r="A1380" i="26"/>
  <c r="B1380" i="26"/>
  <c r="E1379" i="26"/>
  <c r="D1379" i="26"/>
  <c r="D1380" i="26" l="1"/>
  <c r="C1380" i="26"/>
  <c r="C1381" i="27"/>
  <c r="E1381" i="27"/>
  <c r="B1382" i="27"/>
  <c r="A1382" i="27"/>
  <c r="D1381" i="27"/>
  <c r="F1381" i="27"/>
  <c r="B1381" i="26"/>
  <c r="A1381" i="26"/>
  <c r="E1380" i="26"/>
  <c r="F1380" i="26"/>
  <c r="C1381" i="26" l="1"/>
  <c r="E1382" i="27"/>
  <c r="D1382" i="27"/>
  <c r="A1383" i="27"/>
  <c r="B1383" i="27"/>
  <c r="F1382" i="27"/>
  <c r="C1382" i="27"/>
  <c r="E1381" i="26"/>
  <c r="D1381" i="26"/>
  <c r="F1381" i="26"/>
  <c r="A1382" i="26"/>
  <c r="B1382" i="26"/>
  <c r="F1382" i="26" l="1"/>
  <c r="D1382" i="26"/>
  <c r="E1382" i="26"/>
  <c r="E1383" i="27"/>
  <c r="F1383" i="27"/>
  <c r="B1384" i="27"/>
  <c r="A1384" i="27"/>
  <c r="C1383" i="27"/>
  <c r="D1383" i="27"/>
  <c r="B1383" i="26"/>
  <c r="A1383" i="26"/>
  <c r="C1382" i="26"/>
  <c r="C1383" i="26" l="1"/>
  <c r="D1384" i="27"/>
  <c r="A1385" i="27"/>
  <c r="B1385" i="27"/>
  <c r="C1384" i="27"/>
  <c r="E1384" i="27"/>
  <c r="F1384" i="27"/>
  <c r="A1384" i="26"/>
  <c r="B1384" i="26"/>
  <c r="D1383" i="26"/>
  <c r="E1383" i="26"/>
  <c r="F1383" i="26"/>
  <c r="E1384" i="26" l="1"/>
  <c r="C1384" i="26"/>
  <c r="D1385" i="27"/>
  <c r="C1385" i="27"/>
  <c r="E1385" i="27"/>
  <c r="F1385" i="27"/>
  <c r="B1386" i="27"/>
  <c r="A1386" i="27"/>
  <c r="D1384" i="26"/>
  <c r="F1384" i="26"/>
  <c r="B1385" i="26"/>
  <c r="A1385" i="26"/>
  <c r="D1385" i="26" l="1"/>
  <c r="E1385" i="26"/>
  <c r="C1386" i="27"/>
  <c r="A1387" i="27"/>
  <c r="B1387" i="27"/>
  <c r="D1386" i="27"/>
  <c r="F1386" i="27"/>
  <c r="E1386" i="27"/>
  <c r="F1385" i="26"/>
  <c r="A1386" i="26"/>
  <c r="B1386" i="26"/>
  <c r="C1385" i="26"/>
  <c r="F1386" i="26" l="1"/>
  <c r="C1386" i="26"/>
  <c r="D1386" i="26"/>
  <c r="E1387" i="27"/>
  <c r="D1387" i="27"/>
  <c r="C1387" i="27"/>
  <c r="F1387" i="27"/>
  <c r="B1388" i="27"/>
  <c r="A1388" i="27"/>
  <c r="B1387" i="26"/>
  <c r="A1387" i="26"/>
  <c r="E1386" i="26"/>
  <c r="E1387" i="26" l="1"/>
  <c r="D1387" i="26"/>
  <c r="D1388" i="27"/>
  <c r="F1388" i="27"/>
  <c r="A1389" i="27"/>
  <c r="B1389" i="27"/>
  <c r="C1388" i="27"/>
  <c r="E1388" i="27"/>
  <c r="A1388" i="26"/>
  <c r="B1388" i="26"/>
  <c r="F1387" i="26"/>
  <c r="C1387" i="26"/>
  <c r="E1388" i="26" l="1"/>
  <c r="E1389" i="27"/>
  <c r="D1389" i="27"/>
  <c r="C1389" i="27"/>
  <c r="B1390" i="27"/>
  <c r="A1390" i="27"/>
  <c r="F1389" i="27"/>
  <c r="F1388" i="26"/>
  <c r="D1388" i="26"/>
  <c r="B1389" i="26"/>
  <c r="A1389" i="26"/>
  <c r="C1388" i="26"/>
  <c r="C1389" i="26" l="1"/>
  <c r="F1389" i="26"/>
  <c r="D1389" i="26"/>
  <c r="F1390" i="27"/>
  <c r="D1390" i="27"/>
  <c r="E1390" i="27"/>
  <c r="C1390" i="27"/>
  <c r="A1391" i="27"/>
  <c r="B1391" i="27"/>
  <c r="A1390" i="26"/>
  <c r="B1390" i="26"/>
  <c r="E1389" i="26"/>
  <c r="E1390" i="26" l="1"/>
  <c r="C1390" i="26"/>
  <c r="F1390" i="26"/>
  <c r="D1390" i="26"/>
  <c r="F1391" i="27"/>
  <c r="D1391" i="27"/>
  <c r="E1391" i="27"/>
  <c r="B1392" i="27"/>
  <c r="A1392" i="27"/>
  <c r="C1391" i="27"/>
  <c r="B1391" i="26"/>
  <c r="A1391" i="26"/>
  <c r="C1392" i="27" l="1"/>
  <c r="D1391" i="26"/>
  <c r="E1392" i="27"/>
  <c r="F1392" i="27"/>
  <c r="A1393" i="27"/>
  <c r="B1393" i="27"/>
  <c r="D1392" i="27"/>
  <c r="A1392" i="26"/>
  <c r="B1392" i="26"/>
  <c r="F1391" i="26"/>
  <c r="E1391" i="26"/>
  <c r="C1391" i="26"/>
  <c r="D1392" i="26" l="1"/>
  <c r="F1392" i="26"/>
  <c r="E1393" i="27"/>
  <c r="C1393" i="27"/>
  <c r="F1393" i="27"/>
  <c r="B1394" i="27"/>
  <c r="A1394" i="27"/>
  <c r="D1393" i="27"/>
  <c r="E1392" i="26"/>
  <c r="C1392" i="26"/>
  <c r="B1393" i="26"/>
  <c r="A1393" i="26"/>
  <c r="F1394" i="27" l="1"/>
  <c r="D1394" i="27"/>
  <c r="E1394" i="27"/>
  <c r="C1394" i="27"/>
  <c r="A1395" i="27"/>
  <c r="B1395" i="27"/>
  <c r="A1394" i="26"/>
  <c r="B1394" i="26"/>
  <c r="D1393" i="26"/>
  <c r="C1393" i="26"/>
  <c r="F1393" i="26"/>
  <c r="E1393" i="26"/>
  <c r="F1394" i="26" l="1"/>
  <c r="D1394" i="26"/>
  <c r="D1395" i="27"/>
  <c r="F1395" i="27"/>
  <c r="E1395" i="27"/>
  <c r="B1396" i="27"/>
  <c r="A1396" i="27"/>
  <c r="C1395" i="27"/>
  <c r="C1394" i="26"/>
  <c r="E1394" i="26"/>
  <c r="B1395" i="26"/>
  <c r="A1395" i="26"/>
  <c r="E1396" i="27" l="1"/>
  <c r="C1396" i="27"/>
  <c r="D1395" i="26"/>
  <c r="D1396" i="27"/>
  <c r="F1396" i="27"/>
  <c r="A1397" i="27"/>
  <c r="B1397" i="27"/>
  <c r="A1396" i="26"/>
  <c r="B1396" i="26"/>
  <c r="F1395" i="26"/>
  <c r="E1395" i="26"/>
  <c r="C1395" i="26"/>
  <c r="E1396" i="26" l="1"/>
  <c r="D1396" i="26"/>
  <c r="C1396" i="26"/>
  <c r="F1396" i="26"/>
  <c r="C1397" i="27"/>
  <c r="F1397" i="27"/>
  <c r="D1397" i="27"/>
  <c r="B1398" i="27"/>
  <c r="A1398" i="27"/>
  <c r="E1397" i="27"/>
  <c r="B1397" i="26"/>
  <c r="A1397" i="26"/>
  <c r="D1398" i="27" l="1"/>
  <c r="E1398" i="27"/>
  <c r="F1397" i="26"/>
  <c r="C1397" i="26"/>
  <c r="F1398" i="27"/>
  <c r="C1398" i="27"/>
  <c r="A1399" i="27"/>
  <c r="B1399" i="27"/>
  <c r="E1397" i="26"/>
  <c r="A1398" i="26"/>
  <c r="B1398" i="26"/>
  <c r="D1397" i="26"/>
  <c r="D1398" i="26" l="1"/>
  <c r="E1398" i="26"/>
  <c r="E1399" i="27"/>
  <c r="D1399" i="27"/>
  <c r="C1399" i="27"/>
  <c r="B1400" i="27"/>
  <c r="A1400" i="27"/>
  <c r="F1399" i="27"/>
  <c r="B1399" i="26"/>
  <c r="A1399" i="26"/>
  <c r="C1398" i="26"/>
  <c r="F1398" i="26"/>
  <c r="C1400" i="27" l="1"/>
  <c r="F1399" i="26"/>
  <c r="F1400" i="27"/>
  <c r="E1400" i="27"/>
  <c r="D1400" i="27"/>
  <c r="A1401" i="27"/>
  <c r="B1401" i="27"/>
  <c r="A1400" i="26"/>
  <c r="B1400" i="26"/>
  <c r="E1399" i="26"/>
  <c r="C1399" i="26"/>
  <c r="D1399" i="26"/>
  <c r="E1401" i="27" l="1"/>
  <c r="C1401" i="27"/>
  <c r="B1402" i="27"/>
  <c r="A1402" i="27"/>
  <c r="D1401" i="27"/>
  <c r="F1401" i="27"/>
  <c r="E1400" i="26"/>
  <c r="B1401" i="26"/>
  <c r="A1401" i="26"/>
  <c r="D1400" i="26"/>
  <c r="C1400" i="26"/>
  <c r="F1400" i="26"/>
  <c r="F1401" i="26" l="1"/>
  <c r="A1403" i="27"/>
  <c r="B1403" i="27"/>
  <c r="D1402" i="27"/>
  <c r="E1402" i="27"/>
  <c r="F1402" i="27"/>
  <c r="C1402" i="27"/>
  <c r="D1401" i="26"/>
  <c r="A1402" i="26"/>
  <c r="B1402" i="26"/>
  <c r="C1401" i="26"/>
  <c r="E1401" i="26"/>
  <c r="F1403" i="27" l="1"/>
  <c r="C1402" i="26"/>
  <c r="E1402" i="26"/>
  <c r="D1402" i="26"/>
  <c r="D1403" i="27"/>
  <c r="E1403" i="27"/>
  <c r="C1403" i="27"/>
  <c r="B1404" i="27"/>
  <c r="A1404" i="27"/>
  <c r="B1403" i="26"/>
  <c r="A1403" i="26"/>
  <c r="F1402" i="26"/>
  <c r="F1403" i="26" l="1"/>
  <c r="E1403" i="26"/>
  <c r="A1405" i="27"/>
  <c r="B1405" i="27"/>
  <c r="F1404" i="27"/>
  <c r="C1404" i="27"/>
  <c r="D1404" i="27"/>
  <c r="E1404" i="27"/>
  <c r="A1404" i="26"/>
  <c r="B1404" i="26"/>
  <c r="C1403" i="26"/>
  <c r="D1403" i="26"/>
  <c r="D1405" i="27" l="1"/>
  <c r="F1405" i="27"/>
  <c r="D1404" i="26"/>
  <c r="F1404" i="26"/>
  <c r="C1404" i="26"/>
  <c r="C1405" i="27"/>
  <c r="E1405" i="27"/>
  <c r="B1406" i="27"/>
  <c r="A1406" i="27"/>
  <c r="B1405" i="26"/>
  <c r="A1405" i="26"/>
  <c r="E1404" i="26"/>
  <c r="D1405" i="26" l="1"/>
  <c r="E1405" i="26"/>
  <c r="A1407" i="27"/>
  <c r="B1407" i="27"/>
  <c r="D1406" i="27"/>
  <c r="E1406" i="27"/>
  <c r="F1406" i="27"/>
  <c r="C1406" i="27"/>
  <c r="A1406" i="26"/>
  <c r="B1406" i="26"/>
  <c r="C1405" i="26"/>
  <c r="F1405" i="26"/>
  <c r="F1407" i="27" l="1"/>
  <c r="D1407" i="27"/>
  <c r="F1406" i="26"/>
  <c r="E1406" i="26"/>
  <c r="C1406" i="26"/>
  <c r="E1407" i="27"/>
  <c r="C1407" i="27"/>
  <c r="B1408" i="27"/>
  <c r="A1408" i="27"/>
  <c r="B1407" i="26"/>
  <c r="A1407" i="26"/>
  <c r="D1406" i="26"/>
  <c r="D1407" i="26" l="1"/>
  <c r="F1407" i="26"/>
  <c r="A1409" i="27"/>
  <c r="B1409" i="27"/>
  <c r="F1408" i="27"/>
  <c r="C1408" i="27"/>
  <c r="D1408" i="27"/>
  <c r="E1408" i="27"/>
  <c r="A1408" i="26"/>
  <c r="B1408" i="26"/>
  <c r="C1407" i="26"/>
  <c r="E1407" i="26"/>
  <c r="F1409" i="27" l="1"/>
  <c r="D1409" i="27"/>
  <c r="D1408" i="26"/>
  <c r="E1408" i="26"/>
  <c r="C1408" i="26"/>
  <c r="C1409" i="27"/>
  <c r="E1409" i="27"/>
  <c r="B1410" i="27"/>
  <c r="A1410" i="27"/>
  <c r="B1409" i="26"/>
  <c r="A1409" i="26"/>
  <c r="F1408" i="26"/>
  <c r="F1409" i="26" l="1"/>
  <c r="E1409" i="26"/>
  <c r="F1410" i="27"/>
  <c r="A1411" i="27"/>
  <c r="B1411" i="27"/>
  <c r="D1410" i="27"/>
  <c r="E1410" i="27"/>
  <c r="C1410" i="27"/>
  <c r="A1410" i="26"/>
  <c r="B1410" i="26"/>
  <c r="C1409" i="26"/>
  <c r="D1409" i="26"/>
  <c r="C1410" i="26" l="1"/>
  <c r="F1410" i="26"/>
  <c r="D1410" i="26"/>
  <c r="D1411" i="27"/>
  <c r="F1411" i="27"/>
  <c r="E1411" i="27"/>
  <c r="C1411" i="27"/>
  <c r="B1412" i="27"/>
  <c r="A1412" i="27"/>
  <c r="B1411" i="26"/>
  <c r="A1411" i="26"/>
  <c r="E1410" i="26"/>
  <c r="E1411" i="26" l="1"/>
  <c r="D1411" i="26"/>
  <c r="A1413" i="27"/>
  <c r="B1413" i="27"/>
  <c r="F1412" i="27"/>
  <c r="C1412" i="27"/>
  <c r="D1412" i="27"/>
  <c r="E1412" i="27"/>
  <c r="A1412" i="26"/>
  <c r="B1412" i="26"/>
  <c r="C1411" i="26"/>
  <c r="F1411" i="26"/>
  <c r="F1412" i="26" l="1"/>
  <c r="E1412" i="26"/>
  <c r="C1412" i="26"/>
  <c r="F1413" i="27"/>
  <c r="D1413" i="27"/>
  <c r="C1413" i="27"/>
  <c r="E1413" i="27"/>
  <c r="B1414" i="27"/>
  <c r="A1414" i="27"/>
  <c r="B1413" i="26"/>
  <c r="A1413" i="26"/>
  <c r="D1412" i="26"/>
  <c r="D1413" i="26" l="1"/>
  <c r="F1413" i="26"/>
  <c r="A1415" i="27"/>
  <c r="B1415" i="27"/>
  <c r="D1414" i="27"/>
  <c r="E1414" i="27"/>
  <c r="F1414" i="27"/>
  <c r="C1414" i="27"/>
  <c r="A1414" i="26"/>
  <c r="B1414" i="26"/>
  <c r="C1413" i="26"/>
  <c r="E1413" i="26"/>
  <c r="D1414" i="26" l="1"/>
  <c r="E1414" i="26"/>
  <c r="C1414" i="26"/>
  <c r="D1415" i="27"/>
  <c r="F1415" i="27"/>
  <c r="E1415" i="27"/>
  <c r="C1415" i="27"/>
  <c r="B1416" i="27"/>
  <c r="A1416" i="27"/>
  <c r="B1415" i="26"/>
  <c r="A1415" i="26"/>
  <c r="F1414" i="26"/>
  <c r="F1415" i="26" l="1"/>
  <c r="E1415" i="26"/>
  <c r="A1417" i="27"/>
  <c r="B1417" i="27"/>
  <c r="F1416" i="27"/>
  <c r="C1416" i="27"/>
  <c r="D1416" i="27"/>
  <c r="E1416" i="27"/>
  <c r="A1416" i="26"/>
  <c r="B1416" i="26"/>
  <c r="C1415" i="26"/>
  <c r="D1415" i="26"/>
  <c r="D1416" i="26" l="1"/>
  <c r="F1416" i="26"/>
  <c r="C1416" i="26"/>
  <c r="F1417" i="27"/>
  <c r="D1417" i="27"/>
  <c r="C1417" i="27"/>
  <c r="E1417" i="27"/>
  <c r="B1418" i="27"/>
  <c r="A1418" i="27"/>
  <c r="B1417" i="26"/>
  <c r="A1417" i="26"/>
  <c r="E1416" i="26"/>
  <c r="E1417" i="26" l="1"/>
  <c r="D1417" i="26"/>
  <c r="F1418" i="27"/>
  <c r="A1419" i="27"/>
  <c r="B1419" i="27"/>
  <c r="D1418" i="27"/>
  <c r="E1418" i="27"/>
  <c r="C1418" i="27"/>
  <c r="A1418" i="26"/>
  <c r="B1418" i="26"/>
  <c r="C1417" i="26"/>
  <c r="F1417" i="26"/>
  <c r="E1418" i="26" l="1"/>
  <c r="F1418" i="26"/>
  <c r="C1418" i="26"/>
  <c r="D1419" i="27"/>
  <c r="F1419" i="27"/>
  <c r="E1419" i="27"/>
  <c r="C1419" i="27"/>
  <c r="B1420" i="27"/>
  <c r="A1420" i="27"/>
  <c r="B1419" i="26"/>
  <c r="A1419" i="26"/>
  <c r="D1418" i="26"/>
  <c r="D1419" i="26" l="1"/>
  <c r="F1419" i="26"/>
  <c r="D1420" i="27"/>
  <c r="A1421" i="27"/>
  <c r="B1421" i="27"/>
  <c r="F1420" i="27"/>
  <c r="C1420" i="27"/>
  <c r="E1420" i="27"/>
  <c r="A1420" i="26"/>
  <c r="B1420" i="26"/>
  <c r="C1419" i="26"/>
  <c r="E1419" i="26"/>
  <c r="E1420" i="26" l="1"/>
  <c r="D1421" i="27"/>
  <c r="F1421" i="27"/>
  <c r="C1421" i="27"/>
  <c r="E1421" i="27"/>
  <c r="B1422" i="27"/>
  <c r="A1422" i="27"/>
  <c r="B1421" i="26"/>
  <c r="A1421" i="26"/>
  <c r="D1420" i="26"/>
  <c r="C1420" i="26"/>
  <c r="F1420" i="26"/>
  <c r="F1421" i="26" l="1"/>
  <c r="E1421" i="26"/>
  <c r="A1423" i="27"/>
  <c r="B1423" i="27"/>
  <c r="D1422" i="27"/>
  <c r="E1422" i="27"/>
  <c r="F1422" i="27"/>
  <c r="C1422" i="27"/>
  <c r="D1421" i="26"/>
  <c r="C1421" i="26"/>
  <c r="A1422" i="26"/>
  <c r="B1422" i="26"/>
  <c r="F1422" i="26" l="1"/>
  <c r="F1423" i="27"/>
  <c r="D1423" i="27"/>
  <c r="E1423" i="27"/>
  <c r="C1423" i="27"/>
  <c r="B1424" i="27"/>
  <c r="A1424" i="27"/>
  <c r="C1422" i="26"/>
  <c r="B1423" i="26"/>
  <c r="A1423" i="26"/>
  <c r="D1422" i="26"/>
  <c r="E1422" i="26"/>
  <c r="E1423" i="26" l="1"/>
  <c r="C1423" i="26"/>
  <c r="D1423" i="26"/>
  <c r="F1423" i="26"/>
  <c r="D1424" i="27"/>
  <c r="A1425" i="27"/>
  <c r="B1425" i="27"/>
  <c r="F1424" i="27"/>
  <c r="C1424" i="27"/>
  <c r="E1424" i="27"/>
  <c r="A1424" i="26"/>
  <c r="B1424" i="26"/>
  <c r="F1424" i="26" l="1"/>
  <c r="C1424" i="26"/>
  <c r="D1425" i="27"/>
  <c r="F1425" i="27"/>
  <c r="C1425" i="27"/>
  <c r="E1425" i="27"/>
  <c r="B1426" i="27"/>
  <c r="A1426" i="27"/>
  <c r="B1425" i="26"/>
  <c r="A1425" i="26"/>
  <c r="E1424" i="26"/>
  <c r="D1424" i="26"/>
  <c r="D1425" i="26" l="1"/>
  <c r="A1427" i="27"/>
  <c r="B1427" i="27"/>
  <c r="D1426" i="27"/>
  <c r="E1426" i="27"/>
  <c r="F1426" i="27"/>
  <c r="C1426" i="27"/>
  <c r="A1426" i="26"/>
  <c r="B1426" i="26"/>
  <c r="F1425" i="26"/>
  <c r="E1425" i="26"/>
  <c r="C1425" i="26"/>
  <c r="C1426" i="26" l="1"/>
  <c r="D1426" i="26"/>
  <c r="F1427" i="27"/>
  <c r="D1427" i="27"/>
  <c r="E1427" i="27"/>
  <c r="C1427" i="27"/>
  <c r="B1428" i="27"/>
  <c r="A1428" i="27"/>
  <c r="F1426" i="26"/>
  <c r="B1427" i="26"/>
  <c r="A1427" i="26"/>
  <c r="E1426" i="26"/>
  <c r="C1427" i="26" l="1"/>
  <c r="E1427" i="26"/>
  <c r="F1427" i="26"/>
  <c r="D1427" i="26"/>
  <c r="D1428" i="27"/>
  <c r="A1429" i="27"/>
  <c r="B1429" i="27"/>
  <c r="F1428" i="27"/>
  <c r="C1428" i="27"/>
  <c r="E1428" i="27"/>
  <c r="A1428" i="26"/>
  <c r="B1428" i="26"/>
  <c r="D1428" i="26" l="1"/>
  <c r="D1429" i="27"/>
  <c r="C1429" i="27"/>
  <c r="F1429" i="27"/>
  <c r="E1429" i="27"/>
  <c r="B1430" i="27"/>
  <c r="A1430" i="27"/>
  <c r="B1429" i="26"/>
  <c r="A1429" i="26"/>
  <c r="C1428" i="26"/>
  <c r="F1428" i="26"/>
  <c r="E1428" i="26"/>
  <c r="F1429" i="26" l="1"/>
  <c r="E1429" i="26"/>
  <c r="D1429" i="26"/>
  <c r="E1430" i="27"/>
  <c r="A1431" i="27"/>
  <c r="B1431" i="27"/>
  <c r="D1430" i="27"/>
  <c r="F1430" i="27"/>
  <c r="C1430" i="27"/>
  <c r="C1429" i="26"/>
  <c r="A1430" i="26"/>
  <c r="B1430" i="26"/>
  <c r="C1430" i="26" l="1"/>
  <c r="E1430" i="26"/>
  <c r="C1431" i="27"/>
  <c r="D1431" i="27"/>
  <c r="B1432" i="27"/>
  <c r="A1432" i="27"/>
  <c r="F1431" i="27"/>
  <c r="E1431" i="27"/>
  <c r="F1430" i="26"/>
  <c r="B1431" i="26"/>
  <c r="A1431" i="26"/>
  <c r="D1430" i="26"/>
  <c r="D1431" i="26" l="1"/>
  <c r="F1431" i="26"/>
  <c r="C1432" i="27"/>
  <c r="E1432" i="27"/>
  <c r="F1432" i="27"/>
  <c r="A1433" i="27"/>
  <c r="B1433" i="27"/>
  <c r="D1432" i="27"/>
  <c r="A1432" i="26"/>
  <c r="B1432" i="26"/>
  <c r="C1431" i="26"/>
  <c r="E1431" i="26"/>
  <c r="E1432" i="26" l="1"/>
  <c r="C1432" i="26"/>
  <c r="E1433" i="27"/>
  <c r="D1433" i="27"/>
  <c r="F1433" i="27"/>
  <c r="B1434" i="27"/>
  <c r="A1434" i="27"/>
  <c r="C1433" i="27"/>
  <c r="B1433" i="26"/>
  <c r="A1433" i="26"/>
  <c r="F1432" i="26"/>
  <c r="D1432" i="26"/>
  <c r="C1434" i="27" l="1"/>
  <c r="D1433" i="26"/>
  <c r="F1434" i="27"/>
  <c r="A1435" i="27"/>
  <c r="B1435" i="27"/>
  <c r="E1434" i="27"/>
  <c r="D1434" i="27"/>
  <c r="A1434" i="26"/>
  <c r="B1434" i="26"/>
  <c r="E1433" i="26"/>
  <c r="F1433" i="26"/>
  <c r="C1433" i="26"/>
  <c r="D1434" i="26" l="1"/>
  <c r="C1434" i="26"/>
  <c r="D1435" i="27"/>
  <c r="C1435" i="27"/>
  <c r="E1435" i="27"/>
  <c r="B1436" i="27"/>
  <c r="A1436" i="27"/>
  <c r="F1435" i="27"/>
  <c r="E1434" i="26"/>
  <c r="B1435" i="26"/>
  <c r="A1435" i="26"/>
  <c r="F1434" i="26"/>
  <c r="C1436" i="27" l="1"/>
  <c r="F1436" i="27"/>
  <c r="A1437" i="27"/>
  <c r="B1437" i="27"/>
  <c r="E1436" i="27"/>
  <c r="D1436" i="27"/>
  <c r="A1436" i="26"/>
  <c r="B1436" i="26"/>
  <c r="C1435" i="26"/>
  <c r="F1435" i="26"/>
  <c r="E1435" i="26"/>
  <c r="D1435" i="26"/>
  <c r="E1436" i="26" l="1"/>
  <c r="C1436" i="26"/>
  <c r="F1436" i="26"/>
  <c r="F1437" i="27"/>
  <c r="D1437" i="27"/>
  <c r="C1437" i="27"/>
  <c r="E1437" i="27"/>
  <c r="B1438" i="27"/>
  <c r="A1438" i="27"/>
  <c r="D1436" i="26"/>
  <c r="A1437" i="26"/>
  <c r="B1437" i="26"/>
  <c r="C1437" i="26" l="1"/>
  <c r="D1438" i="27"/>
  <c r="C1438" i="27"/>
  <c r="F1438" i="27"/>
  <c r="A1439" i="27"/>
  <c r="B1439" i="27"/>
  <c r="E1438" i="27"/>
  <c r="D1437" i="26"/>
  <c r="E1437" i="26"/>
  <c r="A1438" i="26"/>
  <c r="B1438" i="26"/>
  <c r="F1437" i="26"/>
  <c r="E1439" i="27" l="1"/>
  <c r="E1438" i="26"/>
  <c r="D1439" i="27"/>
  <c r="B1440" i="27"/>
  <c r="A1440" i="27"/>
  <c r="C1439" i="27"/>
  <c r="F1439" i="27"/>
  <c r="F1438" i="26"/>
  <c r="D1438" i="26"/>
  <c r="A1439" i="26"/>
  <c r="B1439" i="26"/>
  <c r="C1438" i="26"/>
  <c r="F1440" i="27" l="1"/>
  <c r="D1439" i="26"/>
  <c r="C1439" i="26"/>
  <c r="F1439" i="26"/>
  <c r="E1439" i="26"/>
  <c r="D1440" i="27"/>
  <c r="E1440" i="27"/>
  <c r="C1440" i="27"/>
  <c r="A1441" i="27"/>
  <c r="B1441" i="27"/>
  <c r="A1440" i="26"/>
  <c r="B1440" i="26"/>
  <c r="E1440" i="26" l="1"/>
  <c r="D1440" i="26"/>
  <c r="D1441" i="27"/>
  <c r="F1441" i="27"/>
  <c r="C1441" i="27"/>
  <c r="B1442" i="27"/>
  <c r="A1442" i="27"/>
  <c r="E1441" i="27"/>
  <c r="C1440" i="26"/>
  <c r="A1441" i="26"/>
  <c r="B1441" i="26"/>
  <c r="F1440" i="26"/>
  <c r="E1441" i="26" l="1"/>
  <c r="E1442" i="27"/>
  <c r="A1443" i="27"/>
  <c r="B1443" i="27"/>
  <c r="C1442" i="27"/>
  <c r="D1442" i="27"/>
  <c r="F1442" i="27"/>
  <c r="C1441" i="26"/>
  <c r="F1441" i="26"/>
  <c r="A1442" i="26"/>
  <c r="B1442" i="26"/>
  <c r="D1441" i="26"/>
  <c r="F1443" i="27" l="1"/>
  <c r="E1443" i="27"/>
  <c r="D1443" i="27"/>
  <c r="C1443" i="27"/>
  <c r="B1444" i="27"/>
  <c r="A1444" i="27"/>
  <c r="F1442" i="26"/>
  <c r="C1442" i="26"/>
  <c r="D1442" i="26"/>
  <c r="A1443" i="26"/>
  <c r="B1443" i="26"/>
  <c r="E1442" i="26"/>
  <c r="D1443" i="26" l="1"/>
  <c r="D1444" i="27"/>
  <c r="C1444" i="27"/>
  <c r="A1445" i="27"/>
  <c r="B1445" i="27"/>
  <c r="F1444" i="27"/>
  <c r="E1444" i="27"/>
  <c r="E1443" i="26"/>
  <c r="C1443" i="26"/>
  <c r="A1444" i="26"/>
  <c r="B1444" i="26"/>
  <c r="F1443" i="26"/>
  <c r="D1444" i="26" l="1"/>
  <c r="D1445" i="27"/>
  <c r="E1445" i="27"/>
  <c r="F1445" i="27"/>
  <c r="B1446" i="27"/>
  <c r="A1446" i="27"/>
  <c r="C1445" i="27"/>
  <c r="C1444" i="26"/>
  <c r="F1444" i="26"/>
  <c r="A1445" i="26"/>
  <c r="B1445" i="26"/>
  <c r="E1444" i="26"/>
  <c r="C1446" i="27" l="1"/>
  <c r="E1446" i="27"/>
  <c r="A1447" i="27"/>
  <c r="B1447" i="27"/>
  <c r="D1446" i="27"/>
  <c r="F1446" i="27"/>
  <c r="A1446" i="26"/>
  <c r="B1446" i="26"/>
  <c r="D1445" i="26"/>
  <c r="F1445" i="26"/>
  <c r="E1445" i="26"/>
  <c r="C1445" i="26"/>
  <c r="C1446" i="26" l="1"/>
  <c r="D1446" i="26"/>
  <c r="E1446" i="26"/>
  <c r="F1446" i="26"/>
  <c r="F1447" i="27"/>
  <c r="D1447" i="27"/>
  <c r="E1447" i="27"/>
  <c r="B1448" i="27"/>
  <c r="A1448" i="27"/>
  <c r="C1447" i="27"/>
  <c r="A1447" i="26"/>
  <c r="B1447" i="26"/>
  <c r="A1449" i="27" l="1"/>
  <c r="B1449" i="27"/>
  <c r="C1448" i="27"/>
  <c r="D1448" i="27"/>
  <c r="F1448" i="27"/>
  <c r="E1448" i="27"/>
  <c r="B1448" i="26"/>
  <c r="A1448" i="26"/>
  <c r="E1447" i="26"/>
  <c r="F1447" i="26"/>
  <c r="D1447" i="26"/>
  <c r="C1447" i="26"/>
  <c r="D1448" i="26" l="1"/>
  <c r="F1449" i="27"/>
  <c r="E1449" i="27"/>
  <c r="C1448" i="26"/>
  <c r="F1448" i="26"/>
  <c r="E1448" i="26"/>
  <c r="C1449" i="27"/>
  <c r="D1449" i="27"/>
  <c r="B1450" i="27"/>
  <c r="A1450" i="27"/>
  <c r="A1449" i="26"/>
  <c r="B1449" i="26"/>
  <c r="C1449" i="26" l="1"/>
  <c r="F1449" i="26"/>
  <c r="C1450" i="27"/>
  <c r="F1450" i="27"/>
  <c r="D1450" i="27"/>
  <c r="A1451" i="27"/>
  <c r="B1451" i="27"/>
  <c r="E1450" i="27"/>
  <c r="D1449" i="26"/>
  <c r="B1450" i="26"/>
  <c r="A1450" i="26"/>
  <c r="E1449" i="26"/>
  <c r="C1451" i="27" l="1"/>
  <c r="F1451" i="27"/>
  <c r="D1451" i="27"/>
  <c r="E1451" i="27"/>
  <c r="B1452" i="27"/>
  <c r="A1452" i="27"/>
  <c r="D1450" i="26"/>
  <c r="A1451" i="26"/>
  <c r="B1451" i="26"/>
  <c r="F1450" i="26"/>
  <c r="E1450" i="26"/>
  <c r="C1450" i="26"/>
  <c r="F1451" i="26" l="1"/>
  <c r="F1452" i="27"/>
  <c r="C1452" i="27"/>
  <c r="D1452" i="27"/>
  <c r="A1453" i="27"/>
  <c r="B1453" i="27"/>
  <c r="E1452" i="27"/>
  <c r="B1452" i="26"/>
  <c r="A1452" i="26"/>
  <c r="C1451" i="26"/>
  <c r="E1451" i="26"/>
  <c r="D1451" i="26"/>
  <c r="C1452" i="26" l="1"/>
  <c r="F1452" i="26"/>
  <c r="E1453" i="27"/>
  <c r="D1453" i="27"/>
  <c r="F1453" i="27"/>
  <c r="B1454" i="27"/>
  <c r="A1454" i="27"/>
  <c r="C1453" i="27"/>
  <c r="D1452" i="26"/>
  <c r="A1453" i="26"/>
  <c r="B1453" i="26"/>
  <c r="E1452" i="26"/>
  <c r="E1453" i="26" l="1"/>
  <c r="D1454" i="27"/>
  <c r="E1454" i="27"/>
  <c r="C1454" i="27"/>
  <c r="F1454" i="27"/>
  <c r="A1455" i="27"/>
  <c r="B1455" i="27"/>
  <c r="B1454" i="26"/>
  <c r="A1454" i="26"/>
  <c r="D1453" i="26"/>
  <c r="C1453" i="26"/>
  <c r="F1453" i="26"/>
  <c r="E1454" i="26" l="1"/>
  <c r="F1454" i="26"/>
  <c r="D1454" i="26"/>
  <c r="D1455" i="27"/>
  <c r="C1455" i="27"/>
  <c r="B1456" i="27"/>
  <c r="A1456" i="27"/>
  <c r="F1455" i="27"/>
  <c r="E1455" i="27"/>
  <c r="C1454" i="26"/>
  <c r="A1455" i="26"/>
  <c r="B1455" i="26"/>
  <c r="E1456" i="27" l="1"/>
  <c r="C1455" i="26"/>
  <c r="D1455" i="26"/>
  <c r="F1455" i="26"/>
  <c r="F1456" i="27"/>
  <c r="C1456" i="27"/>
  <c r="D1456" i="27"/>
  <c r="A1457" i="27"/>
  <c r="B1457" i="27"/>
  <c r="B1456" i="26"/>
  <c r="A1456" i="26"/>
  <c r="E1455" i="26"/>
  <c r="E1457" i="27" l="1"/>
  <c r="F1457" i="27"/>
  <c r="B1458" i="27"/>
  <c r="A1458" i="27"/>
  <c r="D1457" i="27"/>
  <c r="C1457" i="27"/>
  <c r="A1457" i="26"/>
  <c r="B1457" i="26"/>
  <c r="C1456" i="26"/>
  <c r="E1456" i="26"/>
  <c r="F1456" i="26"/>
  <c r="D1456" i="26"/>
  <c r="E1457" i="26" l="1"/>
  <c r="C1457" i="26"/>
  <c r="D1457" i="26"/>
  <c r="E1458" i="27"/>
  <c r="D1458" i="27"/>
  <c r="C1458" i="27"/>
  <c r="F1458" i="27"/>
  <c r="A1459" i="27"/>
  <c r="B1459" i="27"/>
  <c r="B1458" i="26"/>
  <c r="A1458" i="26"/>
  <c r="F1457" i="26"/>
  <c r="B1460" i="27" l="1"/>
  <c r="A1460" i="27"/>
  <c r="D1459" i="27"/>
  <c r="E1459" i="27"/>
  <c r="F1459" i="27"/>
  <c r="C1459" i="27"/>
  <c r="A1459" i="26"/>
  <c r="B1459" i="26"/>
  <c r="D1458" i="26"/>
  <c r="F1458" i="26"/>
  <c r="C1458" i="26"/>
  <c r="E1458" i="26"/>
  <c r="F1460" i="27" l="1"/>
  <c r="C1460" i="27"/>
  <c r="E1459" i="26"/>
  <c r="F1459" i="26"/>
  <c r="C1459" i="26"/>
  <c r="D1459" i="26"/>
  <c r="A1461" i="27"/>
  <c r="B1461" i="27"/>
  <c r="E1460" i="27"/>
  <c r="D1460" i="27"/>
  <c r="B1460" i="26"/>
  <c r="A1460" i="26"/>
  <c r="F1461" i="27" l="1"/>
  <c r="F1460" i="26"/>
  <c r="E1461" i="27"/>
  <c r="D1461" i="27"/>
  <c r="B1462" i="27"/>
  <c r="A1462" i="27"/>
  <c r="C1461" i="27"/>
  <c r="A1461" i="26"/>
  <c r="B1461" i="26"/>
  <c r="E1460" i="26"/>
  <c r="C1460" i="26"/>
  <c r="D1460" i="26"/>
  <c r="E1461" i="26" l="1"/>
  <c r="C1461" i="26"/>
  <c r="C1462" i="27"/>
  <c r="F1462" i="27"/>
  <c r="E1462" i="27"/>
  <c r="A1463" i="27"/>
  <c r="B1463" i="27"/>
  <c r="D1462" i="27"/>
  <c r="B1462" i="26"/>
  <c r="A1462" i="26"/>
  <c r="D1461" i="26"/>
  <c r="F1461" i="26"/>
  <c r="D1463" i="27" l="1"/>
  <c r="D1462" i="26"/>
  <c r="E1463" i="27"/>
  <c r="C1463" i="27"/>
  <c r="F1463" i="27"/>
  <c r="B1464" i="27"/>
  <c r="A1464" i="27"/>
  <c r="F1462" i="26"/>
  <c r="A1463" i="26"/>
  <c r="B1463" i="26"/>
  <c r="C1462" i="26"/>
  <c r="E1462" i="26"/>
  <c r="E1463" i="26" l="1"/>
  <c r="F1463" i="26"/>
  <c r="C1463" i="26"/>
  <c r="C1464" i="27"/>
  <c r="D1464" i="27"/>
  <c r="E1464" i="27"/>
  <c r="A1465" i="27"/>
  <c r="B1465" i="27"/>
  <c r="F1464" i="27"/>
  <c r="B1464" i="26"/>
  <c r="A1464" i="26"/>
  <c r="D1463" i="26"/>
  <c r="F1464" i="26" l="1"/>
  <c r="C1464" i="26"/>
  <c r="D1464" i="26"/>
  <c r="E1464" i="26"/>
  <c r="E1465" i="27"/>
  <c r="D1465" i="27"/>
  <c r="F1465" i="27"/>
  <c r="C1465" i="27"/>
  <c r="B1466" i="27"/>
  <c r="A1466" i="27"/>
  <c r="A1465" i="26"/>
  <c r="B1465" i="26"/>
  <c r="C1466" i="27" l="1"/>
  <c r="A1467" i="27"/>
  <c r="B1467" i="27"/>
  <c r="F1466" i="27"/>
  <c r="E1466" i="27"/>
  <c r="D1466" i="27"/>
  <c r="B1466" i="26"/>
  <c r="A1466" i="26"/>
  <c r="E1465" i="26"/>
  <c r="D1465" i="26"/>
  <c r="C1465" i="26"/>
  <c r="F1465" i="26"/>
  <c r="C1466" i="26" l="1"/>
  <c r="E1467" i="27"/>
  <c r="E1466" i="26"/>
  <c r="F1466" i="26"/>
  <c r="D1466" i="26"/>
  <c r="F1467" i="27"/>
  <c r="D1467" i="27"/>
  <c r="B1468" i="27"/>
  <c r="A1468" i="27"/>
  <c r="C1467" i="27"/>
  <c r="A1467" i="26"/>
  <c r="B1467" i="26"/>
  <c r="E1467" i="26" l="1"/>
  <c r="D1468" i="27"/>
  <c r="C1468" i="27"/>
  <c r="A1469" i="27"/>
  <c r="B1469" i="27"/>
  <c r="E1468" i="27"/>
  <c r="F1468" i="27"/>
  <c r="C1467" i="26"/>
  <c r="D1467" i="26"/>
  <c r="B1468" i="26"/>
  <c r="A1468" i="26"/>
  <c r="F1467" i="26"/>
  <c r="E1468" i="26" l="1"/>
  <c r="D1469" i="27"/>
  <c r="C1469" i="27"/>
  <c r="E1469" i="27"/>
  <c r="F1469" i="27"/>
  <c r="B1470" i="27"/>
  <c r="A1470" i="27"/>
  <c r="D1468" i="26"/>
  <c r="A1469" i="26"/>
  <c r="B1469" i="26"/>
  <c r="F1468" i="26"/>
  <c r="C1468" i="26"/>
  <c r="C1469" i="26" l="1"/>
  <c r="F1469" i="26"/>
  <c r="D1469" i="26"/>
  <c r="D1470" i="27"/>
  <c r="F1470" i="27"/>
  <c r="C1470" i="27"/>
  <c r="A1471" i="27"/>
  <c r="B1471" i="27"/>
  <c r="E1470" i="27"/>
  <c r="B1470" i="26"/>
  <c r="A1470" i="26"/>
  <c r="E1469" i="26"/>
  <c r="F1470" i="26" l="1"/>
  <c r="D1470" i="26"/>
  <c r="E1471" i="27"/>
  <c r="C1471" i="27"/>
  <c r="F1471" i="27"/>
  <c r="B1472" i="27"/>
  <c r="A1472" i="27"/>
  <c r="D1471" i="27"/>
  <c r="A1471" i="26"/>
  <c r="B1471" i="26"/>
  <c r="E1470" i="26"/>
  <c r="C1470" i="26"/>
  <c r="F1471" i="26" l="1"/>
  <c r="C1471" i="26"/>
  <c r="D1472" i="27"/>
  <c r="E1472" i="27"/>
  <c r="C1472" i="27"/>
  <c r="A1473" i="27"/>
  <c r="B1473" i="27"/>
  <c r="F1472" i="27"/>
  <c r="B1472" i="26"/>
  <c r="A1472" i="26"/>
  <c r="E1471" i="26"/>
  <c r="D1471" i="26"/>
  <c r="E1472" i="26" l="1"/>
  <c r="F1472" i="26"/>
  <c r="D1473" i="27"/>
  <c r="F1473" i="27"/>
  <c r="C1473" i="27"/>
  <c r="B1474" i="27"/>
  <c r="A1474" i="27"/>
  <c r="E1473" i="27"/>
  <c r="A1473" i="26"/>
  <c r="B1473" i="26"/>
  <c r="D1472" i="26"/>
  <c r="C1472" i="26"/>
  <c r="D1473" i="26" l="1"/>
  <c r="C1473" i="26"/>
  <c r="E1474" i="27"/>
  <c r="C1474" i="27"/>
  <c r="A1475" i="27"/>
  <c r="B1475" i="27"/>
  <c r="F1474" i="27"/>
  <c r="D1474" i="27"/>
  <c r="B1474" i="26"/>
  <c r="A1474" i="26"/>
  <c r="F1473" i="26"/>
  <c r="E1473" i="26"/>
  <c r="E1474" i="26" l="1"/>
  <c r="C1474" i="26"/>
  <c r="D1474" i="26"/>
  <c r="F1474" i="26"/>
  <c r="F1475" i="27"/>
  <c r="E1475" i="27"/>
  <c r="C1475" i="27"/>
  <c r="D1475" i="27"/>
  <c r="B1476" i="27"/>
  <c r="A1476" i="27"/>
  <c r="A1475" i="26"/>
  <c r="B1475" i="26"/>
  <c r="C1475" i="26" l="1"/>
  <c r="C1476" i="27"/>
  <c r="E1476" i="27"/>
  <c r="D1476" i="27"/>
  <c r="A1477" i="27"/>
  <c r="B1477" i="27"/>
  <c r="F1476" i="27"/>
  <c r="B1476" i="26"/>
  <c r="A1476" i="26"/>
  <c r="D1475" i="26"/>
  <c r="E1475" i="26"/>
  <c r="F1475" i="26"/>
  <c r="C1476" i="26" l="1"/>
  <c r="E1476" i="26"/>
  <c r="D1476" i="26"/>
  <c r="C1477" i="27"/>
  <c r="E1477" i="27"/>
  <c r="F1477" i="27"/>
  <c r="D1477" i="27"/>
  <c r="B1478" i="27"/>
  <c r="A1478" i="27"/>
  <c r="F1476" i="26"/>
  <c r="A1477" i="26"/>
  <c r="B1477" i="26"/>
  <c r="C1477" i="26" l="1"/>
  <c r="F1477" i="26"/>
  <c r="C1478" i="27"/>
  <c r="E1478" i="27"/>
  <c r="F1478" i="27"/>
  <c r="D1478" i="27"/>
  <c r="A1479" i="27"/>
  <c r="B1479" i="27"/>
  <c r="B1478" i="26"/>
  <c r="A1478" i="26"/>
  <c r="E1477" i="26"/>
  <c r="D1477" i="26"/>
  <c r="D1478" i="26" l="1"/>
  <c r="F1479" i="27"/>
  <c r="E1479" i="27"/>
  <c r="B1480" i="27"/>
  <c r="A1480" i="27"/>
  <c r="D1479" i="27"/>
  <c r="C1479" i="27"/>
  <c r="A1479" i="26"/>
  <c r="B1479" i="26"/>
  <c r="F1478" i="26"/>
  <c r="E1478" i="26"/>
  <c r="C1478" i="26"/>
  <c r="E1479" i="26" l="1"/>
  <c r="D1479" i="26"/>
  <c r="F1479" i="26"/>
  <c r="F1480" i="27"/>
  <c r="C1480" i="27"/>
  <c r="A1481" i="27"/>
  <c r="B1481" i="27"/>
  <c r="D1480" i="27"/>
  <c r="E1480" i="27"/>
  <c r="C1479" i="26"/>
  <c r="B1480" i="26"/>
  <c r="A1480" i="26"/>
  <c r="C1480" i="26" l="1"/>
  <c r="F1480" i="26"/>
  <c r="D1481" i="27"/>
  <c r="C1481" i="27"/>
  <c r="F1481" i="27"/>
  <c r="E1481" i="27"/>
  <c r="B1482" i="27"/>
  <c r="A1482" i="27"/>
  <c r="A1481" i="26"/>
  <c r="B1481" i="26"/>
  <c r="E1480" i="26"/>
  <c r="D1480" i="26"/>
  <c r="F1481" i="26" l="1"/>
  <c r="E1481" i="26"/>
  <c r="E1482" i="27"/>
  <c r="F1482" i="27"/>
  <c r="A1483" i="27"/>
  <c r="B1483" i="27"/>
  <c r="C1482" i="27"/>
  <c r="D1482" i="27"/>
  <c r="B1482" i="26"/>
  <c r="A1482" i="26"/>
  <c r="D1481" i="26"/>
  <c r="C1481" i="26"/>
  <c r="C1482" i="26" l="1"/>
  <c r="E1482" i="26"/>
  <c r="F1482" i="26"/>
  <c r="D1482" i="26"/>
  <c r="C1483" i="27"/>
  <c r="F1483" i="27"/>
  <c r="D1483" i="27"/>
  <c r="B1484" i="27"/>
  <c r="A1484" i="27"/>
  <c r="E1483" i="27"/>
  <c r="A1483" i="26"/>
  <c r="B1483" i="26"/>
  <c r="F1483" i="26" l="1"/>
  <c r="E1484" i="27"/>
  <c r="D1484" i="27"/>
  <c r="A1485" i="27"/>
  <c r="B1485" i="27"/>
  <c r="C1484" i="27"/>
  <c r="F1484" i="27"/>
  <c r="C1483" i="26"/>
  <c r="E1483" i="26"/>
  <c r="B1484" i="26"/>
  <c r="A1484" i="26"/>
  <c r="D1483" i="26"/>
  <c r="F1485" i="27" l="1"/>
  <c r="C1485" i="27"/>
  <c r="E1485" i="27"/>
  <c r="B1486" i="27"/>
  <c r="A1486" i="27"/>
  <c r="D1485" i="27"/>
  <c r="E1484" i="26"/>
  <c r="D1484" i="26"/>
  <c r="C1484" i="26"/>
  <c r="A1485" i="26"/>
  <c r="B1485" i="26"/>
  <c r="F1484" i="26"/>
  <c r="E1486" i="27" l="1"/>
  <c r="D1486" i="27"/>
  <c r="A1487" i="27"/>
  <c r="B1487" i="27"/>
  <c r="C1486" i="27"/>
  <c r="F1486" i="27"/>
  <c r="C1485" i="26"/>
  <c r="F1485" i="26"/>
  <c r="D1485" i="26"/>
  <c r="B1486" i="26"/>
  <c r="A1486" i="26"/>
  <c r="E1485" i="26"/>
  <c r="F1487" i="27" l="1"/>
  <c r="E1487" i="27"/>
  <c r="D1487" i="27"/>
  <c r="C1487" i="27"/>
  <c r="B1488" i="27"/>
  <c r="A1488" i="27"/>
  <c r="D1486" i="26"/>
  <c r="A1487" i="26"/>
  <c r="B1487" i="26"/>
  <c r="E1486" i="26"/>
  <c r="F1486" i="26"/>
  <c r="C1486" i="26"/>
  <c r="F1488" i="27" l="1"/>
  <c r="C1487" i="26"/>
  <c r="E1487" i="26"/>
  <c r="C1488" i="27"/>
  <c r="D1488" i="27"/>
  <c r="E1488" i="27"/>
  <c r="A1489" i="27"/>
  <c r="B1489" i="27"/>
  <c r="B1488" i="26"/>
  <c r="A1488" i="26"/>
  <c r="F1487" i="26"/>
  <c r="D1487" i="26"/>
  <c r="E1488" i="26" l="1"/>
  <c r="C1489" i="27"/>
  <c r="D1489" i="27"/>
  <c r="B1490" i="27"/>
  <c r="A1490" i="27"/>
  <c r="E1489" i="27"/>
  <c r="F1489" i="27"/>
  <c r="D1488" i="26"/>
  <c r="A1489" i="26"/>
  <c r="B1489" i="26"/>
  <c r="F1488" i="26"/>
  <c r="C1488" i="26"/>
  <c r="C1489" i="26" l="1"/>
  <c r="C1490" i="27"/>
  <c r="F1490" i="27"/>
  <c r="A1491" i="27"/>
  <c r="B1491" i="27"/>
  <c r="E1490" i="27"/>
  <c r="D1490" i="27"/>
  <c r="B1490" i="26"/>
  <c r="A1490" i="26"/>
  <c r="D1489" i="26"/>
  <c r="F1489" i="26"/>
  <c r="E1489" i="26"/>
  <c r="C1490" i="26" l="1"/>
  <c r="F1490" i="26"/>
  <c r="E1491" i="27"/>
  <c r="D1491" i="27"/>
  <c r="F1491" i="27"/>
  <c r="C1491" i="27"/>
  <c r="A1492" i="27"/>
  <c r="B1492" i="27"/>
  <c r="D1490" i="26"/>
  <c r="E1490" i="26"/>
  <c r="A1491" i="26"/>
  <c r="B1491" i="26"/>
  <c r="C1491" i="26" l="1"/>
  <c r="D1491" i="26"/>
  <c r="E1491" i="26"/>
  <c r="C1492" i="27"/>
  <c r="E1492" i="27"/>
  <c r="A1493" i="27"/>
  <c r="B1493" i="27"/>
  <c r="F1492" i="27"/>
  <c r="D1492" i="27"/>
  <c r="B1492" i="26"/>
  <c r="A1492" i="26"/>
  <c r="F1491" i="26"/>
  <c r="F1492" i="26" l="1"/>
  <c r="D1493" i="27"/>
  <c r="E1493" i="27"/>
  <c r="C1493" i="27"/>
  <c r="B1494" i="27"/>
  <c r="A1494" i="27"/>
  <c r="F1493" i="27"/>
  <c r="A1493" i="26"/>
  <c r="B1493" i="26"/>
  <c r="E1492" i="26"/>
  <c r="D1492" i="26"/>
  <c r="C1492" i="26"/>
  <c r="C1493" i="26" l="1"/>
  <c r="F1493" i="26"/>
  <c r="E1493" i="26"/>
  <c r="F1494" i="27"/>
  <c r="B1495" i="27"/>
  <c r="A1495" i="27"/>
  <c r="C1494" i="27"/>
  <c r="D1494" i="27"/>
  <c r="E1494" i="27"/>
  <c r="B1494" i="26"/>
  <c r="A1494" i="26"/>
  <c r="D1493" i="26"/>
  <c r="D1495" i="27" l="1"/>
  <c r="E1495" i="27"/>
  <c r="B1496" i="27"/>
  <c r="A1496" i="27"/>
  <c r="F1495" i="27"/>
  <c r="C1495" i="27"/>
  <c r="A1495" i="26"/>
  <c r="B1495" i="26"/>
  <c r="D1494" i="26"/>
  <c r="F1494" i="26"/>
  <c r="C1494" i="26"/>
  <c r="E1494" i="26"/>
  <c r="C1495" i="26" l="1"/>
  <c r="D1495" i="26"/>
  <c r="E1495" i="26"/>
  <c r="F1495" i="26"/>
  <c r="C1496" i="27"/>
  <c r="E1496" i="27"/>
  <c r="D1496" i="27"/>
  <c r="F1496" i="27"/>
  <c r="B1497" i="27"/>
  <c r="A1497" i="27"/>
  <c r="B1496" i="26"/>
  <c r="A1496" i="26"/>
  <c r="C1496" i="26" l="1"/>
  <c r="C1497" i="27"/>
  <c r="F1497" i="27"/>
  <c r="D1497" i="27"/>
  <c r="B1498" i="27"/>
  <c r="A1498" i="27"/>
  <c r="E1497" i="27"/>
  <c r="A1497" i="26"/>
  <c r="B1497" i="26"/>
  <c r="E1496" i="26"/>
  <c r="F1496" i="26"/>
  <c r="D1496" i="26"/>
  <c r="F1497" i="26" l="1"/>
  <c r="C1497" i="26"/>
  <c r="E1497" i="26"/>
  <c r="E1498" i="27"/>
  <c r="B1499" i="27"/>
  <c r="A1499" i="27"/>
  <c r="D1498" i="27"/>
  <c r="F1498" i="27"/>
  <c r="C1498" i="27"/>
  <c r="B1498" i="26"/>
  <c r="A1498" i="26"/>
  <c r="D1497" i="26"/>
  <c r="C1498" i="26" l="1"/>
  <c r="D1498" i="26"/>
  <c r="F1498" i="26"/>
  <c r="E1498" i="26"/>
  <c r="E1499" i="27"/>
  <c r="C1499" i="27"/>
  <c r="D1499" i="27"/>
  <c r="F1499" i="27"/>
  <c r="B1500" i="27"/>
  <c r="A1500" i="27"/>
  <c r="A1499" i="26"/>
  <c r="B1499" i="26"/>
  <c r="E1499" i="26" l="1"/>
  <c r="C1499" i="26"/>
  <c r="C1500" i="27"/>
  <c r="D1500" i="27"/>
  <c r="E1500" i="27"/>
  <c r="F1500" i="27"/>
  <c r="B1501" i="27"/>
  <c r="A1501" i="27"/>
  <c r="D1499" i="26"/>
  <c r="B1500" i="26"/>
  <c r="A1500" i="26"/>
  <c r="F1499" i="26"/>
  <c r="D1500" i="26" l="1"/>
  <c r="D1501" i="27"/>
  <c r="E1501" i="27"/>
  <c r="F1501" i="27"/>
  <c r="B1502" i="27"/>
  <c r="A1502" i="27"/>
  <c r="C1501" i="27"/>
  <c r="A1501" i="26"/>
  <c r="B1501" i="26"/>
  <c r="F1500" i="26"/>
  <c r="E1500" i="26"/>
  <c r="C1500" i="26"/>
  <c r="E1501" i="26" l="1"/>
  <c r="D1501" i="26"/>
  <c r="D1502" i="27"/>
  <c r="F1502" i="27"/>
  <c r="C1502" i="27"/>
  <c r="B1503" i="27"/>
  <c r="A1503" i="27"/>
  <c r="E1502" i="27"/>
  <c r="F1501" i="26"/>
  <c r="C1501" i="26"/>
  <c r="B1502" i="26"/>
  <c r="A1502" i="26"/>
  <c r="C1502" i="26" l="1"/>
  <c r="F1502" i="26"/>
  <c r="F1503" i="27"/>
  <c r="E1503" i="27"/>
  <c r="C1503" i="27"/>
  <c r="B1504" i="27"/>
  <c r="A1504" i="27"/>
  <c r="D1503" i="27"/>
  <c r="A1503" i="26"/>
  <c r="B1503" i="26"/>
  <c r="D1502" i="26"/>
  <c r="E1502" i="26"/>
  <c r="D1504" i="27" l="1"/>
  <c r="D1503" i="26"/>
  <c r="F1504" i="27"/>
  <c r="B1505" i="27"/>
  <c r="A1505" i="27"/>
  <c r="E1504" i="27"/>
  <c r="C1504" i="27"/>
  <c r="B1504" i="26"/>
  <c r="A1504" i="26"/>
  <c r="E1503" i="26"/>
  <c r="F1503" i="26"/>
  <c r="C1503" i="26"/>
  <c r="C1505" i="27" l="1"/>
  <c r="D1504" i="26"/>
  <c r="F1504" i="26"/>
  <c r="C1504" i="26"/>
  <c r="E1504" i="26"/>
  <c r="D1505" i="27"/>
  <c r="E1505" i="27"/>
  <c r="B1506" i="27"/>
  <c r="A1506" i="27"/>
  <c r="F1505" i="27"/>
  <c r="A1505" i="26"/>
  <c r="B1505" i="26"/>
  <c r="D1505" i="26" l="1"/>
  <c r="C1505" i="26"/>
  <c r="F1506" i="27"/>
  <c r="D1506" i="27"/>
  <c r="B1507" i="27"/>
  <c r="A1507" i="27"/>
  <c r="E1506" i="27"/>
  <c r="C1506" i="27"/>
  <c r="B1506" i="26"/>
  <c r="A1506" i="26"/>
  <c r="F1505" i="26"/>
  <c r="E1505" i="26"/>
  <c r="F1506" i="26" l="1"/>
  <c r="E1507" i="27"/>
  <c r="C1507" i="27"/>
  <c r="F1507" i="27"/>
  <c r="B1508" i="27"/>
  <c r="A1508" i="27"/>
  <c r="D1507" i="27"/>
  <c r="E1506" i="26"/>
  <c r="A1507" i="26"/>
  <c r="B1507" i="26"/>
  <c r="D1506" i="26"/>
  <c r="C1506" i="26"/>
  <c r="D1508" i="27" l="1"/>
  <c r="C1508" i="27"/>
  <c r="B1509" i="27"/>
  <c r="A1509" i="27"/>
  <c r="E1508" i="27"/>
  <c r="F1508" i="27"/>
  <c r="B1508" i="26"/>
  <c r="A1508" i="26"/>
  <c r="C1507" i="26"/>
  <c r="E1507" i="26"/>
  <c r="D1507" i="26"/>
  <c r="F1507" i="26"/>
  <c r="C1508" i="26" l="1"/>
  <c r="F1508" i="26"/>
  <c r="E1508" i="26"/>
  <c r="D1509" i="27"/>
  <c r="E1509" i="27"/>
  <c r="F1509" i="27"/>
  <c r="B1510" i="27"/>
  <c r="A1510" i="27"/>
  <c r="C1509" i="27"/>
  <c r="D1508" i="26"/>
  <c r="A1509" i="26"/>
  <c r="B1509" i="26"/>
  <c r="F1509" i="26" l="1"/>
  <c r="D1509" i="26"/>
  <c r="D1510" i="27"/>
  <c r="C1510" i="27"/>
  <c r="B1511" i="27"/>
  <c r="A1511" i="27"/>
  <c r="E1510" i="27"/>
  <c r="F1510" i="27"/>
  <c r="B1510" i="26"/>
  <c r="A1510" i="26"/>
  <c r="C1509" i="26"/>
  <c r="E1509" i="26"/>
  <c r="C1511" i="27" l="1"/>
  <c r="E1511" i="27"/>
  <c r="F1511" i="27"/>
  <c r="B1512" i="27"/>
  <c r="A1512" i="27"/>
  <c r="D1511" i="27"/>
  <c r="A1511" i="26"/>
  <c r="B1511" i="26"/>
  <c r="E1510" i="26"/>
  <c r="F1510" i="26"/>
  <c r="C1510" i="26"/>
  <c r="D1510" i="26"/>
  <c r="F1511" i="26" l="1"/>
  <c r="D1511" i="26"/>
  <c r="E1511" i="26"/>
  <c r="C1512" i="27"/>
  <c r="D1512" i="27"/>
  <c r="E1512" i="27"/>
  <c r="F1512" i="27"/>
  <c r="B1513" i="27"/>
  <c r="A1513" i="27"/>
  <c r="B1512" i="26"/>
  <c r="A1512" i="26"/>
  <c r="C1511" i="26"/>
  <c r="F1513" i="27" l="1"/>
  <c r="D1513" i="27"/>
  <c r="E1513" i="27"/>
  <c r="B1514" i="27"/>
  <c r="A1514" i="27"/>
  <c r="C1513" i="27"/>
  <c r="A1513" i="26"/>
  <c r="B1513" i="26"/>
  <c r="D1512" i="26"/>
  <c r="C1512" i="26"/>
  <c r="E1512" i="26"/>
  <c r="F1512" i="26"/>
  <c r="C1513" i="26" l="1"/>
  <c r="F1513" i="26"/>
  <c r="D1513" i="26"/>
  <c r="E1514" i="27"/>
  <c r="C1514" i="27"/>
  <c r="B1515" i="27"/>
  <c r="A1515" i="27"/>
  <c r="F1514" i="27"/>
  <c r="D1514" i="27"/>
  <c r="B1514" i="26"/>
  <c r="A1514" i="26"/>
  <c r="E1513" i="26"/>
  <c r="E1515" i="27" l="1"/>
  <c r="F1515" i="27"/>
  <c r="D1515" i="27"/>
  <c r="C1515" i="27"/>
  <c r="B1516" i="27"/>
  <c r="A1516" i="27"/>
  <c r="A1515" i="26"/>
  <c r="B1515" i="26"/>
  <c r="F1514" i="26"/>
  <c r="E1514" i="26"/>
  <c r="D1514" i="26"/>
  <c r="C1514" i="26"/>
  <c r="E1515" i="26" l="1"/>
  <c r="F1515" i="26"/>
  <c r="C1515" i="26"/>
  <c r="B1517" i="27"/>
  <c r="A1517" i="27"/>
  <c r="C1516" i="27"/>
  <c r="E1516" i="27"/>
  <c r="F1516" i="27"/>
  <c r="D1516" i="27"/>
  <c r="B1516" i="26"/>
  <c r="A1516" i="26"/>
  <c r="D1515" i="26"/>
  <c r="C1517" i="27" l="1"/>
  <c r="F1517" i="27"/>
  <c r="B1518" i="27"/>
  <c r="A1518" i="27"/>
  <c r="E1517" i="27"/>
  <c r="D1517" i="27"/>
  <c r="A1517" i="26"/>
  <c r="B1517" i="26"/>
  <c r="C1516" i="26"/>
  <c r="D1516" i="26"/>
  <c r="F1516" i="26"/>
  <c r="E1516" i="26"/>
  <c r="C1517" i="26" l="1"/>
  <c r="E1517" i="26"/>
  <c r="D1517" i="26"/>
  <c r="F1518" i="27"/>
  <c r="C1518" i="27"/>
  <c r="E1518" i="27"/>
  <c r="D1518" i="27"/>
  <c r="B1519" i="27"/>
  <c r="A1519" i="27"/>
  <c r="B1518" i="26"/>
  <c r="A1518" i="26"/>
  <c r="F1517" i="26"/>
  <c r="E1519" i="27" l="1"/>
  <c r="B1520" i="27"/>
  <c r="A1520" i="27"/>
  <c r="F1519" i="27"/>
  <c r="D1519" i="27"/>
  <c r="C1519" i="27"/>
  <c r="A1519" i="26"/>
  <c r="B1519" i="26"/>
  <c r="E1518" i="26"/>
  <c r="F1518" i="26"/>
  <c r="C1518" i="26"/>
  <c r="D1518" i="26"/>
  <c r="D1519" i="26" l="1"/>
  <c r="F1519" i="26"/>
  <c r="E1519" i="26"/>
  <c r="E1520" i="27"/>
  <c r="F1520" i="27"/>
  <c r="C1520" i="27"/>
  <c r="B1521" i="27"/>
  <c r="A1521" i="27"/>
  <c r="D1520" i="27"/>
  <c r="B1520" i="26"/>
  <c r="A1520" i="26"/>
  <c r="C1519" i="26"/>
  <c r="D1521" i="27" l="1"/>
  <c r="F1521" i="27"/>
  <c r="B1522" i="27"/>
  <c r="A1522" i="27"/>
  <c r="C1521" i="27"/>
  <c r="E1521" i="27"/>
  <c r="A1521" i="26"/>
  <c r="B1521" i="26"/>
  <c r="D1520" i="26"/>
  <c r="C1520" i="26"/>
  <c r="E1520" i="26"/>
  <c r="F1520" i="26"/>
  <c r="F1521" i="26" l="1"/>
  <c r="C1521" i="26"/>
  <c r="D1521" i="26"/>
  <c r="F1522" i="27"/>
  <c r="C1522" i="27"/>
  <c r="B1523" i="27"/>
  <c r="A1523" i="27"/>
  <c r="E1522" i="27"/>
  <c r="D1522" i="27"/>
  <c r="B1522" i="26"/>
  <c r="A1522" i="26"/>
  <c r="E1521" i="26"/>
  <c r="D1523" i="27" l="1"/>
  <c r="B1524" i="27"/>
  <c r="A1524" i="27"/>
  <c r="E1523" i="27"/>
  <c r="F1523" i="27"/>
  <c r="C1523" i="27"/>
  <c r="A1523" i="26"/>
  <c r="B1523" i="26"/>
  <c r="F1522" i="26"/>
  <c r="E1522" i="26"/>
  <c r="D1522" i="26"/>
  <c r="C1522" i="26"/>
  <c r="F1523" i="26" l="1"/>
  <c r="C1523" i="26"/>
  <c r="E1523" i="26"/>
  <c r="C1524" i="27"/>
  <c r="E1524" i="27"/>
  <c r="D1524" i="27"/>
  <c r="B1525" i="27"/>
  <c r="A1525" i="27"/>
  <c r="F1524" i="27"/>
  <c r="B1524" i="26"/>
  <c r="A1524" i="26"/>
  <c r="D1523" i="26"/>
  <c r="F1525" i="27" l="1"/>
  <c r="C1525" i="27"/>
  <c r="B1526" i="27"/>
  <c r="A1526" i="27"/>
  <c r="E1525" i="27"/>
  <c r="D1525" i="27"/>
  <c r="A1525" i="26"/>
  <c r="B1525" i="26"/>
  <c r="C1524" i="26"/>
  <c r="D1524" i="26"/>
  <c r="F1524" i="26"/>
  <c r="E1524" i="26"/>
  <c r="E1525" i="26" l="1"/>
  <c r="D1525" i="26"/>
  <c r="C1525" i="26"/>
  <c r="F1526" i="27"/>
  <c r="E1526" i="27"/>
  <c r="B1527" i="27"/>
  <c r="A1527" i="27"/>
  <c r="D1526" i="27"/>
  <c r="C1526" i="27"/>
  <c r="B1526" i="26"/>
  <c r="A1526" i="26"/>
  <c r="F1525" i="26"/>
  <c r="B1528" i="27" l="1"/>
  <c r="A1528" i="27"/>
  <c r="D1527" i="27"/>
  <c r="F1527" i="27"/>
  <c r="C1527" i="27"/>
  <c r="E1527" i="27"/>
  <c r="A1527" i="26"/>
  <c r="B1527" i="26"/>
  <c r="E1526" i="26"/>
  <c r="F1526" i="26"/>
  <c r="C1526" i="26"/>
  <c r="D1526" i="26"/>
  <c r="C1528" i="27" l="1"/>
  <c r="E1527" i="26"/>
  <c r="D1527" i="26"/>
  <c r="F1527" i="26"/>
  <c r="D1528" i="27"/>
  <c r="B1529" i="27"/>
  <c r="A1529" i="27"/>
  <c r="F1528" i="27"/>
  <c r="E1528" i="27"/>
  <c r="B1528" i="26"/>
  <c r="A1528" i="26"/>
  <c r="C1527" i="26"/>
  <c r="C1529" i="27" l="1"/>
  <c r="D1529" i="27"/>
  <c r="F1529" i="27"/>
  <c r="E1529" i="27"/>
  <c r="B1530" i="27"/>
  <c r="A1530" i="27"/>
  <c r="A1529" i="26"/>
  <c r="B1529" i="26"/>
  <c r="D1528" i="26"/>
  <c r="C1528" i="26"/>
  <c r="E1528" i="26"/>
  <c r="F1528" i="26"/>
  <c r="D1529" i="26" l="1"/>
  <c r="F1529" i="26"/>
  <c r="C1529" i="26"/>
  <c r="F1530" i="27"/>
  <c r="B1531" i="27"/>
  <c r="A1531" i="27"/>
  <c r="C1530" i="27"/>
  <c r="E1530" i="27"/>
  <c r="D1530" i="27"/>
  <c r="B1530" i="26"/>
  <c r="A1530" i="26"/>
  <c r="E1529" i="26"/>
  <c r="C1531" i="27" l="1"/>
  <c r="F1531" i="27"/>
  <c r="B1532" i="27"/>
  <c r="A1532" i="27"/>
  <c r="E1531" i="27"/>
  <c r="D1531" i="27"/>
  <c r="A1531" i="26"/>
  <c r="B1531" i="26"/>
  <c r="F1530" i="26"/>
  <c r="E1530" i="26"/>
  <c r="D1530" i="26"/>
  <c r="C1530" i="26"/>
  <c r="F1531" i="26" l="1"/>
  <c r="C1531" i="26"/>
  <c r="E1531" i="26"/>
  <c r="F1532" i="27"/>
  <c r="C1532" i="27"/>
  <c r="E1532" i="27"/>
  <c r="D1532" i="27"/>
  <c r="B1533" i="27"/>
  <c r="A1533" i="27"/>
  <c r="B1532" i="26"/>
  <c r="A1532" i="26"/>
  <c r="D1531" i="26"/>
  <c r="E1533" i="27" l="1"/>
  <c r="D1533" i="27"/>
  <c r="C1533" i="27"/>
  <c r="B1534" i="27"/>
  <c r="A1534" i="27"/>
  <c r="F1533" i="27"/>
  <c r="A1533" i="26"/>
  <c r="B1533" i="26"/>
  <c r="C1532" i="26"/>
  <c r="D1532" i="26"/>
  <c r="F1532" i="26"/>
  <c r="E1532" i="26"/>
  <c r="C1533" i="26" l="1"/>
  <c r="E1533" i="26"/>
  <c r="D1533" i="26"/>
  <c r="C1534" i="27"/>
  <c r="E1534" i="27"/>
  <c r="D1534" i="27"/>
  <c r="B1535" i="27"/>
  <c r="A1535" i="27"/>
  <c r="F1534" i="27"/>
  <c r="B1534" i="26"/>
  <c r="A1534" i="26"/>
  <c r="F1533" i="26"/>
  <c r="E1535" i="27" l="1"/>
  <c r="F1535" i="27"/>
  <c r="C1535" i="27"/>
  <c r="B1536" i="27"/>
  <c r="A1536" i="27"/>
  <c r="D1535" i="27"/>
  <c r="A1535" i="26"/>
  <c r="B1535" i="26"/>
  <c r="E1534" i="26"/>
  <c r="F1534" i="26"/>
  <c r="C1534" i="26"/>
  <c r="D1534" i="26"/>
  <c r="E1535" i="26" l="1"/>
  <c r="D1535" i="26"/>
  <c r="F1535" i="26"/>
  <c r="F1536" i="27"/>
  <c r="D1536" i="27"/>
  <c r="C1536" i="27"/>
  <c r="E1536" i="27"/>
  <c r="B1537" i="27"/>
  <c r="A1537" i="27"/>
  <c r="B1536" i="26"/>
  <c r="A1536" i="26"/>
  <c r="C1535" i="26"/>
  <c r="D1537" i="27" l="1"/>
  <c r="E1537" i="27"/>
  <c r="B1538" i="27"/>
  <c r="A1538" i="27"/>
  <c r="C1537" i="27"/>
  <c r="F1537" i="27"/>
  <c r="A1537" i="26"/>
  <c r="B1537" i="26"/>
  <c r="D1536" i="26"/>
  <c r="C1536" i="26"/>
  <c r="E1536" i="26"/>
  <c r="F1536" i="26"/>
  <c r="F1537" i="26" l="1"/>
  <c r="C1537" i="26"/>
  <c r="D1537" i="26"/>
  <c r="E1538" i="27"/>
  <c r="C1538" i="27"/>
  <c r="D1538" i="27"/>
  <c r="F1538" i="27"/>
  <c r="B1539" i="27"/>
  <c r="A1539" i="27"/>
  <c r="B1538" i="26"/>
  <c r="A1538" i="26"/>
  <c r="E1537" i="26"/>
  <c r="E1539" i="27" l="1"/>
  <c r="B1540" i="27"/>
  <c r="A1540" i="27"/>
  <c r="D1539" i="27"/>
  <c r="F1539" i="27"/>
  <c r="C1539" i="27"/>
  <c r="A1539" i="26"/>
  <c r="B1539" i="26"/>
  <c r="F1538" i="26"/>
  <c r="E1538" i="26"/>
  <c r="D1538" i="26"/>
  <c r="C1538" i="26"/>
  <c r="F1539" i="26" l="1"/>
  <c r="C1539" i="26"/>
  <c r="E1539" i="26"/>
  <c r="D1540" i="27"/>
  <c r="E1540" i="27"/>
  <c r="B1541" i="27"/>
  <c r="A1541" i="27"/>
  <c r="F1540" i="27"/>
  <c r="C1540" i="27"/>
  <c r="B1540" i="26"/>
  <c r="A1540" i="26"/>
  <c r="D1539" i="26"/>
  <c r="E1541" i="27" l="1"/>
  <c r="D1541" i="27"/>
  <c r="F1541" i="27"/>
  <c r="C1541" i="27"/>
  <c r="B1542" i="27"/>
  <c r="A1542" i="27"/>
  <c r="A1541" i="26"/>
  <c r="B1541" i="26"/>
  <c r="C1540" i="26"/>
  <c r="D1540" i="26"/>
  <c r="F1540" i="26"/>
  <c r="E1540" i="26"/>
  <c r="C1541" i="26" l="1"/>
  <c r="E1541" i="26"/>
  <c r="D1541" i="26"/>
  <c r="F1542" i="27"/>
  <c r="B1543" i="27"/>
  <c r="A1543" i="27"/>
  <c r="E1542" i="27"/>
  <c r="C1542" i="27"/>
  <c r="D1542" i="27"/>
  <c r="B1542" i="26"/>
  <c r="A1542" i="26"/>
  <c r="F1541" i="26"/>
  <c r="F1543" i="27" l="1"/>
  <c r="E1543" i="27"/>
  <c r="B1544" i="27"/>
  <c r="A1544" i="27"/>
  <c r="C1543" i="27"/>
  <c r="D1543" i="27"/>
  <c r="A1543" i="26"/>
  <c r="B1543" i="26"/>
  <c r="E1542" i="26"/>
  <c r="F1542" i="26"/>
  <c r="C1542" i="26"/>
  <c r="D1542" i="26"/>
  <c r="E1543" i="26" l="1"/>
  <c r="D1543" i="26"/>
  <c r="F1543" i="26"/>
  <c r="F1544" i="27"/>
  <c r="E1544" i="27"/>
  <c r="C1544" i="27"/>
  <c r="D1544" i="27"/>
  <c r="B1545" i="27"/>
  <c r="A1545" i="27"/>
  <c r="B1544" i="26"/>
  <c r="A1544" i="26"/>
  <c r="C1543" i="26"/>
  <c r="C1545" i="27" l="1"/>
  <c r="B1546" i="27"/>
  <c r="A1546" i="27"/>
  <c r="F1545" i="27"/>
  <c r="D1545" i="27"/>
  <c r="E1545" i="27"/>
  <c r="A1545" i="26"/>
  <c r="B1545" i="26"/>
  <c r="D1544" i="26"/>
  <c r="C1544" i="26"/>
  <c r="E1544" i="26"/>
  <c r="F1544" i="26"/>
  <c r="D1545" i="26" l="1"/>
  <c r="F1545" i="26"/>
  <c r="C1545" i="26"/>
  <c r="F1546" i="27"/>
  <c r="C1546" i="27"/>
  <c r="B1547" i="27"/>
  <c r="A1547" i="27"/>
  <c r="D1546" i="27"/>
  <c r="E1546" i="27"/>
  <c r="B1546" i="26"/>
  <c r="A1546" i="26"/>
  <c r="E1545" i="26"/>
  <c r="F1547" i="27" l="1"/>
  <c r="C1547" i="27"/>
  <c r="D1547" i="27"/>
  <c r="E1547" i="27"/>
  <c r="B1548" i="27"/>
  <c r="A1548" i="27"/>
  <c r="A1547" i="26"/>
  <c r="B1547" i="26"/>
  <c r="F1546" i="26"/>
  <c r="E1546" i="26"/>
  <c r="D1546" i="26"/>
  <c r="C1546" i="26"/>
  <c r="F1547" i="26" l="1"/>
  <c r="C1547" i="26"/>
  <c r="E1547" i="26"/>
  <c r="D1548" i="27"/>
  <c r="B1549" i="27"/>
  <c r="A1549" i="27"/>
  <c r="C1548" i="27"/>
  <c r="E1548" i="27"/>
  <c r="F1548" i="27"/>
  <c r="B1548" i="26"/>
  <c r="A1548" i="26"/>
  <c r="D1547" i="26"/>
  <c r="D1549" i="27" l="1"/>
  <c r="C1549" i="27"/>
  <c r="B1550" i="27"/>
  <c r="A1550" i="27"/>
  <c r="E1549" i="27"/>
  <c r="F1549" i="27"/>
  <c r="A1549" i="26"/>
  <c r="B1549" i="26"/>
  <c r="C1548" i="26"/>
  <c r="D1548" i="26"/>
  <c r="F1548" i="26"/>
  <c r="E1548" i="26"/>
  <c r="C1549" i="26" l="1"/>
  <c r="E1549" i="26"/>
  <c r="D1549" i="26"/>
  <c r="D1550" i="27"/>
  <c r="E1550" i="27"/>
  <c r="F1550" i="27"/>
  <c r="B1551" i="27"/>
  <c r="A1551" i="27"/>
  <c r="C1550" i="27"/>
  <c r="B1550" i="26"/>
  <c r="A1550" i="26"/>
  <c r="F1549" i="26"/>
  <c r="F1551" i="27" l="1"/>
  <c r="E1551" i="27"/>
  <c r="C1551" i="27"/>
  <c r="B1552" i="27"/>
  <c r="A1552" i="27"/>
  <c r="D1551" i="27"/>
  <c r="A1551" i="26"/>
  <c r="B1551" i="26"/>
  <c r="E1550" i="26"/>
  <c r="F1550" i="26"/>
  <c r="C1550" i="26"/>
  <c r="D1550" i="26"/>
  <c r="E1551" i="26" l="1"/>
  <c r="D1551" i="26"/>
  <c r="F1551" i="26"/>
  <c r="E1552" i="27"/>
  <c r="D1552" i="27"/>
  <c r="F1552" i="27"/>
  <c r="B1553" i="27"/>
  <c r="A1553" i="27"/>
  <c r="C1552" i="27"/>
  <c r="B1552" i="26"/>
  <c r="A1552" i="26"/>
  <c r="C1551" i="26"/>
  <c r="C1553" i="27" l="1"/>
  <c r="F1553" i="27"/>
  <c r="B1554" i="27"/>
  <c r="A1554" i="27"/>
  <c r="D1553" i="27"/>
  <c r="E1553" i="27"/>
  <c r="A1553" i="26"/>
  <c r="B1553" i="26"/>
  <c r="D1552" i="26"/>
  <c r="C1552" i="26"/>
  <c r="E1552" i="26"/>
  <c r="F1552" i="26"/>
  <c r="F1553" i="26" l="1"/>
  <c r="C1553" i="26"/>
  <c r="D1553" i="26"/>
  <c r="F1554" i="27"/>
  <c r="D1554" i="27"/>
  <c r="B1555" i="27"/>
  <c r="A1555" i="27"/>
  <c r="E1554" i="27"/>
  <c r="C1554" i="27"/>
  <c r="B1554" i="26"/>
  <c r="A1554" i="26"/>
  <c r="E1553" i="26"/>
  <c r="C1555" i="27" l="1"/>
  <c r="D1555" i="27"/>
  <c r="E1555" i="27"/>
  <c r="B1556" i="27"/>
  <c r="A1556" i="27"/>
  <c r="F1555" i="27"/>
  <c r="A1555" i="26"/>
  <c r="B1555" i="26"/>
  <c r="F1554" i="26"/>
  <c r="E1554" i="26"/>
  <c r="D1554" i="26"/>
  <c r="C1554" i="26"/>
  <c r="F1555" i="26" l="1"/>
  <c r="C1555" i="26"/>
  <c r="E1555" i="26"/>
  <c r="E1556" i="27"/>
  <c r="F1556" i="27"/>
  <c r="C1556" i="27"/>
  <c r="D1556" i="27"/>
  <c r="B1557" i="27"/>
  <c r="A1557" i="27"/>
  <c r="B1556" i="26"/>
  <c r="A1556" i="26"/>
  <c r="D1555" i="26"/>
  <c r="D1557" i="27" l="1"/>
  <c r="B1558" i="27"/>
  <c r="A1558" i="27"/>
  <c r="E1557" i="27"/>
  <c r="F1557" i="27"/>
  <c r="C1557" i="27"/>
  <c r="A1557" i="26"/>
  <c r="B1557" i="26"/>
  <c r="C1556" i="26"/>
  <c r="D1556" i="26"/>
  <c r="F1556" i="26"/>
  <c r="E1556" i="26"/>
  <c r="C1557" i="26" l="1"/>
  <c r="E1557" i="26"/>
  <c r="D1557" i="26"/>
  <c r="D1558" i="27"/>
  <c r="E1558" i="27"/>
  <c r="B1559" i="27"/>
  <c r="A1559" i="27"/>
  <c r="F1558" i="27"/>
  <c r="C1558" i="27"/>
  <c r="B1558" i="26"/>
  <c r="A1558" i="26"/>
  <c r="F1557" i="26"/>
  <c r="D1559" i="27" l="1"/>
  <c r="E1559" i="27"/>
  <c r="F1559" i="27"/>
  <c r="C1559" i="27"/>
  <c r="B1560" i="27"/>
  <c r="A1560" i="27"/>
  <c r="A1559" i="26"/>
  <c r="B1559" i="26"/>
  <c r="E1558" i="26"/>
  <c r="F1558" i="26"/>
  <c r="C1558" i="26"/>
  <c r="D1558" i="26"/>
  <c r="E1559" i="26" l="1"/>
  <c r="D1559" i="26"/>
  <c r="F1559" i="26"/>
  <c r="E1560" i="27"/>
  <c r="F1560" i="27"/>
  <c r="C1560" i="27"/>
  <c r="B1561" i="27"/>
  <c r="A1561" i="27"/>
  <c r="D1560" i="27"/>
  <c r="B1560" i="26"/>
  <c r="A1560" i="26"/>
  <c r="C1559" i="26"/>
  <c r="C1561" i="27" l="1"/>
  <c r="F1561" i="27"/>
  <c r="D1561" i="27"/>
  <c r="B1562" i="27"/>
  <c r="A1562" i="27"/>
  <c r="E1561" i="27"/>
  <c r="A1561" i="26"/>
  <c r="B1561" i="26"/>
  <c r="D1560" i="26"/>
  <c r="C1560" i="26"/>
  <c r="E1560" i="26"/>
  <c r="F1560" i="26"/>
  <c r="D1561" i="26" l="1"/>
  <c r="F1561" i="26"/>
  <c r="C1561" i="26"/>
  <c r="E1562" i="27"/>
  <c r="C1562" i="27"/>
  <c r="B1563" i="27"/>
  <c r="A1563" i="27"/>
  <c r="D1562" i="27"/>
  <c r="F1562" i="27"/>
  <c r="B1562" i="26"/>
  <c r="A1562" i="26"/>
  <c r="E1561" i="26"/>
  <c r="C1563" i="27" l="1"/>
  <c r="D1563" i="27"/>
  <c r="B1564" i="27"/>
  <c r="A1564" i="27"/>
  <c r="F1563" i="27"/>
  <c r="E1563" i="27"/>
  <c r="A1563" i="26"/>
  <c r="B1563" i="26"/>
  <c r="F1562" i="26"/>
  <c r="E1562" i="26"/>
  <c r="D1562" i="26"/>
  <c r="C1562" i="26"/>
  <c r="F1563" i="26" l="1"/>
  <c r="C1563" i="26"/>
  <c r="E1563" i="26"/>
  <c r="B1565" i="27"/>
  <c r="A1565" i="27"/>
  <c r="F1564" i="27"/>
  <c r="C1564" i="27"/>
  <c r="E1564" i="27"/>
  <c r="D1564" i="27"/>
  <c r="B1564" i="26"/>
  <c r="A1564" i="26"/>
  <c r="D1563" i="26"/>
  <c r="F1565" i="27" l="1"/>
  <c r="E1565" i="27"/>
  <c r="C1565" i="27"/>
  <c r="D1565" i="27"/>
  <c r="B1566" i="27"/>
  <c r="A1566" i="27"/>
  <c r="A1565" i="26"/>
  <c r="B1565" i="26"/>
  <c r="C1564" i="26"/>
  <c r="D1564" i="26"/>
  <c r="F1564" i="26"/>
  <c r="E1564" i="26"/>
  <c r="C1565" i="26" l="1"/>
  <c r="E1565" i="26"/>
  <c r="D1565" i="26"/>
  <c r="B1567" i="27"/>
  <c r="A1567" i="27"/>
  <c r="C1566" i="27"/>
  <c r="E1566" i="27"/>
  <c r="D1566" i="27"/>
  <c r="F1566" i="27"/>
  <c r="B1566" i="26"/>
  <c r="A1566" i="26"/>
  <c r="F1565" i="26"/>
  <c r="D1567" i="27" l="1"/>
  <c r="C1567" i="27"/>
  <c r="B1568" i="27"/>
  <c r="A1568" i="27"/>
  <c r="E1567" i="27"/>
  <c r="F1567" i="27"/>
  <c r="A1567" i="26"/>
  <c r="B1567" i="26"/>
  <c r="E1566" i="26"/>
  <c r="F1566" i="26"/>
  <c r="C1566" i="26"/>
  <c r="D1566" i="26"/>
  <c r="E1567" i="26" l="1"/>
  <c r="D1567" i="26"/>
  <c r="F1567" i="26"/>
  <c r="D1568" i="27"/>
  <c r="C1568" i="27"/>
  <c r="E1568" i="27"/>
  <c r="F1568" i="27"/>
  <c r="B1569" i="27"/>
  <c r="A1569" i="27"/>
  <c r="B1568" i="26"/>
  <c r="A1568" i="26"/>
  <c r="C1567" i="26"/>
  <c r="E1569" i="27" l="1"/>
  <c r="B1570" i="27"/>
  <c r="A1570" i="27"/>
  <c r="D1569" i="27"/>
  <c r="F1569" i="27"/>
  <c r="C1569" i="27"/>
  <c r="A1569" i="26"/>
  <c r="B1569" i="26"/>
  <c r="D1568" i="26"/>
  <c r="C1568" i="26"/>
  <c r="E1568" i="26"/>
  <c r="F1568" i="26"/>
  <c r="D1569" i="26" l="1"/>
  <c r="F1569" i="26"/>
  <c r="C1569" i="26"/>
  <c r="D1570" i="27"/>
  <c r="C1570" i="27"/>
  <c r="F1570" i="27"/>
  <c r="E1570" i="27"/>
  <c r="B1571" i="27"/>
  <c r="A1571" i="27"/>
  <c r="B1570" i="26"/>
  <c r="A1570" i="26"/>
  <c r="E1569" i="26"/>
  <c r="D1571" i="27" l="1"/>
  <c r="B1572" i="27"/>
  <c r="A1572" i="27"/>
  <c r="E1571" i="27"/>
  <c r="C1571" i="27"/>
  <c r="F1571" i="27"/>
  <c r="A1571" i="26"/>
  <c r="B1571" i="26"/>
  <c r="F1570" i="26"/>
  <c r="E1570" i="26"/>
  <c r="D1570" i="26"/>
  <c r="C1570" i="26"/>
  <c r="F1571" i="26" l="1"/>
  <c r="C1571" i="26"/>
  <c r="E1571" i="26"/>
  <c r="D1572" i="27"/>
  <c r="E1572" i="27"/>
  <c r="B1573" i="27"/>
  <c r="A1573" i="27"/>
  <c r="C1572" i="27"/>
  <c r="F1572" i="27"/>
  <c r="B1572" i="26"/>
  <c r="A1572" i="26"/>
  <c r="D1571" i="26"/>
  <c r="D1573" i="27" l="1"/>
  <c r="E1573" i="27"/>
  <c r="C1573" i="27"/>
  <c r="F1573" i="27"/>
  <c r="B1574" i="27"/>
  <c r="A1574" i="27"/>
  <c r="A1573" i="26"/>
  <c r="B1573" i="26"/>
  <c r="C1572" i="26"/>
  <c r="D1572" i="26"/>
  <c r="F1572" i="26"/>
  <c r="E1572" i="26"/>
  <c r="C1573" i="26" l="1"/>
  <c r="E1573" i="26"/>
  <c r="D1573" i="26"/>
  <c r="B1575" i="27"/>
  <c r="A1575" i="27"/>
  <c r="D1574" i="27"/>
  <c r="F1574" i="27"/>
  <c r="E1574" i="27"/>
  <c r="C1574" i="27"/>
  <c r="B1574" i="26"/>
  <c r="A1574" i="26"/>
  <c r="F1573" i="26"/>
  <c r="E1575" i="27" l="1"/>
  <c r="F1575" i="27"/>
  <c r="B1576" i="27"/>
  <c r="A1576" i="27"/>
  <c r="D1575" i="27"/>
  <c r="C1575" i="27"/>
  <c r="A1575" i="26"/>
  <c r="B1575" i="26"/>
  <c r="E1574" i="26"/>
  <c r="F1574" i="26"/>
  <c r="C1574" i="26"/>
  <c r="D1574" i="26"/>
  <c r="E1575" i="26" l="1"/>
  <c r="D1575" i="26"/>
  <c r="F1575" i="26"/>
  <c r="D1576" i="27"/>
  <c r="C1576" i="27"/>
  <c r="B1577" i="27"/>
  <c r="A1577" i="27"/>
  <c r="E1576" i="27"/>
  <c r="F1576" i="27"/>
  <c r="B1576" i="26"/>
  <c r="A1576" i="26"/>
  <c r="C1575" i="26"/>
  <c r="C1577" i="27" l="1"/>
  <c r="D1577" i="27"/>
  <c r="E1577" i="27"/>
  <c r="F1577" i="27"/>
  <c r="B1578" i="27"/>
  <c r="A1578" i="27"/>
  <c r="A1577" i="26"/>
  <c r="B1577" i="26"/>
  <c r="D1576" i="26"/>
  <c r="C1576" i="26"/>
  <c r="E1576" i="26"/>
  <c r="F1576" i="26"/>
  <c r="D1577" i="26" l="1"/>
  <c r="F1577" i="26"/>
  <c r="C1577" i="26"/>
  <c r="E1578" i="27"/>
  <c r="B1579" i="27"/>
  <c r="A1579" i="27"/>
  <c r="C1578" i="27"/>
  <c r="F1578" i="27"/>
  <c r="D1578" i="27"/>
  <c r="B1578" i="26"/>
  <c r="A1578" i="26"/>
  <c r="E1577" i="26"/>
  <c r="C1579" i="27" l="1"/>
  <c r="E1579" i="27"/>
  <c r="B1580" i="27"/>
  <c r="A1580" i="27"/>
  <c r="F1579" i="27"/>
  <c r="D1579" i="27"/>
  <c r="A1579" i="26"/>
  <c r="B1579" i="26"/>
  <c r="F1578" i="26"/>
  <c r="E1578" i="26"/>
  <c r="D1578" i="26"/>
  <c r="C1578" i="26"/>
  <c r="F1579" i="26" l="1"/>
  <c r="C1579" i="26"/>
  <c r="E1579" i="26"/>
  <c r="E1580" i="27"/>
  <c r="C1580" i="27"/>
  <c r="F1580" i="27"/>
  <c r="D1580" i="27"/>
  <c r="B1581" i="27"/>
  <c r="A1581" i="27"/>
  <c r="B1580" i="26"/>
  <c r="A1580" i="26"/>
  <c r="D1579" i="26"/>
  <c r="F1581" i="27" l="1"/>
  <c r="B1582" i="27"/>
  <c r="A1582" i="27"/>
  <c r="E1581" i="27"/>
  <c r="D1581" i="27"/>
  <c r="C1581" i="27"/>
  <c r="A1581" i="26"/>
  <c r="B1581" i="26"/>
  <c r="C1580" i="26"/>
  <c r="D1580" i="26"/>
  <c r="F1580" i="26"/>
  <c r="E1580" i="26"/>
  <c r="C1581" i="26" l="1"/>
  <c r="E1581" i="26"/>
  <c r="D1581" i="26"/>
  <c r="E1582" i="27"/>
  <c r="F1582" i="27"/>
  <c r="B1583" i="27"/>
  <c r="A1583" i="27"/>
  <c r="D1582" i="27"/>
  <c r="C1582" i="27"/>
  <c r="B1582" i="26"/>
  <c r="A1582" i="26"/>
  <c r="F1581" i="26"/>
  <c r="E1583" i="27" l="1"/>
  <c r="F1583" i="27"/>
  <c r="D1583" i="27"/>
  <c r="C1583" i="27"/>
  <c r="B1584" i="27"/>
  <c r="A1584" i="27"/>
  <c r="A1583" i="26"/>
  <c r="B1583" i="26"/>
  <c r="E1582" i="26"/>
  <c r="F1582" i="26"/>
  <c r="C1582" i="26"/>
  <c r="D1582" i="26"/>
  <c r="E1583" i="26" l="1"/>
  <c r="D1583" i="26"/>
  <c r="F1583" i="26"/>
  <c r="C1584" i="27"/>
  <c r="D1584" i="27"/>
  <c r="E1584" i="27"/>
  <c r="B1585" i="27"/>
  <c r="A1585" i="27"/>
  <c r="F1584" i="27"/>
  <c r="B1584" i="26"/>
  <c r="A1584" i="26"/>
  <c r="C1583" i="26"/>
  <c r="F1585" i="27" l="1"/>
  <c r="D1585" i="27"/>
  <c r="E1585" i="27"/>
  <c r="C1585" i="27"/>
  <c r="B1586" i="27"/>
  <c r="A1586" i="27"/>
  <c r="A1585" i="26"/>
  <c r="B1585" i="26"/>
  <c r="D1584" i="26"/>
  <c r="C1584" i="26"/>
  <c r="E1584" i="26"/>
  <c r="F1584" i="26"/>
  <c r="F1585" i="26" l="1"/>
  <c r="C1585" i="26"/>
  <c r="D1585" i="26"/>
  <c r="B1587" i="27"/>
  <c r="A1587" i="27"/>
  <c r="C1586" i="27"/>
  <c r="F1586" i="27"/>
  <c r="D1586" i="27"/>
  <c r="E1586" i="27"/>
  <c r="B1586" i="26"/>
  <c r="A1586" i="26"/>
  <c r="E1585" i="26"/>
  <c r="C1587" i="27" l="1"/>
  <c r="E1587" i="27"/>
  <c r="D1587" i="27"/>
  <c r="F1587" i="27"/>
  <c r="B1588" i="27"/>
  <c r="A1588" i="27"/>
  <c r="A1587" i="26"/>
  <c r="B1587" i="26"/>
  <c r="F1586" i="26"/>
  <c r="E1586" i="26"/>
  <c r="D1586" i="26"/>
  <c r="C1586" i="26"/>
  <c r="F1587" i="26" l="1"/>
  <c r="E1587" i="26"/>
  <c r="C1587" i="26"/>
  <c r="F1588" i="27"/>
  <c r="E1588" i="27"/>
  <c r="B1589" i="27"/>
  <c r="A1589" i="27"/>
  <c r="D1588" i="27"/>
  <c r="C1588" i="27"/>
  <c r="B1588" i="26"/>
  <c r="A1588" i="26"/>
  <c r="D1587" i="26"/>
  <c r="F1589" i="27" l="1"/>
  <c r="C1589" i="27"/>
  <c r="D1589" i="27"/>
  <c r="B1590" i="27"/>
  <c r="A1590" i="27"/>
  <c r="E1589" i="27"/>
  <c r="A1589" i="26"/>
  <c r="B1589" i="26"/>
  <c r="C1588" i="26"/>
  <c r="D1588" i="26"/>
  <c r="F1588" i="26"/>
  <c r="E1588" i="26"/>
  <c r="C1589" i="26" l="1"/>
  <c r="E1589" i="26"/>
  <c r="D1589" i="26"/>
  <c r="F1590" i="27"/>
  <c r="C1590" i="27"/>
  <c r="D1590" i="27"/>
  <c r="E1590" i="27"/>
  <c r="B1591" i="27"/>
  <c r="A1591" i="27"/>
  <c r="B1590" i="26"/>
  <c r="A1590" i="26"/>
  <c r="F1589" i="26"/>
  <c r="E1591" i="27" l="1"/>
  <c r="B1592" i="27"/>
  <c r="A1592" i="27"/>
  <c r="F1591" i="27"/>
  <c r="D1591" i="27"/>
  <c r="C1591" i="27"/>
  <c r="A1591" i="26"/>
  <c r="B1591" i="26"/>
  <c r="E1590" i="26"/>
  <c r="F1590" i="26"/>
  <c r="C1590" i="26"/>
  <c r="D1590" i="26"/>
  <c r="E1591" i="26" l="1"/>
  <c r="D1591" i="26"/>
  <c r="F1591" i="26"/>
  <c r="E1592" i="27"/>
  <c r="F1592" i="27"/>
  <c r="B1593" i="27"/>
  <c r="A1593" i="27"/>
  <c r="D1592" i="27"/>
  <c r="C1592" i="27"/>
  <c r="B1592" i="26"/>
  <c r="A1592" i="26"/>
  <c r="C1591" i="26"/>
  <c r="E1593" i="27" l="1"/>
  <c r="F1593" i="27"/>
  <c r="D1593" i="27"/>
  <c r="C1593" i="27"/>
  <c r="B1594" i="27"/>
  <c r="A1594" i="27"/>
  <c r="A1593" i="26"/>
  <c r="B1593" i="26"/>
  <c r="D1592" i="26"/>
  <c r="C1592" i="26"/>
  <c r="E1592" i="26"/>
  <c r="F1592" i="26"/>
  <c r="D1593" i="26" l="1"/>
  <c r="F1593" i="26"/>
  <c r="C1593" i="26"/>
  <c r="D1594" i="27"/>
  <c r="B1595" i="27"/>
  <c r="A1595" i="27"/>
  <c r="E1594" i="27"/>
  <c r="C1594" i="27"/>
  <c r="F1594" i="27"/>
  <c r="B1594" i="26"/>
  <c r="A1594" i="26"/>
  <c r="E1593" i="26"/>
  <c r="E1595" i="27" l="1"/>
  <c r="D1595" i="27"/>
  <c r="B1596" i="27"/>
  <c r="A1596" i="27"/>
  <c r="C1595" i="27"/>
  <c r="F1595" i="27"/>
  <c r="A1595" i="26"/>
  <c r="B1595" i="26"/>
  <c r="F1594" i="26"/>
  <c r="E1594" i="26"/>
  <c r="D1594" i="26"/>
  <c r="C1594" i="26"/>
  <c r="F1595" i="26" l="1"/>
  <c r="C1595" i="26"/>
  <c r="E1595" i="26"/>
  <c r="D1596" i="27"/>
  <c r="E1596" i="27"/>
  <c r="C1596" i="27"/>
  <c r="F1596" i="27"/>
  <c r="B1597" i="27"/>
  <c r="A1597" i="27"/>
  <c r="B1596" i="26"/>
  <c r="A1596" i="26"/>
  <c r="D1595" i="26"/>
  <c r="B1598" i="27" l="1"/>
  <c r="A1598" i="27"/>
  <c r="D1597" i="27"/>
  <c r="F1597" i="27"/>
  <c r="E1597" i="27"/>
  <c r="C1597" i="27"/>
  <c r="A1597" i="26"/>
  <c r="B1597" i="26"/>
  <c r="C1596" i="26"/>
  <c r="D1596" i="26"/>
  <c r="F1596" i="26"/>
  <c r="E1596" i="26"/>
  <c r="D1598" i="27" l="1"/>
  <c r="C1597" i="26"/>
  <c r="E1597" i="26"/>
  <c r="D1597" i="26"/>
  <c r="F1598" i="27"/>
  <c r="C1598" i="27"/>
  <c r="E1598" i="27"/>
  <c r="B1599" i="27"/>
  <c r="A1599" i="27"/>
  <c r="B1598" i="26"/>
  <c r="A1598" i="26"/>
  <c r="F1597" i="26"/>
  <c r="C1599" i="27" l="1"/>
  <c r="D1599" i="27"/>
  <c r="B1600" i="27"/>
  <c r="A1600" i="27"/>
  <c r="F1599" i="27"/>
  <c r="E1599" i="27"/>
  <c r="A1599" i="26"/>
  <c r="B1599" i="26"/>
  <c r="E1598" i="26"/>
  <c r="F1598" i="26"/>
  <c r="C1598" i="26"/>
  <c r="D1598" i="26"/>
  <c r="E1599" i="26" l="1"/>
  <c r="D1599" i="26"/>
  <c r="F1599" i="26"/>
  <c r="E1600" i="27"/>
  <c r="F1600" i="27"/>
  <c r="B1601" i="27"/>
  <c r="A1601" i="27"/>
  <c r="C1600" i="27"/>
  <c r="D1600" i="27"/>
  <c r="B1600" i="26"/>
  <c r="A1600" i="26"/>
  <c r="C1599" i="26"/>
  <c r="E1601" i="27" l="1"/>
  <c r="F1601" i="27"/>
  <c r="B1602" i="27"/>
  <c r="A1602" i="27"/>
  <c r="C1601" i="27"/>
  <c r="D1601" i="27"/>
  <c r="A1601" i="26"/>
  <c r="B1601" i="26"/>
  <c r="D1600" i="26"/>
  <c r="C1600" i="26"/>
  <c r="E1600" i="26"/>
  <c r="F1600" i="26"/>
  <c r="D1601" i="26" l="1"/>
  <c r="F1601" i="26"/>
  <c r="C1601" i="26"/>
  <c r="F1602" i="27"/>
  <c r="E1602" i="27"/>
  <c r="C1602" i="27"/>
  <c r="D1602" i="27"/>
  <c r="B1603" i="27"/>
  <c r="A1603" i="27"/>
  <c r="B1602" i="26"/>
  <c r="A1602" i="26"/>
  <c r="E1601" i="26"/>
  <c r="C1603" i="27" l="1"/>
  <c r="D1603" i="27"/>
  <c r="E1603" i="27"/>
  <c r="B1604" i="27"/>
  <c r="A1604" i="27"/>
  <c r="F1603" i="27"/>
  <c r="A1603" i="26"/>
  <c r="B1603" i="26"/>
  <c r="F1602" i="26"/>
  <c r="E1602" i="26"/>
  <c r="D1602" i="26"/>
  <c r="C1602" i="26"/>
  <c r="E1603" i="26" l="1"/>
  <c r="C1603" i="26"/>
  <c r="F1603" i="26"/>
  <c r="E1604" i="27"/>
  <c r="D1604" i="27"/>
  <c r="B1605" i="27"/>
  <c r="A1605" i="27"/>
  <c r="F1604" i="27"/>
  <c r="C1604" i="27"/>
  <c r="B1604" i="26"/>
  <c r="A1604" i="26"/>
  <c r="D1603" i="26"/>
  <c r="E1605" i="27" l="1"/>
  <c r="F1605" i="27"/>
  <c r="D1605" i="27"/>
  <c r="C1605" i="27"/>
  <c r="B1606" i="27"/>
  <c r="A1606" i="27"/>
  <c r="A1605" i="26"/>
  <c r="B1605" i="26"/>
  <c r="C1604" i="26"/>
  <c r="D1604" i="26"/>
  <c r="F1604" i="26"/>
  <c r="E1604" i="26"/>
  <c r="E1605" i="26" l="1"/>
  <c r="D1605" i="26"/>
  <c r="C1605" i="26"/>
  <c r="D1606" i="27"/>
  <c r="B1607" i="27"/>
  <c r="A1607" i="27"/>
  <c r="E1606" i="27"/>
  <c r="C1606" i="27"/>
  <c r="F1606" i="27"/>
  <c r="B1606" i="26"/>
  <c r="A1606" i="26"/>
  <c r="F1605" i="26"/>
  <c r="D1607" i="27" l="1"/>
  <c r="E1607" i="27"/>
  <c r="B1608" i="27"/>
  <c r="A1608" i="27"/>
  <c r="C1607" i="27"/>
  <c r="F1607" i="27"/>
  <c r="A1607" i="26"/>
  <c r="B1607" i="26"/>
  <c r="E1606" i="26"/>
  <c r="F1606" i="26"/>
  <c r="C1606" i="26"/>
  <c r="D1606" i="26"/>
  <c r="D1607" i="26" l="1"/>
  <c r="F1607" i="26"/>
  <c r="E1607" i="26"/>
  <c r="D1608" i="27"/>
  <c r="E1608" i="27"/>
  <c r="C1608" i="27"/>
  <c r="F1608" i="27"/>
  <c r="B1609" i="27"/>
  <c r="A1609" i="27"/>
  <c r="B1608" i="26"/>
  <c r="A1608" i="26"/>
  <c r="C1607" i="26"/>
  <c r="E1609" i="27" l="1"/>
  <c r="B1610" i="27"/>
  <c r="A1610" i="27"/>
  <c r="D1609" i="27"/>
  <c r="F1609" i="27"/>
  <c r="C1609" i="27"/>
  <c r="A1609" i="26"/>
  <c r="B1609" i="26"/>
  <c r="D1608" i="26"/>
  <c r="C1608" i="26"/>
  <c r="E1608" i="26"/>
  <c r="F1608" i="26"/>
  <c r="C1609" i="26" l="1"/>
  <c r="F1609" i="26"/>
  <c r="D1609" i="26"/>
  <c r="E1610" i="27"/>
  <c r="D1610" i="27"/>
  <c r="B1611" i="27"/>
  <c r="A1611" i="27"/>
  <c r="F1610" i="27"/>
  <c r="C1610" i="27"/>
  <c r="B1610" i="26"/>
  <c r="A1610" i="26"/>
  <c r="E1609" i="26"/>
  <c r="E1611" i="27" l="1"/>
  <c r="D1611" i="27"/>
  <c r="F1611" i="27"/>
  <c r="C1611" i="27"/>
  <c r="B1612" i="27"/>
  <c r="A1612" i="27"/>
  <c r="A1611" i="26"/>
  <c r="B1611" i="26"/>
  <c r="F1610" i="26"/>
  <c r="E1610" i="26"/>
  <c r="D1610" i="26"/>
  <c r="C1610" i="26"/>
  <c r="C1611" i="26" l="1"/>
  <c r="E1611" i="26"/>
  <c r="F1611" i="26"/>
  <c r="B1613" i="27"/>
  <c r="A1613" i="27"/>
  <c r="E1612" i="27"/>
  <c r="C1612" i="27"/>
  <c r="F1612" i="27"/>
  <c r="D1612" i="27"/>
  <c r="B1612" i="26"/>
  <c r="A1612" i="26"/>
  <c r="D1611" i="26"/>
  <c r="F1613" i="27" l="1"/>
  <c r="E1613" i="27"/>
  <c r="B1614" i="27"/>
  <c r="A1614" i="27"/>
  <c r="C1613" i="27"/>
  <c r="D1613" i="27"/>
  <c r="A1613" i="26"/>
  <c r="B1613" i="26"/>
  <c r="C1612" i="26"/>
  <c r="D1612" i="26"/>
  <c r="F1612" i="26"/>
  <c r="E1612" i="26"/>
  <c r="C1613" i="26" l="1"/>
  <c r="E1613" i="26"/>
  <c r="D1613" i="26"/>
  <c r="F1614" i="27"/>
  <c r="E1614" i="27"/>
  <c r="C1614" i="27"/>
  <c r="D1614" i="27"/>
  <c r="B1615" i="27"/>
  <c r="A1615" i="27"/>
  <c r="B1614" i="26"/>
  <c r="A1614" i="26"/>
  <c r="F1613" i="26"/>
  <c r="C1615" i="27" l="1"/>
  <c r="B1616" i="27"/>
  <c r="A1616" i="27"/>
  <c r="F1615" i="27"/>
  <c r="D1615" i="27"/>
  <c r="E1615" i="27"/>
  <c r="A1615" i="26"/>
  <c r="B1615" i="26"/>
  <c r="E1614" i="26"/>
  <c r="F1614" i="26"/>
  <c r="C1614" i="26"/>
  <c r="D1614" i="26"/>
  <c r="E1615" i="26" l="1"/>
  <c r="D1615" i="26"/>
  <c r="F1615" i="26"/>
  <c r="F1616" i="27"/>
  <c r="C1616" i="27"/>
  <c r="B1617" i="27"/>
  <c r="A1617" i="27"/>
  <c r="D1616" i="27"/>
  <c r="E1616" i="27"/>
  <c r="B1616" i="26"/>
  <c r="A1616" i="26"/>
  <c r="C1615" i="26"/>
  <c r="C1617" i="27" l="1"/>
  <c r="F1617" i="27"/>
  <c r="D1617" i="27"/>
  <c r="E1617" i="27"/>
  <c r="B1618" i="27"/>
  <c r="A1618" i="27"/>
  <c r="A1617" i="26"/>
  <c r="B1617" i="26"/>
  <c r="D1616" i="26"/>
  <c r="C1616" i="26"/>
  <c r="E1616" i="26"/>
  <c r="F1616" i="26"/>
  <c r="D1617" i="26" l="1"/>
  <c r="F1617" i="26"/>
  <c r="C1617" i="26"/>
  <c r="D1618" i="27"/>
  <c r="B1619" i="27"/>
  <c r="A1619" i="27"/>
  <c r="C1618" i="27"/>
  <c r="E1618" i="27"/>
  <c r="F1618" i="27"/>
  <c r="B1618" i="26"/>
  <c r="A1618" i="26"/>
  <c r="E1617" i="26"/>
  <c r="C1619" i="27" l="1"/>
  <c r="D1619" i="27"/>
  <c r="B1620" i="27"/>
  <c r="A1620" i="27"/>
  <c r="E1619" i="27"/>
  <c r="F1619" i="27"/>
  <c r="A1619" i="26"/>
  <c r="B1619" i="26"/>
  <c r="F1618" i="26"/>
  <c r="E1618" i="26"/>
  <c r="D1618" i="26"/>
  <c r="C1618" i="26"/>
  <c r="F1619" i="26" l="1"/>
  <c r="C1619" i="26"/>
  <c r="E1619" i="26"/>
  <c r="F1620" i="27"/>
  <c r="E1620" i="27"/>
  <c r="B1621" i="27"/>
  <c r="A1621" i="27"/>
  <c r="C1620" i="27"/>
  <c r="D1620" i="27"/>
  <c r="B1620" i="26"/>
  <c r="A1620" i="26"/>
  <c r="D1619" i="26"/>
  <c r="D1621" i="27" l="1"/>
  <c r="F1621" i="27"/>
  <c r="C1621" i="27"/>
  <c r="E1621" i="27"/>
  <c r="B1622" i="27"/>
  <c r="A1622" i="27"/>
  <c r="A1621" i="26"/>
  <c r="B1621" i="26"/>
  <c r="C1620" i="26"/>
  <c r="D1620" i="26"/>
  <c r="F1620" i="26"/>
  <c r="E1620" i="26"/>
  <c r="D1621" i="26" l="1"/>
  <c r="E1621" i="26"/>
  <c r="C1621" i="26"/>
  <c r="E1622" i="27"/>
  <c r="D1622" i="27"/>
  <c r="C1622" i="27"/>
  <c r="B1623" i="27"/>
  <c r="A1623" i="27"/>
  <c r="F1622" i="27"/>
  <c r="B1622" i="26"/>
  <c r="A1622" i="26"/>
  <c r="F1621" i="26"/>
  <c r="C1623" i="27" l="1"/>
  <c r="B1624" i="27"/>
  <c r="A1624" i="27"/>
  <c r="E1623" i="27"/>
  <c r="F1623" i="27"/>
  <c r="D1623" i="27"/>
  <c r="A1623" i="26"/>
  <c r="B1623" i="26"/>
  <c r="E1622" i="26"/>
  <c r="F1622" i="26"/>
  <c r="C1622" i="26"/>
  <c r="D1622" i="26"/>
  <c r="E1623" i="26" l="1"/>
  <c r="D1623" i="26"/>
  <c r="F1623" i="26"/>
  <c r="D1624" i="27"/>
  <c r="E1624" i="27"/>
  <c r="B1625" i="27"/>
  <c r="A1625" i="27"/>
  <c r="F1624" i="27"/>
  <c r="C1624" i="27"/>
  <c r="B1624" i="26"/>
  <c r="A1624" i="26"/>
  <c r="C1623" i="26"/>
  <c r="C1625" i="27" l="1"/>
  <c r="E1625" i="27"/>
  <c r="F1625" i="27"/>
  <c r="D1625" i="27"/>
  <c r="B1626" i="27"/>
  <c r="A1626" i="27"/>
  <c r="A1625" i="26"/>
  <c r="B1625" i="26"/>
  <c r="D1624" i="26"/>
  <c r="C1624" i="26"/>
  <c r="E1624" i="26"/>
  <c r="F1624" i="26"/>
  <c r="F1625" i="26" l="1"/>
  <c r="C1625" i="26"/>
  <c r="D1625" i="26"/>
  <c r="C1626" i="27"/>
  <c r="E1626" i="27"/>
  <c r="F1626" i="27"/>
  <c r="D1626" i="27"/>
  <c r="B1627" i="27"/>
  <c r="A1627" i="27"/>
  <c r="B1626" i="26"/>
  <c r="A1626" i="26"/>
  <c r="E1625" i="26"/>
  <c r="C1627" i="27" l="1"/>
  <c r="E1627" i="27"/>
  <c r="D1627" i="27"/>
  <c r="B1628" i="27"/>
  <c r="A1628" i="27"/>
  <c r="F1627" i="27"/>
  <c r="A1627" i="26"/>
  <c r="B1627" i="26"/>
  <c r="F1626" i="26"/>
  <c r="E1626" i="26"/>
  <c r="D1626" i="26"/>
  <c r="C1626" i="26"/>
  <c r="E1627" i="26" l="1"/>
  <c r="C1627" i="26"/>
  <c r="F1627" i="26"/>
  <c r="F1628" i="27"/>
  <c r="C1628" i="27"/>
  <c r="E1628" i="27"/>
  <c r="B1629" i="27"/>
  <c r="A1629" i="27"/>
  <c r="D1628" i="27"/>
  <c r="B1628" i="26"/>
  <c r="A1628" i="26"/>
  <c r="D1627" i="26"/>
  <c r="F1629" i="27" l="1"/>
  <c r="C1629" i="27"/>
  <c r="D1629" i="27"/>
  <c r="B1630" i="27"/>
  <c r="A1630" i="27"/>
  <c r="E1629" i="27"/>
  <c r="A1629" i="26"/>
  <c r="B1629" i="26"/>
  <c r="C1628" i="26"/>
  <c r="D1628" i="26"/>
  <c r="F1628" i="26"/>
  <c r="E1628" i="26"/>
  <c r="E1629" i="26" l="1"/>
  <c r="D1629" i="26"/>
  <c r="C1629" i="26"/>
  <c r="F1630" i="27"/>
  <c r="D1630" i="27"/>
  <c r="E1630" i="27"/>
  <c r="C1630" i="27"/>
  <c r="B1631" i="27"/>
  <c r="A1631" i="27"/>
  <c r="B1630" i="26"/>
  <c r="A1630" i="26"/>
  <c r="F1629" i="26"/>
  <c r="C1631" i="27" l="1"/>
  <c r="D1631" i="27"/>
  <c r="E1631" i="27"/>
  <c r="F1631" i="27"/>
  <c r="B1632" i="27"/>
  <c r="A1632" i="27"/>
  <c r="A1631" i="26"/>
  <c r="B1631" i="26"/>
  <c r="E1630" i="26"/>
  <c r="F1630" i="26"/>
  <c r="C1630" i="26"/>
  <c r="D1630" i="26"/>
  <c r="F1631" i="26" l="1"/>
  <c r="D1631" i="26"/>
  <c r="E1631" i="26"/>
  <c r="C1632" i="27"/>
  <c r="D1632" i="27"/>
  <c r="E1632" i="27"/>
  <c r="B1633" i="27"/>
  <c r="A1633" i="27"/>
  <c r="F1632" i="27"/>
  <c r="B1632" i="26"/>
  <c r="A1632" i="26"/>
  <c r="C1631" i="26"/>
  <c r="D1633" i="27" l="1"/>
  <c r="F1633" i="27"/>
  <c r="C1633" i="27"/>
  <c r="B1634" i="27"/>
  <c r="A1634" i="27"/>
  <c r="E1633" i="27"/>
  <c r="A1633" i="26"/>
  <c r="B1633" i="26"/>
  <c r="D1632" i="26"/>
  <c r="C1632" i="26"/>
  <c r="E1632" i="26"/>
  <c r="F1632" i="26"/>
  <c r="D1633" i="26" l="1"/>
  <c r="F1633" i="26"/>
  <c r="C1633" i="26"/>
  <c r="D1634" i="27"/>
  <c r="F1634" i="27"/>
  <c r="E1634" i="27"/>
  <c r="B1635" i="27"/>
  <c r="A1635" i="27"/>
  <c r="C1634" i="27"/>
  <c r="B1634" i="26"/>
  <c r="A1634" i="26"/>
  <c r="E1633" i="26"/>
  <c r="F1635" i="27" l="1"/>
  <c r="E1635" i="27"/>
  <c r="D1635" i="27"/>
  <c r="C1635" i="27"/>
  <c r="B1636" i="27"/>
  <c r="A1636" i="27"/>
  <c r="A1635" i="26"/>
  <c r="B1635" i="26"/>
  <c r="F1634" i="26"/>
  <c r="E1634" i="26"/>
  <c r="D1634" i="26"/>
  <c r="C1634" i="26"/>
  <c r="F1635" i="26" l="1"/>
  <c r="C1635" i="26"/>
  <c r="E1635" i="26"/>
  <c r="F1636" i="27"/>
  <c r="E1636" i="27"/>
  <c r="D1636" i="27"/>
  <c r="B1637" i="27"/>
  <c r="A1637" i="27"/>
  <c r="C1636" i="27"/>
  <c r="B1636" i="26"/>
  <c r="A1636" i="26"/>
  <c r="D1635" i="26"/>
  <c r="C1637" i="27" l="1"/>
  <c r="E1637" i="27"/>
  <c r="B1638" i="27"/>
  <c r="A1638" i="27"/>
  <c r="F1637" i="27"/>
  <c r="D1637" i="27"/>
  <c r="A1637" i="26"/>
  <c r="B1637" i="26"/>
  <c r="C1636" i="26"/>
  <c r="D1636" i="26"/>
  <c r="F1636" i="26"/>
  <c r="E1636" i="26"/>
  <c r="C1637" i="26" l="1"/>
  <c r="E1637" i="26"/>
  <c r="D1637" i="26"/>
  <c r="E1638" i="27"/>
  <c r="F1638" i="27"/>
  <c r="C1638" i="27"/>
  <c r="D1638" i="27"/>
  <c r="B1639" i="27"/>
  <c r="A1639" i="27"/>
  <c r="B1638" i="26"/>
  <c r="A1638" i="26"/>
  <c r="F1637" i="26"/>
  <c r="F1639" i="27" l="1"/>
  <c r="C1639" i="27"/>
  <c r="E1639" i="27"/>
  <c r="B1640" i="27"/>
  <c r="A1640" i="27"/>
  <c r="D1639" i="27"/>
  <c r="A1639" i="26"/>
  <c r="B1639" i="26"/>
  <c r="E1638" i="26"/>
  <c r="F1638" i="26"/>
  <c r="C1638" i="26"/>
  <c r="D1638" i="26"/>
  <c r="C1639" i="26" l="1"/>
  <c r="E1639" i="26"/>
  <c r="D1639" i="26"/>
  <c r="F1639" i="26"/>
  <c r="D1640" i="27"/>
  <c r="C1640" i="27"/>
  <c r="E1640" i="27"/>
  <c r="F1640" i="27"/>
  <c r="B1641" i="27"/>
  <c r="A1641" i="27"/>
  <c r="B1640" i="26"/>
  <c r="A1640" i="26"/>
  <c r="E1640" i="26" l="1"/>
  <c r="F1640" i="26"/>
  <c r="F1641" i="27"/>
  <c r="D1641" i="27"/>
  <c r="C1641" i="27"/>
  <c r="B1642" i="27"/>
  <c r="A1642" i="27"/>
  <c r="E1641" i="27"/>
  <c r="A1641" i="26"/>
  <c r="B1641" i="26"/>
  <c r="C1640" i="26"/>
  <c r="D1640" i="26"/>
  <c r="E1641" i="26" l="1"/>
  <c r="D1641" i="26"/>
  <c r="C1641" i="26"/>
  <c r="F1641" i="26"/>
  <c r="E1642" i="27"/>
  <c r="D1642" i="27"/>
  <c r="B1643" i="27"/>
  <c r="A1643" i="27"/>
  <c r="C1642" i="27"/>
  <c r="F1642" i="27"/>
  <c r="B1642" i="26"/>
  <c r="A1642" i="26"/>
  <c r="F1642" i="26" l="1"/>
  <c r="E1643" i="27"/>
  <c r="F1643" i="27"/>
  <c r="C1643" i="27"/>
  <c r="D1643" i="27"/>
  <c r="B1644" i="27"/>
  <c r="A1644" i="27"/>
  <c r="A1643" i="26"/>
  <c r="B1643" i="26"/>
  <c r="D1642" i="26"/>
  <c r="C1642" i="26"/>
  <c r="E1642" i="26"/>
  <c r="C1643" i="26" l="1"/>
  <c r="E1643" i="26"/>
  <c r="D1643" i="26"/>
  <c r="C1644" i="27"/>
  <c r="F1644" i="27"/>
  <c r="D1644" i="27"/>
  <c r="E1644" i="27"/>
  <c r="B1645" i="27"/>
  <c r="A1645" i="27"/>
  <c r="B1644" i="26"/>
  <c r="A1644" i="26"/>
  <c r="F1643" i="26"/>
  <c r="D1644" i="26" l="1"/>
  <c r="E1644" i="26"/>
  <c r="C1644" i="26"/>
  <c r="E1645" i="27"/>
  <c r="F1645" i="27"/>
  <c r="C1645" i="27"/>
  <c r="D1645" i="27"/>
  <c r="B1646" i="27"/>
  <c r="A1646" i="27"/>
  <c r="F1644" i="26"/>
  <c r="A1645" i="26"/>
  <c r="B1645" i="26"/>
  <c r="F1645" i="26" l="1"/>
  <c r="D1645" i="26"/>
  <c r="F1646" i="27"/>
  <c r="C1646" i="27"/>
  <c r="B1647" i="27"/>
  <c r="A1647" i="27"/>
  <c r="E1646" i="27"/>
  <c r="D1646" i="27"/>
  <c r="C1645" i="26"/>
  <c r="B1646" i="26"/>
  <c r="A1646" i="26"/>
  <c r="E1645" i="26"/>
  <c r="E1646" i="26" l="1"/>
  <c r="F1646" i="26"/>
  <c r="C1646" i="26"/>
  <c r="D1646" i="26"/>
  <c r="E1647" i="27"/>
  <c r="F1647" i="27"/>
  <c r="C1647" i="27"/>
  <c r="D1647" i="27"/>
  <c r="B1648" i="27"/>
  <c r="A1648" i="27"/>
  <c r="A1647" i="26"/>
  <c r="B1647" i="26"/>
  <c r="F1647" i="26" l="1"/>
  <c r="E1647" i="26"/>
  <c r="E1648" i="27"/>
  <c r="D1648" i="27"/>
  <c r="F1648" i="27"/>
  <c r="C1648" i="27"/>
  <c r="B1649" i="27"/>
  <c r="A1649" i="27"/>
  <c r="B1648" i="26"/>
  <c r="A1648" i="26"/>
  <c r="C1647" i="26"/>
  <c r="D1647" i="26"/>
  <c r="C1648" i="26" l="1"/>
  <c r="D1648" i="26"/>
  <c r="F1648" i="26"/>
  <c r="E1649" i="27"/>
  <c r="F1649" i="27"/>
  <c r="C1649" i="27"/>
  <c r="D1649" i="27"/>
  <c r="B1650" i="27"/>
  <c r="A1650" i="27"/>
  <c r="E1648" i="26"/>
  <c r="E1649" i="26" s="1"/>
  <c r="A1649" i="26"/>
  <c r="B1649" i="26"/>
  <c r="C1649" i="26" l="1"/>
  <c r="F1650" i="27"/>
  <c r="C1650" i="27"/>
  <c r="D1650" i="27"/>
  <c r="B1651" i="27"/>
  <c r="A1651" i="27"/>
  <c r="E1650" i="27"/>
  <c r="D1649" i="26"/>
  <c r="B1650" i="26"/>
  <c r="A1650" i="26"/>
  <c r="F1649" i="26"/>
  <c r="E1650" i="26" l="1"/>
  <c r="D1650" i="26"/>
  <c r="F1650" i="26"/>
  <c r="C1650" i="26"/>
  <c r="F1651" i="27"/>
  <c r="E1651" i="27"/>
  <c r="D1651" i="27"/>
  <c r="B1652" i="27"/>
  <c r="A1652" i="27"/>
  <c r="C1651" i="27"/>
  <c r="A1651" i="26"/>
  <c r="B1651" i="26"/>
  <c r="F1651" i="26" l="1"/>
  <c r="F1652" i="27"/>
  <c r="E1652" i="27"/>
  <c r="D1652" i="27"/>
  <c r="C1652" i="27"/>
  <c r="B1653" i="27"/>
  <c r="A1653" i="27"/>
  <c r="E1651" i="26"/>
  <c r="B1652" i="26"/>
  <c r="A1652" i="26"/>
  <c r="D1651" i="26"/>
  <c r="C1651" i="26"/>
  <c r="C1652" i="26" l="1"/>
  <c r="E1652" i="26"/>
  <c r="D1652" i="26"/>
  <c r="C1653" i="27"/>
  <c r="E1653" i="27"/>
  <c r="F1653" i="27"/>
  <c r="D1653" i="27"/>
  <c r="B1654" i="27"/>
  <c r="A1654" i="27"/>
  <c r="A1653" i="26"/>
  <c r="B1653" i="26"/>
  <c r="F1652" i="26"/>
  <c r="F1653" i="26" l="1"/>
  <c r="C1653" i="26"/>
  <c r="C1654" i="27"/>
  <c r="E1654" i="27"/>
  <c r="B1655" i="27"/>
  <c r="A1655" i="27"/>
  <c r="D1654" i="27"/>
  <c r="F1654" i="27"/>
  <c r="B1654" i="26"/>
  <c r="A1654" i="26"/>
  <c r="D1653" i="26"/>
  <c r="E1653" i="26"/>
  <c r="C1654" i="26" l="1"/>
  <c r="E1654" i="26"/>
  <c r="D1654" i="26"/>
  <c r="D1655" i="27"/>
  <c r="F1655" i="27"/>
  <c r="E1655" i="27"/>
  <c r="B1656" i="27"/>
  <c r="A1656" i="27"/>
  <c r="C1655" i="27"/>
  <c r="A1655" i="26"/>
  <c r="B1655" i="26"/>
  <c r="F1654" i="26"/>
  <c r="E1655" i="26" l="1"/>
  <c r="F1655" i="26"/>
  <c r="D1655" i="26"/>
  <c r="E1656" i="27"/>
  <c r="C1656" i="27"/>
  <c r="B1657" i="27"/>
  <c r="A1657" i="27"/>
  <c r="D1656" i="27"/>
  <c r="F1656" i="27"/>
  <c r="B1656" i="26"/>
  <c r="A1656" i="26"/>
  <c r="C1655" i="26"/>
  <c r="F1656" i="26" l="1"/>
  <c r="C1656" i="26"/>
  <c r="D1656" i="26"/>
  <c r="E1656" i="26"/>
  <c r="C1657" i="27"/>
  <c r="F1657" i="27"/>
  <c r="D1657" i="27"/>
  <c r="E1657" i="27"/>
  <c r="B1658" i="27"/>
  <c r="A1658" i="27"/>
  <c r="A1657" i="26"/>
  <c r="B1657" i="26"/>
  <c r="F1657" i="26" l="1"/>
  <c r="E1657" i="26"/>
  <c r="E1658" i="27"/>
  <c r="D1658" i="27"/>
  <c r="C1658" i="27"/>
  <c r="B1659" i="27"/>
  <c r="A1659" i="27"/>
  <c r="F1658" i="27"/>
  <c r="B1658" i="26"/>
  <c r="A1658" i="26"/>
  <c r="C1657" i="26"/>
  <c r="D1657" i="26"/>
  <c r="C1658" i="26" l="1"/>
  <c r="D1658" i="26"/>
  <c r="F1658" i="26"/>
  <c r="F1659" i="27"/>
  <c r="D1659" i="27"/>
  <c r="B1660" i="27"/>
  <c r="A1660" i="27"/>
  <c r="E1659" i="27"/>
  <c r="C1659" i="27"/>
  <c r="A1659" i="26"/>
  <c r="B1659" i="26"/>
  <c r="E1658" i="26"/>
  <c r="E1659" i="26" l="1"/>
  <c r="C1660" i="27"/>
  <c r="E1660" i="27"/>
  <c r="F1660" i="27"/>
  <c r="B1661" i="27"/>
  <c r="A1661" i="27"/>
  <c r="D1660" i="27"/>
  <c r="B1660" i="26"/>
  <c r="A1660" i="26"/>
  <c r="C1659" i="26"/>
  <c r="D1659" i="26"/>
  <c r="F1659" i="26"/>
  <c r="D1660" i="26" l="1"/>
  <c r="F1660" i="26"/>
  <c r="C1660" i="26"/>
  <c r="D1661" i="27"/>
  <c r="B1662" i="27"/>
  <c r="A1662" i="27"/>
  <c r="E1661" i="27"/>
  <c r="F1661" i="27"/>
  <c r="C1661" i="27"/>
  <c r="A1661" i="26"/>
  <c r="B1661" i="26"/>
  <c r="E1660" i="26"/>
  <c r="E1661" i="26" l="1"/>
  <c r="C1661" i="26"/>
  <c r="E1662" i="27"/>
  <c r="F1662" i="27"/>
  <c r="C1662" i="27"/>
  <c r="B1663" i="27"/>
  <c r="A1663" i="27"/>
  <c r="D1662" i="27"/>
  <c r="B1662" i="26"/>
  <c r="A1662" i="26"/>
  <c r="F1661" i="26"/>
  <c r="D1661" i="26"/>
  <c r="E1662" i="26" l="1"/>
  <c r="C1662" i="26"/>
  <c r="F1662" i="26"/>
  <c r="D1662" i="26"/>
  <c r="D1663" i="27"/>
  <c r="E1663" i="27"/>
  <c r="C1663" i="27"/>
  <c r="B1664" i="27"/>
  <c r="A1664" i="27"/>
  <c r="F1663" i="27"/>
  <c r="A1663" i="26"/>
  <c r="B1663" i="26"/>
  <c r="F1664" i="27" l="1"/>
  <c r="D1663" i="26"/>
  <c r="C1664" i="27"/>
  <c r="B1665" i="27"/>
  <c r="A1665" i="27"/>
  <c r="D1664" i="27"/>
  <c r="E1664" i="27"/>
  <c r="C1663" i="26"/>
  <c r="E1663" i="26"/>
  <c r="B1664" i="26"/>
  <c r="A1664" i="26"/>
  <c r="F1663" i="26"/>
  <c r="F1665" i="27" l="1"/>
  <c r="D1665" i="27"/>
  <c r="C1665" i="27"/>
  <c r="E1665" i="27"/>
  <c r="B1666" i="27"/>
  <c r="A1666" i="27"/>
  <c r="A1665" i="26"/>
  <c r="B1665" i="26"/>
  <c r="E1664" i="26"/>
  <c r="F1664" i="26"/>
  <c r="C1664" i="26"/>
  <c r="D1664" i="26"/>
  <c r="C1665" i="26" l="1"/>
  <c r="E1665" i="26"/>
  <c r="E1666" i="27"/>
  <c r="F1666" i="27"/>
  <c r="C1666" i="27"/>
  <c r="D1666" i="27"/>
  <c r="B1667" i="27"/>
  <c r="A1667" i="27"/>
  <c r="F1665" i="26"/>
  <c r="D1665" i="26"/>
  <c r="B1666" i="26"/>
  <c r="A1666" i="26"/>
  <c r="C1667" i="27" l="1"/>
  <c r="D1667" i="27"/>
  <c r="E1667" i="27"/>
  <c r="F1667" i="27"/>
  <c r="B1668" i="27"/>
  <c r="A1668" i="27"/>
  <c r="A1667" i="26"/>
  <c r="B1667" i="26"/>
  <c r="C1666" i="26"/>
  <c r="D1666" i="26"/>
  <c r="E1666" i="26"/>
  <c r="F1666" i="26"/>
  <c r="E1667" i="26" l="1"/>
  <c r="C1667" i="26"/>
  <c r="B1669" i="27"/>
  <c r="A1669" i="27"/>
  <c r="D1668" i="27"/>
  <c r="E1668" i="27"/>
  <c r="C1668" i="27"/>
  <c r="F1668" i="27"/>
  <c r="D1667" i="26"/>
  <c r="F1667" i="26"/>
  <c r="B1668" i="26"/>
  <c r="A1668" i="26"/>
  <c r="C1669" i="27" l="1"/>
  <c r="F1669" i="27"/>
  <c r="E1669" i="27"/>
  <c r="D1669" i="27"/>
  <c r="B1670" i="27"/>
  <c r="A1670" i="27"/>
  <c r="A1669" i="26"/>
  <c r="B1669" i="26"/>
  <c r="E1668" i="26"/>
  <c r="F1668" i="26"/>
  <c r="C1668" i="26"/>
  <c r="D1668" i="26"/>
  <c r="C1669" i="26" l="1"/>
  <c r="D1669" i="26"/>
  <c r="F1669" i="26"/>
  <c r="E1669" i="26"/>
  <c r="D1670" i="27"/>
  <c r="C1670" i="27"/>
  <c r="E1670" i="27"/>
  <c r="B1671" i="27"/>
  <c r="A1671" i="27"/>
  <c r="F1670" i="27"/>
  <c r="B1670" i="26"/>
  <c r="A1670" i="26"/>
  <c r="F1671" i="27" l="1"/>
  <c r="D1670" i="26"/>
  <c r="E1670" i="26"/>
  <c r="E1671" i="27"/>
  <c r="B1672" i="27"/>
  <c r="A1672" i="27"/>
  <c r="C1671" i="27"/>
  <c r="D1671" i="27"/>
  <c r="F1670" i="26"/>
  <c r="A1671" i="26"/>
  <c r="B1671" i="26"/>
  <c r="C1670" i="26"/>
  <c r="E1671" i="26" l="1"/>
  <c r="C1672" i="27"/>
  <c r="F1672" i="27"/>
  <c r="D1672" i="27"/>
  <c r="B1673" i="27"/>
  <c r="A1673" i="27"/>
  <c r="E1672" i="27"/>
  <c r="C1671" i="26"/>
  <c r="D1671" i="26"/>
  <c r="B1672" i="26"/>
  <c r="A1672" i="26"/>
  <c r="F1671" i="26"/>
  <c r="F1672" i="26" l="1"/>
  <c r="C1672" i="26"/>
  <c r="E1672" i="26"/>
  <c r="D1672" i="26"/>
  <c r="B1674" i="27"/>
  <c r="A1674" i="27"/>
  <c r="E1673" i="27"/>
  <c r="D1673" i="27"/>
  <c r="C1673" i="27"/>
  <c r="F1673" i="27"/>
  <c r="A1673" i="26"/>
  <c r="B1673" i="26"/>
  <c r="E1673" i="26" l="1"/>
  <c r="D1673" i="26"/>
  <c r="C1674" i="27"/>
  <c r="E1674" i="27"/>
  <c r="D1674" i="27"/>
  <c r="F1674" i="27"/>
  <c r="B1675" i="27"/>
  <c r="A1675" i="27"/>
  <c r="B1674" i="26"/>
  <c r="A1674" i="26"/>
  <c r="C1673" i="26"/>
  <c r="F1673" i="26"/>
  <c r="F1674" i="26" l="1"/>
  <c r="E1674" i="26"/>
  <c r="C1674" i="26"/>
  <c r="D1674" i="26"/>
  <c r="C1675" i="27"/>
  <c r="E1675" i="27"/>
  <c r="F1675" i="27"/>
  <c r="B1676" i="27"/>
  <c r="A1676" i="27"/>
  <c r="D1675" i="27"/>
  <c r="A1675" i="26"/>
  <c r="B1675" i="26"/>
  <c r="F1675" i="26" l="1"/>
  <c r="D1675" i="26"/>
  <c r="B1677" i="27"/>
  <c r="A1677" i="27"/>
  <c r="F1676" i="27"/>
  <c r="D1676" i="27"/>
  <c r="C1676" i="27"/>
  <c r="E1676" i="27"/>
  <c r="C1675" i="26"/>
  <c r="B1676" i="26"/>
  <c r="A1676" i="26"/>
  <c r="E1675" i="26"/>
  <c r="E1676" i="26" l="1"/>
  <c r="C1676" i="26"/>
  <c r="D1676" i="26"/>
  <c r="F1677" i="27"/>
  <c r="E1677" i="27"/>
  <c r="D1677" i="27"/>
  <c r="C1677" i="27"/>
  <c r="B1678" i="27"/>
  <c r="A1678" i="27"/>
  <c r="A1677" i="26"/>
  <c r="B1677" i="26"/>
  <c r="F1676" i="26"/>
  <c r="F1677" i="26" l="1"/>
  <c r="D1677" i="26"/>
  <c r="E1678" i="27"/>
  <c r="C1678" i="27"/>
  <c r="F1678" i="27"/>
  <c r="B1679" i="27"/>
  <c r="A1679" i="27"/>
  <c r="D1678" i="27"/>
  <c r="B1678" i="26"/>
  <c r="A1678" i="26"/>
  <c r="C1677" i="26"/>
  <c r="E1677" i="26"/>
  <c r="D1678" i="26" l="1"/>
  <c r="F1678" i="26"/>
  <c r="C1678" i="26"/>
  <c r="E1678" i="26"/>
  <c r="D1679" i="27"/>
  <c r="B1680" i="27"/>
  <c r="A1680" i="27"/>
  <c r="E1679" i="27"/>
  <c r="C1679" i="27"/>
  <c r="F1679" i="27"/>
  <c r="A1679" i="26"/>
  <c r="B1679" i="26"/>
  <c r="D1679" i="26" l="1"/>
  <c r="F1679" i="26"/>
  <c r="F1680" i="27"/>
  <c r="E1680" i="27"/>
  <c r="D1680" i="27"/>
  <c r="C1680" i="27"/>
  <c r="B1681" i="27"/>
  <c r="A1681" i="27"/>
  <c r="B1680" i="26"/>
  <c r="A1680" i="26"/>
  <c r="E1679" i="26"/>
  <c r="C1679" i="26"/>
  <c r="E1680" i="26" l="1"/>
  <c r="C1680" i="26"/>
  <c r="D1680" i="26"/>
  <c r="F1681" i="27"/>
  <c r="C1681" i="27"/>
  <c r="D1681" i="27"/>
  <c r="B1682" i="27"/>
  <c r="A1682" i="27"/>
  <c r="E1681" i="27"/>
  <c r="A1681" i="26"/>
  <c r="B1681" i="26"/>
  <c r="F1680" i="26"/>
  <c r="F1681" i="26" l="1"/>
  <c r="C1681" i="26"/>
  <c r="E1682" i="27"/>
  <c r="B1683" i="27"/>
  <c r="A1683" i="27"/>
  <c r="C1682" i="27"/>
  <c r="D1682" i="27"/>
  <c r="F1682" i="27"/>
  <c r="B1682" i="26"/>
  <c r="A1682" i="26"/>
  <c r="E1681" i="26"/>
  <c r="D1681" i="26"/>
  <c r="C1682" i="26" l="1"/>
  <c r="E1682" i="26"/>
  <c r="D1682" i="26"/>
  <c r="D1683" i="27"/>
  <c r="E1683" i="27"/>
  <c r="C1683" i="27"/>
  <c r="F1683" i="27"/>
  <c r="B1684" i="27"/>
  <c r="A1684" i="27"/>
  <c r="F1682" i="26"/>
  <c r="A1683" i="26"/>
  <c r="B1683" i="26"/>
  <c r="F1683" i="26" l="1"/>
  <c r="D1683" i="26"/>
  <c r="F1684" i="27"/>
  <c r="C1684" i="27"/>
  <c r="D1684" i="27"/>
  <c r="B1685" i="27"/>
  <c r="A1685" i="27"/>
  <c r="E1684" i="27"/>
  <c r="E1683" i="26"/>
  <c r="B1684" i="26"/>
  <c r="A1684" i="26"/>
  <c r="C1683" i="26"/>
  <c r="C1684" i="26" l="1"/>
  <c r="E1684" i="26"/>
  <c r="C1685" i="27"/>
  <c r="B1686" i="27"/>
  <c r="A1686" i="27"/>
  <c r="F1685" i="27"/>
  <c r="E1685" i="27"/>
  <c r="D1685" i="27"/>
  <c r="A1685" i="26"/>
  <c r="B1685" i="26"/>
  <c r="F1684" i="26"/>
  <c r="D1684" i="26"/>
  <c r="F1685" i="26" l="1"/>
  <c r="E1685" i="26"/>
  <c r="D1685" i="26"/>
  <c r="D1686" i="27"/>
  <c r="F1686" i="27"/>
  <c r="C1686" i="27"/>
  <c r="E1686" i="27"/>
  <c r="B1687" i="27"/>
  <c r="A1687" i="27"/>
  <c r="C1685" i="26"/>
  <c r="B1686" i="26"/>
  <c r="A1686" i="26"/>
  <c r="D1686" i="26" l="1"/>
  <c r="C1686" i="26"/>
  <c r="F1686" i="26"/>
  <c r="B1688" i="27"/>
  <c r="A1688" i="27"/>
  <c r="D1687" i="27"/>
  <c r="C1687" i="27"/>
  <c r="E1687" i="27"/>
  <c r="F1687" i="27"/>
  <c r="A1687" i="26"/>
  <c r="B1687" i="26"/>
  <c r="E1686" i="26"/>
  <c r="F1687" i="26" l="1"/>
  <c r="E1687" i="26"/>
  <c r="C1687" i="26"/>
  <c r="D1688" i="27"/>
  <c r="C1688" i="27"/>
  <c r="F1688" i="27"/>
  <c r="E1688" i="27"/>
  <c r="B1689" i="27"/>
  <c r="A1689" i="27"/>
  <c r="B1688" i="26"/>
  <c r="A1688" i="26"/>
  <c r="D1687" i="26"/>
  <c r="E1688" i="26" l="1"/>
  <c r="D1688" i="26"/>
  <c r="C1689" i="27"/>
  <c r="E1689" i="27"/>
  <c r="F1689" i="27"/>
  <c r="B1690" i="27"/>
  <c r="A1690" i="27"/>
  <c r="D1689" i="27"/>
  <c r="A1689" i="26"/>
  <c r="B1689" i="26"/>
  <c r="F1688" i="26"/>
  <c r="C1688" i="26"/>
  <c r="C1689" i="26" l="1"/>
  <c r="F1689" i="26"/>
  <c r="D1690" i="27"/>
  <c r="B1691" i="27"/>
  <c r="A1691" i="27"/>
  <c r="F1690" i="27"/>
  <c r="E1690" i="27"/>
  <c r="C1690" i="27"/>
  <c r="B1690" i="26"/>
  <c r="A1690" i="26"/>
  <c r="D1689" i="26"/>
  <c r="E1689" i="26"/>
  <c r="C1690" i="26" l="1"/>
  <c r="E1690" i="26"/>
  <c r="F1690" i="26"/>
  <c r="E1691" i="27"/>
  <c r="B1692" i="27"/>
  <c r="A1692" i="27"/>
  <c r="D1691" i="27"/>
  <c r="F1691" i="27"/>
  <c r="C1691" i="27"/>
  <c r="D1690" i="26"/>
  <c r="A1691" i="26"/>
  <c r="B1691" i="26"/>
  <c r="D1691" i="26" l="1"/>
  <c r="E1691" i="26"/>
  <c r="D1692" i="27"/>
  <c r="C1692" i="27"/>
  <c r="B1693" i="27"/>
  <c r="A1693" i="27"/>
  <c r="F1692" i="27"/>
  <c r="E1692" i="27"/>
  <c r="B1692" i="26"/>
  <c r="A1692" i="26"/>
  <c r="F1691" i="26"/>
  <c r="C1691" i="26"/>
  <c r="F1692" i="26" l="1"/>
  <c r="C1692" i="26"/>
  <c r="B1694" i="27"/>
  <c r="A1694" i="27"/>
  <c r="E1693" i="27"/>
  <c r="C1693" i="27"/>
  <c r="F1693" i="27"/>
  <c r="D1693" i="27"/>
  <c r="A1693" i="26"/>
  <c r="B1693" i="26"/>
  <c r="D1692" i="26"/>
  <c r="E1692" i="26"/>
  <c r="E1693" i="26" l="1"/>
  <c r="C1693" i="26"/>
  <c r="D1693" i="26"/>
  <c r="E1694" i="27"/>
  <c r="D1694" i="27"/>
  <c r="C1694" i="27"/>
  <c r="F1694" i="27"/>
  <c r="B1695" i="27"/>
  <c r="A1695" i="27"/>
  <c r="B1694" i="26"/>
  <c r="A1694" i="26"/>
  <c r="F1693" i="26"/>
  <c r="E1694" i="26" l="1"/>
  <c r="F1694" i="26"/>
  <c r="E1695" i="27"/>
  <c r="F1695" i="27"/>
  <c r="D1695" i="27"/>
  <c r="B1696" i="27"/>
  <c r="A1696" i="27"/>
  <c r="C1695" i="27"/>
  <c r="A1695" i="26"/>
  <c r="B1695" i="26"/>
  <c r="D1694" i="26"/>
  <c r="C1694" i="26"/>
  <c r="C1695" i="26" l="1"/>
  <c r="F1695" i="26"/>
  <c r="D1695" i="26"/>
  <c r="F1696" i="27"/>
  <c r="C1696" i="27"/>
  <c r="B1697" i="27"/>
  <c r="A1697" i="27"/>
  <c r="D1696" i="27"/>
  <c r="E1696" i="27"/>
  <c r="B1696" i="26"/>
  <c r="A1696" i="26"/>
  <c r="E1695" i="26"/>
  <c r="C1696" i="26" l="1"/>
  <c r="E1696" i="26"/>
  <c r="E1697" i="27"/>
  <c r="C1697" i="27"/>
  <c r="B1698" i="27"/>
  <c r="A1698" i="27"/>
  <c r="D1697" i="27"/>
  <c r="F1697" i="27"/>
  <c r="A1697" i="26"/>
  <c r="B1697" i="26"/>
  <c r="D1696" i="26"/>
  <c r="F1696" i="26"/>
  <c r="F1697" i="26" l="1"/>
  <c r="E1697" i="26"/>
  <c r="D1697" i="26"/>
  <c r="D1698" i="27"/>
  <c r="C1698" i="27"/>
  <c r="F1698" i="27"/>
  <c r="E1698" i="27"/>
  <c r="B1699" i="27"/>
  <c r="A1699" i="27"/>
  <c r="B1698" i="26"/>
  <c r="A1698" i="26"/>
  <c r="C1697" i="26"/>
  <c r="D1698" i="26" l="1"/>
  <c r="F1698" i="26"/>
  <c r="C1698" i="26"/>
  <c r="E1699" i="27"/>
  <c r="F1699" i="27"/>
  <c r="D1699" i="27"/>
  <c r="B1700" i="27"/>
  <c r="A1700" i="27"/>
  <c r="C1699" i="27"/>
  <c r="E1698" i="26"/>
  <c r="A1699" i="26"/>
  <c r="B1699" i="26"/>
  <c r="E1699" i="26" l="1"/>
  <c r="D1699" i="26"/>
  <c r="E1700" i="27"/>
  <c r="C1700" i="27"/>
  <c r="B1701" i="27"/>
  <c r="A1701" i="27"/>
  <c r="D1700" i="27"/>
  <c r="F1700" i="27"/>
  <c r="F1699" i="26"/>
  <c r="C1699" i="26"/>
  <c r="B1700" i="26"/>
  <c r="A1700" i="26"/>
  <c r="B1702" i="27" l="1"/>
  <c r="A1702" i="27"/>
  <c r="C1701" i="27"/>
  <c r="F1701" i="27"/>
  <c r="D1701" i="27"/>
  <c r="E1701" i="27"/>
  <c r="C1700" i="26"/>
  <c r="A1701" i="26"/>
  <c r="B1701" i="26"/>
  <c r="D1700" i="26"/>
  <c r="F1700" i="26"/>
  <c r="E1700" i="26"/>
  <c r="F1701" i="26" l="1"/>
  <c r="C1701" i="26"/>
  <c r="E1701" i="26"/>
  <c r="D1701" i="26"/>
  <c r="C1702" i="27"/>
  <c r="E1702" i="27"/>
  <c r="F1702" i="27"/>
  <c r="D1702" i="27"/>
  <c r="B1703" i="27"/>
  <c r="A1703" i="27"/>
  <c r="B1702" i="26"/>
  <c r="A1702" i="26"/>
  <c r="F1702" i="26" l="1"/>
  <c r="E1702" i="26"/>
  <c r="D1702" i="26"/>
  <c r="C1702" i="26"/>
  <c r="D1703" i="27"/>
  <c r="F1703" i="27"/>
  <c r="E1703" i="27"/>
  <c r="B1704" i="27"/>
  <c r="A1704" i="27"/>
  <c r="C1703" i="27"/>
  <c r="A1703" i="26"/>
  <c r="B1703" i="26"/>
  <c r="C1704" i="27" l="1"/>
  <c r="B1705" i="27"/>
  <c r="A1705" i="27"/>
  <c r="F1704" i="27"/>
  <c r="D1704" i="27"/>
  <c r="E1704" i="27"/>
  <c r="B1704" i="26"/>
  <c r="A1704" i="26"/>
  <c r="F1703" i="26"/>
  <c r="D1703" i="26"/>
  <c r="C1703" i="26"/>
  <c r="E1703" i="26"/>
  <c r="C1704" i="26" l="1"/>
  <c r="E1704" i="26"/>
  <c r="E1705" i="27"/>
  <c r="C1705" i="27"/>
  <c r="D1705" i="27"/>
  <c r="F1705" i="27"/>
  <c r="B1706" i="27"/>
  <c r="A1706" i="27"/>
  <c r="A1705" i="26"/>
  <c r="B1705" i="26"/>
  <c r="D1704" i="26"/>
  <c r="F1704" i="26"/>
  <c r="E1705" i="26" l="1"/>
  <c r="C1705" i="26"/>
  <c r="F1705" i="26"/>
  <c r="D1705" i="26"/>
  <c r="C1706" i="27"/>
  <c r="D1706" i="27"/>
  <c r="E1706" i="27"/>
  <c r="B1707" i="27"/>
  <c r="A1707" i="27"/>
  <c r="F1706" i="27"/>
  <c r="B1706" i="26"/>
  <c r="A1706" i="26"/>
  <c r="D1706" i="26" l="1"/>
  <c r="F1706" i="26"/>
  <c r="E1706" i="26"/>
  <c r="C1706" i="26"/>
  <c r="E1707" i="27"/>
  <c r="B1708" i="27"/>
  <c r="A1708" i="27"/>
  <c r="F1707" i="27"/>
  <c r="D1707" i="27"/>
  <c r="C1707" i="27"/>
  <c r="A1707" i="26"/>
  <c r="B1707" i="26"/>
  <c r="E1707" i="26" l="1"/>
  <c r="D1707" i="26"/>
  <c r="F1707" i="26"/>
  <c r="F1708" i="27"/>
  <c r="D1708" i="27"/>
  <c r="C1708" i="27"/>
  <c r="B1709" i="27"/>
  <c r="A1709" i="27"/>
  <c r="E1708" i="27"/>
  <c r="B1708" i="26"/>
  <c r="A1708" i="26"/>
  <c r="C1707" i="26"/>
  <c r="E1709" i="27" l="1"/>
  <c r="C1708" i="26"/>
  <c r="D1708" i="26"/>
  <c r="E1708" i="26"/>
  <c r="D1709" i="27"/>
  <c r="F1709" i="27"/>
  <c r="C1709" i="27"/>
  <c r="B1710" i="27"/>
  <c r="A1710" i="27"/>
  <c r="A1709" i="26"/>
  <c r="B1709" i="26"/>
  <c r="F1708" i="26"/>
  <c r="F1709" i="26" l="1"/>
  <c r="D1709" i="26"/>
  <c r="C1709" i="26"/>
  <c r="B1711" i="27"/>
  <c r="A1711" i="27"/>
  <c r="D1710" i="27"/>
  <c r="F1710" i="27"/>
  <c r="C1710" i="27"/>
  <c r="E1710" i="27"/>
  <c r="B1710" i="26"/>
  <c r="A1710" i="26"/>
  <c r="E1709" i="26"/>
  <c r="E1710" i="26" l="1"/>
  <c r="C1711" i="27"/>
  <c r="B1712" i="27"/>
  <c r="A1712" i="27"/>
  <c r="D1711" i="27"/>
  <c r="F1711" i="27"/>
  <c r="E1711" i="27"/>
  <c r="A1711" i="26"/>
  <c r="B1711" i="26"/>
  <c r="D1710" i="26"/>
  <c r="F1710" i="26"/>
  <c r="C1710" i="26"/>
  <c r="E1711" i="26" l="1"/>
  <c r="C1711" i="26"/>
  <c r="F1711" i="26"/>
  <c r="D1711" i="26"/>
  <c r="E1712" i="27"/>
  <c r="C1712" i="27"/>
  <c r="D1712" i="27"/>
  <c r="F1712" i="27"/>
  <c r="B1713" i="27"/>
  <c r="A1713" i="27"/>
  <c r="B1712" i="26"/>
  <c r="A1712" i="26"/>
  <c r="F1712" i="26" l="1"/>
  <c r="C1713" i="27"/>
  <c r="E1713" i="27"/>
  <c r="F1713" i="27"/>
  <c r="B1714" i="27"/>
  <c r="A1714" i="27"/>
  <c r="D1713" i="27"/>
  <c r="A1713" i="26"/>
  <c r="B1713" i="26"/>
  <c r="E1712" i="26"/>
  <c r="D1712" i="26"/>
  <c r="C1712" i="26"/>
  <c r="C1713" i="26" l="1"/>
  <c r="E1713" i="26"/>
  <c r="D1713" i="26"/>
  <c r="D1714" i="27"/>
  <c r="F1714" i="27"/>
  <c r="B1715" i="27"/>
  <c r="A1715" i="27"/>
  <c r="E1714" i="27"/>
  <c r="C1714" i="27"/>
  <c r="B1714" i="26"/>
  <c r="A1714" i="26"/>
  <c r="F1713" i="26"/>
  <c r="E1714" i="26" l="1"/>
  <c r="F1714" i="26"/>
  <c r="C1715" i="27"/>
  <c r="E1715" i="27"/>
  <c r="B1716" i="27"/>
  <c r="A1716" i="27"/>
  <c r="D1715" i="27"/>
  <c r="F1715" i="27"/>
  <c r="A1715" i="26"/>
  <c r="B1715" i="26"/>
  <c r="C1714" i="26"/>
  <c r="D1714" i="26"/>
  <c r="C1715" i="26" l="1"/>
  <c r="E1715" i="26"/>
  <c r="D1715" i="26"/>
  <c r="F1716" i="27"/>
  <c r="D1716" i="27"/>
  <c r="C1716" i="27"/>
  <c r="E1716" i="27"/>
  <c r="B1717" i="27"/>
  <c r="A1717" i="27"/>
  <c r="B1716" i="26"/>
  <c r="A1716" i="26"/>
  <c r="F1715" i="26"/>
  <c r="F1716" i="26" l="1"/>
  <c r="D1716" i="26"/>
  <c r="C1716" i="26"/>
  <c r="E1716" i="26"/>
  <c r="C1717" i="27"/>
  <c r="D1717" i="27"/>
  <c r="F1717" i="27"/>
  <c r="B1718" i="27"/>
  <c r="A1718" i="27"/>
  <c r="E1717" i="27"/>
  <c r="A1717" i="26"/>
  <c r="B1717" i="26"/>
  <c r="F1717" i="26" l="1"/>
  <c r="D1718" i="27"/>
  <c r="B1719" i="27"/>
  <c r="A1719" i="27"/>
  <c r="F1718" i="27"/>
  <c r="E1718" i="27"/>
  <c r="C1718" i="27"/>
  <c r="C1717" i="26"/>
  <c r="B1718" i="26"/>
  <c r="A1718" i="26"/>
  <c r="E1717" i="26"/>
  <c r="D1717" i="26"/>
  <c r="D1718" i="26" l="1"/>
  <c r="C1718" i="26"/>
  <c r="E1718" i="26"/>
  <c r="F1718" i="26"/>
  <c r="E1719" i="27"/>
  <c r="D1719" i="27"/>
  <c r="F1719" i="27"/>
  <c r="C1719" i="27"/>
  <c r="B1720" i="27"/>
  <c r="A1720" i="27"/>
  <c r="A1719" i="26"/>
  <c r="B1719" i="26"/>
  <c r="D1719" i="26" l="1"/>
  <c r="F1719" i="26"/>
  <c r="C1719" i="26"/>
  <c r="E1719" i="26"/>
  <c r="C1720" i="27"/>
  <c r="B1721" i="27"/>
  <c r="A1721" i="27"/>
  <c r="D1720" i="27"/>
  <c r="E1720" i="27"/>
  <c r="F1720" i="27"/>
  <c r="B1720" i="26"/>
  <c r="A1720" i="26"/>
  <c r="E1721" i="27" l="1"/>
  <c r="D1721" i="27"/>
  <c r="F1721" i="27"/>
  <c r="C1721" i="27"/>
  <c r="B1722" i="27"/>
  <c r="A1722" i="27"/>
  <c r="A1721" i="26"/>
  <c r="B1721" i="26"/>
  <c r="F1720" i="26"/>
  <c r="E1720" i="26"/>
  <c r="D1720" i="26"/>
  <c r="C1720" i="26"/>
  <c r="D1721" i="26" l="1"/>
  <c r="C1721" i="26"/>
  <c r="E1722" i="27"/>
  <c r="F1722" i="27"/>
  <c r="C1722" i="27"/>
  <c r="B1723" i="27"/>
  <c r="A1723" i="27"/>
  <c r="D1722" i="27"/>
  <c r="E1721" i="26"/>
  <c r="F1721" i="26"/>
  <c r="B1722" i="26"/>
  <c r="A1722" i="26"/>
  <c r="F1722" i="26" l="1"/>
  <c r="D1722" i="26"/>
  <c r="E1722" i="26"/>
  <c r="C1723" i="27"/>
  <c r="D1723" i="27"/>
  <c r="F1723" i="27"/>
  <c r="B1724" i="27"/>
  <c r="A1724" i="27"/>
  <c r="E1723" i="27"/>
  <c r="A1723" i="26"/>
  <c r="B1723" i="26"/>
  <c r="C1722" i="26"/>
  <c r="C1723" i="26" l="1"/>
  <c r="E1723" i="26"/>
  <c r="D1723" i="26"/>
  <c r="F1724" i="27"/>
  <c r="B1725" i="27"/>
  <c r="A1725" i="27"/>
  <c r="E1724" i="27"/>
  <c r="D1724" i="27"/>
  <c r="C1724" i="27"/>
  <c r="B1724" i="26"/>
  <c r="A1724" i="26"/>
  <c r="F1723" i="26"/>
  <c r="C1724" i="26" l="1"/>
  <c r="F1724" i="26"/>
  <c r="D1725" i="27"/>
  <c r="E1725" i="27"/>
  <c r="C1725" i="27"/>
  <c r="F1725" i="27"/>
  <c r="B1726" i="27"/>
  <c r="A1726" i="27"/>
  <c r="A1725" i="26"/>
  <c r="B1725" i="26"/>
  <c r="E1724" i="26"/>
  <c r="D1724" i="26"/>
  <c r="D1725" i="26" l="1"/>
  <c r="E1725" i="26"/>
  <c r="C1725" i="26"/>
  <c r="F1725" i="26"/>
  <c r="D1726" i="27"/>
  <c r="C1726" i="27"/>
  <c r="B1727" i="27"/>
  <c r="A1727" i="27"/>
  <c r="F1726" i="27"/>
  <c r="E1726" i="27"/>
  <c r="B1726" i="26"/>
  <c r="A1726" i="26"/>
  <c r="E1726" i="26" l="1"/>
  <c r="C1726" i="26"/>
  <c r="B1728" i="27"/>
  <c r="A1728" i="27"/>
  <c r="E1727" i="27"/>
  <c r="D1727" i="27"/>
  <c r="F1727" i="27"/>
  <c r="C1727" i="27"/>
  <c r="D1726" i="26"/>
  <c r="A1727" i="26"/>
  <c r="B1727" i="26"/>
  <c r="F1726" i="26"/>
  <c r="C1727" i="26" l="1"/>
  <c r="F1727" i="26"/>
  <c r="D1727" i="26"/>
  <c r="E1728" i="27"/>
  <c r="F1728" i="27"/>
  <c r="D1728" i="27"/>
  <c r="C1728" i="27"/>
  <c r="B1729" i="27"/>
  <c r="A1729" i="27"/>
  <c r="B1728" i="26"/>
  <c r="A1728" i="26"/>
  <c r="E1727" i="26"/>
  <c r="F1728" i="26" l="1"/>
  <c r="E1728" i="26"/>
  <c r="D1728" i="26"/>
  <c r="D1729" i="27"/>
  <c r="C1729" i="27"/>
  <c r="F1729" i="27"/>
  <c r="B1730" i="27"/>
  <c r="A1730" i="27"/>
  <c r="E1729" i="27"/>
  <c r="A1729" i="26"/>
  <c r="B1729" i="26"/>
  <c r="C1728" i="26"/>
  <c r="F1729" i="26" l="1"/>
  <c r="E1729" i="26"/>
  <c r="D1729" i="26"/>
  <c r="C1729" i="26"/>
  <c r="E1730" i="27"/>
  <c r="C1730" i="27"/>
  <c r="B1731" i="27"/>
  <c r="A1731" i="27"/>
  <c r="F1730" i="27"/>
  <c r="D1730" i="27"/>
  <c r="B1730" i="26"/>
  <c r="A1730" i="26"/>
  <c r="D1731" i="27" l="1"/>
  <c r="B1732" i="27"/>
  <c r="A1732" i="27"/>
  <c r="E1731" i="27"/>
  <c r="F1731" i="27"/>
  <c r="C1731" i="27"/>
  <c r="A1731" i="26"/>
  <c r="B1731" i="26"/>
  <c r="C1730" i="26"/>
  <c r="F1730" i="26"/>
  <c r="E1730" i="26"/>
  <c r="D1730" i="26"/>
  <c r="E1731" i="26" l="1"/>
  <c r="D1731" i="26"/>
  <c r="F1731" i="26"/>
  <c r="E1732" i="27"/>
  <c r="D1732" i="27"/>
  <c r="C1732" i="27"/>
  <c r="F1732" i="27"/>
  <c r="B1733" i="27"/>
  <c r="A1733" i="27"/>
  <c r="C1731" i="26"/>
  <c r="B1732" i="26"/>
  <c r="A1732" i="26"/>
  <c r="C1732" i="26" l="1"/>
  <c r="E1732" i="26"/>
  <c r="D1732" i="26"/>
  <c r="F1733" i="27"/>
  <c r="E1733" i="27"/>
  <c r="C1733" i="27"/>
  <c r="B1734" i="27"/>
  <c r="A1734" i="27"/>
  <c r="D1733" i="27"/>
  <c r="A1733" i="26"/>
  <c r="B1733" i="26"/>
  <c r="F1732" i="26"/>
  <c r="F1733" i="26" l="1"/>
  <c r="D1733" i="26"/>
  <c r="F1734" i="27"/>
  <c r="B1735" i="27"/>
  <c r="A1735" i="27"/>
  <c r="C1734" i="27"/>
  <c r="D1734" i="27"/>
  <c r="E1734" i="27"/>
  <c r="B1734" i="26"/>
  <c r="A1734" i="26"/>
  <c r="C1733" i="26"/>
  <c r="E1733" i="26"/>
  <c r="E1734" i="26" l="1"/>
  <c r="F1734" i="26"/>
  <c r="C1734" i="26"/>
  <c r="C1735" i="27"/>
  <c r="E1735" i="27"/>
  <c r="B1736" i="27"/>
  <c r="A1736" i="27"/>
  <c r="D1735" i="27"/>
  <c r="F1735" i="27"/>
  <c r="A1735" i="26"/>
  <c r="B1735" i="26"/>
  <c r="D1734" i="26"/>
  <c r="E1735" i="26" l="1"/>
  <c r="D1735" i="26"/>
  <c r="B1737" i="27"/>
  <c r="A1737" i="27"/>
  <c r="E1736" i="27"/>
  <c r="F1736" i="27"/>
  <c r="D1736" i="27"/>
  <c r="C1736" i="27"/>
  <c r="B1736" i="26"/>
  <c r="A1736" i="26"/>
  <c r="C1735" i="26"/>
  <c r="F1735" i="26"/>
  <c r="C1737" i="27" l="1"/>
  <c r="E1736" i="26"/>
  <c r="D1736" i="26"/>
  <c r="F1736" i="26"/>
  <c r="C1736" i="26"/>
  <c r="F1737" i="27"/>
  <c r="E1737" i="27"/>
  <c r="D1737" i="27"/>
  <c r="B1738" i="27"/>
  <c r="A1738" i="27"/>
  <c r="A1737" i="26"/>
  <c r="B1737" i="26"/>
  <c r="C1738" i="27" l="1"/>
  <c r="D1738" i="27"/>
  <c r="F1738" i="27"/>
  <c r="B1739" i="27"/>
  <c r="A1739" i="27"/>
  <c r="E1738" i="27"/>
  <c r="B1738" i="26"/>
  <c r="A1738" i="26"/>
  <c r="C1737" i="26"/>
  <c r="F1737" i="26"/>
  <c r="E1737" i="26"/>
  <c r="D1737" i="26"/>
  <c r="D1738" i="26" l="1"/>
  <c r="E1738" i="26"/>
  <c r="F1738" i="26"/>
  <c r="C1738" i="26"/>
  <c r="F1739" i="27"/>
  <c r="E1739" i="27"/>
  <c r="B1740" i="27"/>
  <c r="A1740" i="27"/>
  <c r="D1739" i="27"/>
  <c r="C1739" i="27"/>
  <c r="A1739" i="26"/>
  <c r="B1739" i="26"/>
  <c r="C1740" i="27" l="1"/>
  <c r="D1740" i="27"/>
  <c r="E1740" i="27"/>
  <c r="B1741" i="27"/>
  <c r="A1741" i="27"/>
  <c r="F1740" i="27"/>
  <c r="B1740" i="26"/>
  <c r="A1740" i="26"/>
  <c r="E1739" i="26"/>
  <c r="D1739" i="26"/>
  <c r="C1739" i="26"/>
  <c r="F1739" i="26"/>
  <c r="C1740" i="26" l="1"/>
  <c r="D1740" i="26"/>
  <c r="F1740" i="26"/>
  <c r="E1740" i="26"/>
  <c r="E1741" i="27"/>
  <c r="F1741" i="27"/>
  <c r="B1742" i="27"/>
  <c r="A1742" i="27"/>
  <c r="D1741" i="27"/>
  <c r="C1741" i="27"/>
  <c r="A1741" i="26"/>
  <c r="B1741" i="26"/>
  <c r="F1741" i="26" l="1"/>
  <c r="D1742" i="27"/>
  <c r="E1742" i="27"/>
  <c r="F1742" i="27"/>
  <c r="C1742" i="27"/>
  <c r="B1743" i="27"/>
  <c r="A1743" i="27"/>
  <c r="E1741" i="26"/>
  <c r="C1741" i="26"/>
  <c r="D1741" i="26"/>
  <c r="B1742" i="26"/>
  <c r="A1742" i="26"/>
  <c r="C1743" i="27" l="1"/>
  <c r="C1742" i="26"/>
  <c r="E1742" i="26"/>
  <c r="D1742" i="26"/>
  <c r="F1743" i="27"/>
  <c r="D1743" i="27"/>
  <c r="B1744" i="27"/>
  <c r="A1744" i="27"/>
  <c r="E1743" i="27"/>
  <c r="A1743" i="26"/>
  <c r="B1743" i="26"/>
  <c r="F1742" i="26"/>
  <c r="C1743" i="26" l="1"/>
  <c r="E1743" i="26"/>
  <c r="F1743" i="26"/>
  <c r="D1744" i="27"/>
  <c r="B1745" i="27"/>
  <c r="A1745" i="27"/>
  <c r="E1744" i="27"/>
  <c r="C1744" i="27"/>
  <c r="F1744" i="27"/>
  <c r="B1744" i="26"/>
  <c r="A1744" i="26"/>
  <c r="D1743" i="26"/>
  <c r="F1744" i="26" l="1"/>
  <c r="D1744" i="26"/>
  <c r="C1744" i="26"/>
  <c r="E1744" i="26"/>
  <c r="C1745" i="27"/>
  <c r="E1745" i="27"/>
  <c r="F1745" i="27"/>
  <c r="B1746" i="27"/>
  <c r="A1746" i="27"/>
  <c r="D1745" i="27"/>
  <c r="A1745" i="26"/>
  <c r="B1745" i="26"/>
  <c r="F1745" i="26" l="1"/>
  <c r="C1745" i="26"/>
  <c r="D1745" i="26"/>
  <c r="D1746" i="27"/>
  <c r="B1747" i="27"/>
  <c r="A1747" i="27"/>
  <c r="F1746" i="27"/>
  <c r="C1746" i="27"/>
  <c r="E1746" i="27"/>
  <c r="E1745" i="26"/>
  <c r="B1746" i="26"/>
  <c r="A1746" i="26"/>
  <c r="D1746" i="26" l="1"/>
  <c r="C1747" i="27"/>
  <c r="E1747" i="27"/>
  <c r="D1747" i="27"/>
  <c r="F1747" i="27"/>
  <c r="B1748" i="27"/>
  <c r="A1748" i="27"/>
  <c r="E1746" i="26"/>
  <c r="A1747" i="26"/>
  <c r="B1747" i="26"/>
  <c r="F1746" i="26"/>
  <c r="C1746" i="26"/>
  <c r="C1747" i="26" l="1"/>
  <c r="F1747" i="26"/>
  <c r="E1747" i="26"/>
  <c r="C1748" i="27"/>
  <c r="F1748" i="27"/>
  <c r="E1748" i="27"/>
  <c r="B1749" i="27"/>
  <c r="A1749" i="27"/>
  <c r="D1748" i="27"/>
  <c r="B1748" i="26"/>
  <c r="A1748" i="26"/>
  <c r="D1747" i="26"/>
  <c r="D1748" i="26" l="1"/>
  <c r="E1748" i="26"/>
  <c r="C1749" i="27"/>
  <c r="E1749" i="27"/>
  <c r="D1749" i="27"/>
  <c r="B1750" i="27"/>
  <c r="A1750" i="27"/>
  <c r="F1749" i="27"/>
  <c r="A1749" i="26"/>
  <c r="B1749" i="26"/>
  <c r="F1748" i="26"/>
  <c r="C1748" i="26"/>
  <c r="C1749" i="26" l="1"/>
  <c r="D1749" i="26"/>
  <c r="F1749" i="26"/>
  <c r="D1750" i="27"/>
  <c r="F1750" i="27"/>
  <c r="B1751" i="27"/>
  <c r="A1751" i="27"/>
  <c r="E1750" i="27"/>
  <c r="C1750" i="27"/>
  <c r="B1750" i="26"/>
  <c r="A1750" i="26"/>
  <c r="E1749" i="26"/>
  <c r="F1750" i="26" l="1"/>
  <c r="E1750" i="26"/>
  <c r="B1752" i="27"/>
  <c r="A1752" i="27"/>
  <c r="C1751" i="27"/>
  <c r="F1751" i="27"/>
  <c r="E1751" i="27"/>
  <c r="D1751" i="27"/>
  <c r="D1750" i="26"/>
  <c r="C1750" i="26"/>
  <c r="A1751" i="26"/>
  <c r="B1751" i="26"/>
  <c r="D1752" i="27" l="1"/>
  <c r="E1751" i="26"/>
  <c r="C1752" i="27"/>
  <c r="F1752" i="27"/>
  <c r="E1752" i="27"/>
  <c r="B1753" i="27"/>
  <c r="A1753" i="27"/>
  <c r="C1751" i="26"/>
  <c r="B1752" i="26"/>
  <c r="A1752" i="26"/>
  <c r="D1751" i="26"/>
  <c r="F1751" i="26"/>
  <c r="D1753" i="27" l="1"/>
  <c r="C1752" i="26"/>
  <c r="F1752" i="26"/>
  <c r="D1752" i="26"/>
  <c r="E1752" i="26"/>
  <c r="F1753" i="27"/>
  <c r="E1753" i="27"/>
  <c r="B1754" i="27"/>
  <c r="A1754" i="27"/>
  <c r="C1753" i="27"/>
  <c r="A1753" i="26"/>
  <c r="B1753" i="26"/>
  <c r="E1753" i="26" l="1"/>
  <c r="F1753" i="26"/>
  <c r="D1753" i="26"/>
  <c r="D1754" i="27"/>
  <c r="B1755" i="27"/>
  <c r="A1755" i="27"/>
  <c r="C1754" i="27"/>
  <c r="F1754" i="27"/>
  <c r="E1754" i="27"/>
  <c r="B1754" i="26"/>
  <c r="A1754" i="26"/>
  <c r="C1753" i="26"/>
  <c r="E1754" i="26" l="1"/>
  <c r="C1754" i="26"/>
  <c r="F1754" i="26"/>
  <c r="C1755" i="27"/>
  <c r="E1755" i="27"/>
  <c r="B1756" i="27"/>
  <c r="A1756" i="27"/>
  <c r="F1755" i="27"/>
  <c r="D1755" i="27"/>
  <c r="A1755" i="26"/>
  <c r="B1755" i="26"/>
  <c r="D1754" i="26"/>
  <c r="D1755" i="26" l="1"/>
  <c r="C1755" i="26"/>
  <c r="F1755" i="26"/>
  <c r="E1755" i="26"/>
  <c r="F1756" i="27"/>
  <c r="B1757" i="27"/>
  <c r="A1757" i="27"/>
  <c r="D1756" i="27"/>
  <c r="E1756" i="27"/>
  <c r="C1756" i="27"/>
  <c r="B1756" i="26"/>
  <c r="A1756" i="26"/>
  <c r="C1756" i="26" l="1"/>
  <c r="E1756" i="26"/>
  <c r="C1757" i="27"/>
  <c r="F1757" i="27"/>
  <c r="E1757" i="27"/>
  <c r="D1757" i="27"/>
  <c r="B1758" i="27"/>
  <c r="A1758" i="27"/>
  <c r="F1756" i="26"/>
  <c r="A1757" i="26"/>
  <c r="B1757" i="26"/>
  <c r="D1756" i="26"/>
  <c r="F1757" i="26" l="1"/>
  <c r="C1757" i="26"/>
  <c r="D1757" i="26"/>
  <c r="F1758" i="27"/>
  <c r="C1758" i="27"/>
  <c r="E1758" i="27"/>
  <c r="B1759" i="27"/>
  <c r="A1759" i="27"/>
  <c r="D1758" i="27"/>
  <c r="B1758" i="26"/>
  <c r="A1758" i="26"/>
  <c r="E1757" i="26"/>
  <c r="F1758" i="26" l="1"/>
  <c r="E1758" i="26"/>
  <c r="E1759" i="27"/>
  <c r="F1759" i="27"/>
  <c r="D1759" i="27"/>
  <c r="B1760" i="27"/>
  <c r="A1760" i="27"/>
  <c r="C1759" i="27"/>
  <c r="A1759" i="26"/>
  <c r="B1759" i="26"/>
  <c r="C1758" i="26"/>
  <c r="D1758" i="26"/>
  <c r="C1759" i="26" l="1"/>
  <c r="D1759" i="26"/>
  <c r="D1760" i="27"/>
  <c r="C1760" i="27"/>
  <c r="B1761" i="27"/>
  <c r="A1761" i="27"/>
  <c r="F1760" i="27"/>
  <c r="E1760" i="27"/>
  <c r="B1760" i="26"/>
  <c r="A1760" i="26"/>
  <c r="E1759" i="26"/>
  <c r="F1759" i="26"/>
  <c r="D1760" i="26" l="1"/>
  <c r="E1760" i="26"/>
  <c r="F1760" i="26"/>
  <c r="E1761" i="27"/>
  <c r="C1761" i="27"/>
  <c r="B1762" i="27"/>
  <c r="A1762" i="27"/>
  <c r="F1761" i="27"/>
  <c r="D1761" i="27"/>
  <c r="C1760" i="26"/>
  <c r="A1761" i="26"/>
  <c r="B1761" i="26"/>
  <c r="B1763" i="27" l="1"/>
  <c r="A1763" i="27"/>
  <c r="D1762" i="27"/>
  <c r="C1762" i="27"/>
  <c r="F1762" i="27"/>
  <c r="E1762" i="27"/>
  <c r="B1762" i="26"/>
  <c r="A1762" i="26"/>
  <c r="E1761" i="26"/>
  <c r="C1761" i="26"/>
  <c r="F1761" i="26"/>
  <c r="D1761" i="26"/>
  <c r="F1762" i="26" l="1"/>
  <c r="E1762" i="26"/>
  <c r="D1762" i="26"/>
  <c r="C1762" i="26"/>
  <c r="C1763" i="27"/>
  <c r="E1763" i="27"/>
  <c r="D1763" i="27"/>
  <c r="F1763" i="27"/>
  <c r="B1764" i="27"/>
  <c r="A1764" i="27"/>
  <c r="A1763" i="26"/>
  <c r="B1763" i="26"/>
  <c r="F1763" i="26" l="1"/>
  <c r="E1764" i="27"/>
  <c r="C1764" i="27"/>
  <c r="F1764" i="27"/>
  <c r="B1765" i="27"/>
  <c r="A1765" i="27"/>
  <c r="D1764" i="27"/>
  <c r="E1763" i="26"/>
  <c r="C1763" i="26"/>
  <c r="B1764" i="26"/>
  <c r="A1764" i="26"/>
  <c r="D1763" i="26"/>
  <c r="D1764" i="26" l="1"/>
  <c r="E1764" i="26"/>
  <c r="C1765" i="27"/>
  <c r="B1766" i="27"/>
  <c r="A1766" i="27"/>
  <c r="D1765" i="27"/>
  <c r="F1765" i="27"/>
  <c r="E1765" i="27"/>
  <c r="A1765" i="26"/>
  <c r="B1765" i="26"/>
  <c r="C1764" i="26"/>
  <c r="F1764" i="26"/>
  <c r="C1765" i="26" l="1"/>
  <c r="E1765" i="26"/>
  <c r="F1765" i="26"/>
  <c r="D1766" i="27"/>
  <c r="E1766" i="27"/>
  <c r="B1767" i="27"/>
  <c r="A1767" i="27"/>
  <c r="F1766" i="27"/>
  <c r="C1766" i="27"/>
  <c r="B1766" i="26"/>
  <c r="A1766" i="26"/>
  <c r="D1765" i="26"/>
  <c r="F1766" i="26" l="1"/>
  <c r="D1766" i="26"/>
  <c r="B1768" i="27"/>
  <c r="A1768" i="27"/>
  <c r="C1767" i="27"/>
  <c r="E1767" i="27"/>
  <c r="F1767" i="27"/>
  <c r="D1767" i="27"/>
  <c r="A1767" i="26"/>
  <c r="B1767" i="26"/>
  <c r="C1766" i="26"/>
  <c r="E1766" i="26"/>
  <c r="C1768" i="27" l="1"/>
  <c r="E1767" i="26"/>
  <c r="C1767" i="26"/>
  <c r="D1767" i="26"/>
  <c r="E1768" i="27"/>
  <c r="D1768" i="27"/>
  <c r="F1768" i="27"/>
  <c r="B1769" i="27"/>
  <c r="A1769" i="27"/>
  <c r="B1768" i="26"/>
  <c r="A1768" i="26"/>
  <c r="F1767" i="26"/>
  <c r="F1769" i="27" l="1"/>
  <c r="C1768" i="26"/>
  <c r="F1768" i="26"/>
  <c r="C1769" i="27"/>
  <c r="D1769" i="27"/>
  <c r="B1770" i="27"/>
  <c r="A1770" i="27"/>
  <c r="E1769" i="27"/>
  <c r="A1769" i="26"/>
  <c r="B1769" i="26"/>
  <c r="E1768" i="26"/>
  <c r="D1768" i="26"/>
  <c r="E1769" i="26" l="1"/>
  <c r="D1769" i="26"/>
  <c r="F1770" i="27"/>
  <c r="B1771" i="27"/>
  <c r="A1771" i="27"/>
  <c r="E1770" i="27"/>
  <c r="D1770" i="27"/>
  <c r="C1770" i="27"/>
  <c r="B1770" i="26"/>
  <c r="A1770" i="26"/>
  <c r="F1769" i="26"/>
  <c r="C1769" i="26"/>
  <c r="C1770" i="26" l="1"/>
  <c r="F1770" i="26"/>
  <c r="E1771" i="27"/>
  <c r="C1771" i="27"/>
  <c r="B1772" i="27"/>
  <c r="A1772" i="27"/>
  <c r="D1771" i="27"/>
  <c r="F1771" i="27"/>
  <c r="A1771" i="26"/>
  <c r="B1771" i="26"/>
  <c r="D1770" i="26"/>
  <c r="E1770" i="26"/>
  <c r="D1771" i="26" l="1"/>
  <c r="E1771" i="26"/>
  <c r="B1773" i="27"/>
  <c r="A1773" i="27"/>
  <c r="C1772" i="27"/>
  <c r="F1772" i="27"/>
  <c r="D1772" i="27"/>
  <c r="E1772" i="27"/>
  <c r="B1772" i="26"/>
  <c r="A1772" i="26"/>
  <c r="C1771" i="26"/>
  <c r="F1771" i="26"/>
  <c r="C1772" i="26" l="1"/>
  <c r="D1772" i="26"/>
  <c r="F1772" i="26"/>
  <c r="E1772" i="26"/>
  <c r="E1773" i="27"/>
  <c r="D1773" i="27"/>
  <c r="F1773" i="27"/>
  <c r="C1773" i="27"/>
  <c r="B1774" i="27"/>
  <c r="A1774" i="27"/>
  <c r="A1773" i="26"/>
  <c r="B1773" i="26"/>
  <c r="F1773" i="26" l="1"/>
  <c r="E1774" i="27"/>
  <c r="D1774" i="27"/>
  <c r="F1774" i="27"/>
  <c r="A1775" i="27"/>
  <c r="B1775" i="27"/>
  <c r="C1774" i="27"/>
  <c r="E1773" i="26"/>
  <c r="B1774" i="26"/>
  <c r="A1774" i="26"/>
  <c r="C1773" i="26"/>
  <c r="D1773" i="26"/>
  <c r="E1774" i="26" l="1"/>
  <c r="D1774" i="26"/>
  <c r="C1774" i="26"/>
  <c r="E1775" i="27"/>
  <c r="D1775" i="27"/>
  <c r="C1775" i="27"/>
  <c r="B1776" i="27"/>
  <c r="A1776" i="27"/>
  <c r="F1775" i="27"/>
  <c r="A1775" i="26"/>
  <c r="B1775" i="26"/>
  <c r="F1774" i="26"/>
  <c r="F1775" i="26" l="1"/>
  <c r="D1775" i="26"/>
  <c r="C1776" i="27"/>
  <c r="D1776" i="27"/>
  <c r="A1777" i="27"/>
  <c r="B1777" i="27"/>
  <c r="F1776" i="27"/>
  <c r="E1776" i="27"/>
  <c r="E1775" i="26"/>
  <c r="B1776" i="26"/>
  <c r="A1776" i="26"/>
  <c r="C1775" i="26"/>
  <c r="E1776" i="26" l="1"/>
  <c r="C1776" i="26"/>
  <c r="F1776" i="26"/>
  <c r="A1778" i="27"/>
  <c r="B1778" i="27"/>
  <c r="E1777" i="27"/>
  <c r="D1777" i="27"/>
  <c r="F1777" i="27"/>
  <c r="C1777" i="27"/>
  <c r="A1777" i="26"/>
  <c r="B1777" i="26"/>
  <c r="D1776" i="26"/>
  <c r="C1778" i="27" l="1"/>
  <c r="D1777" i="26"/>
  <c r="D1778" i="27"/>
  <c r="E1778" i="27"/>
  <c r="A1779" i="27"/>
  <c r="B1779" i="27"/>
  <c r="F1778" i="27"/>
  <c r="B1778" i="26"/>
  <c r="A1778" i="26"/>
  <c r="F1777" i="26"/>
  <c r="E1777" i="26"/>
  <c r="C1777" i="26"/>
  <c r="C1778" i="26" l="1"/>
  <c r="D1778" i="26"/>
  <c r="F1778" i="26"/>
  <c r="D1779" i="27"/>
  <c r="F1779" i="27"/>
  <c r="B1780" i="27"/>
  <c r="A1780" i="27"/>
  <c r="C1779" i="27"/>
  <c r="E1779" i="27"/>
  <c r="A1779" i="26"/>
  <c r="B1779" i="26"/>
  <c r="E1778" i="26"/>
  <c r="F1779" i="26" l="1"/>
  <c r="D1779" i="26"/>
  <c r="F1780" i="27"/>
  <c r="B1781" i="27"/>
  <c r="A1781" i="27"/>
  <c r="E1780" i="27"/>
  <c r="C1780" i="27"/>
  <c r="D1780" i="27"/>
  <c r="E1779" i="26"/>
  <c r="B1780" i="26"/>
  <c r="A1780" i="26"/>
  <c r="C1779" i="26"/>
  <c r="E1780" i="26" l="1"/>
  <c r="C1780" i="26"/>
  <c r="F1780" i="26"/>
  <c r="C1781" i="27"/>
  <c r="E1781" i="27"/>
  <c r="D1781" i="27"/>
  <c r="B1782" i="27"/>
  <c r="A1782" i="27"/>
  <c r="F1781" i="27"/>
  <c r="D1780" i="26"/>
  <c r="A1781" i="26"/>
  <c r="B1781" i="26"/>
  <c r="D1781" i="26" l="1"/>
  <c r="C1781" i="26"/>
  <c r="F1782" i="27"/>
  <c r="B1783" i="27"/>
  <c r="A1783" i="27"/>
  <c r="D1782" i="27"/>
  <c r="C1782" i="27"/>
  <c r="E1782" i="27"/>
  <c r="B1782" i="26"/>
  <c r="A1782" i="26"/>
  <c r="F1781" i="26"/>
  <c r="E1781" i="26"/>
  <c r="D1782" i="26" l="1"/>
  <c r="D1783" i="27"/>
  <c r="E1783" i="27"/>
  <c r="B1784" i="27"/>
  <c r="A1784" i="27"/>
  <c r="C1783" i="27"/>
  <c r="F1783" i="27"/>
  <c r="C1782" i="26"/>
  <c r="F1782" i="26"/>
  <c r="E1782" i="26"/>
  <c r="A1783" i="26"/>
  <c r="B1783" i="26"/>
  <c r="F1783" i="26" l="1"/>
  <c r="D1783" i="26"/>
  <c r="B1785" i="27"/>
  <c r="A1785" i="27"/>
  <c r="E1784" i="27"/>
  <c r="F1784" i="27"/>
  <c r="C1784" i="27"/>
  <c r="D1784" i="27"/>
  <c r="E1783" i="26"/>
  <c r="B1784" i="26"/>
  <c r="A1784" i="26"/>
  <c r="C1783" i="26"/>
  <c r="F1784" i="26" l="1"/>
  <c r="C1784" i="26"/>
  <c r="E1784" i="26"/>
  <c r="D1784" i="26"/>
  <c r="E1785" i="27"/>
  <c r="F1785" i="27"/>
  <c r="D1785" i="27"/>
  <c r="C1785" i="27"/>
  <c r="B1786" i="27"/>
  <c r="A1786" i="27"/>
  <c r="A1785" i="26"/>
  <c r="B1785" i="26"/>
  <c r="C1785" i="26" l="1"/>
  <c r="C1786" i="27"/>
  <c r="E1786" i="27"/>
  <c r="D1786" i="27"/>
  <c r="B1787" i="27"/>
  <c r="A1787" i="27"/>
  <c r="F1786" i="27"/>
  <c r="E1785" i="26"/>
  <c r="D1785" i="26"/>
  <c r="A1786" i="26"/>
  <c r="B1786" i="26"/>
  <c r="F1785" i="26"/>
  <c r="F1786" i="26" l="1"/>
  <c r="E1786" i="26"/>
  <c r="D1786" i="26"/>
  <c r="F1787" i="27"/>
  <c r="B1788" i="27"/>
  <c r="A1788" i="27"/>
  <c r="D1787" i="27"/>
  <c r="C1787" i="27"/>
  <c r="E1787" i="27"/>
  <c r="A1787" i="26"/>
  <c r="B1787" i="26"/>
  <c r="C1786" i="26"/>
  <c r="F1787" i="26" l="1"/>
  <c r="D1787" i="26"/>
  <c r="C1787" i="26"/>
  <c r="D1788" i="27"/>
  <c r="E1788" i="27"/>
  <c r="F1788" i="27"/>
  <c r="C1788" i="27"/>
  <c r="B1789" i="27"/>
  <c r="A1789" i="27"/>
  <c r="A1788" i="26"/>
  <c r="B1788" i="26"/>
  <c r="E1787" i="26"/>
  <c r="F1788" i="26" l="1"/>
  <c r="E1788" i="26"/>
  <c r="C1789" i="27"/>
  <c r="E1789" i="27"/>
  <c r="F1789" i="27"/>
  <c r="B1790" i="27"/>
  <c r="A1790" i="27"/>
  <c r="D1789" i="27"/>
  <c r="A1789" i="26"/>
  <c r="B1789" i="26"/>
  <c r="C1788" i="26"/>
  <c r="D1788" i="26"/>
  <c r="E1789" i="26" l="1"/>
  <c r="F1789" i="26"/>
  <c r="D1790" i="27"/>
  <c r="C1790" i="27"/>
  <c r="B1791" i="27"/>
  <c r="A1791" i="27"/>
  <c r="E1790" i="27"/>
  <c r="F1790" i="27"/>
  <c r="C1789" i="26"/>
  <c r="A1790" i="26"/>
  <c r="B1790" i="26"/>
  <c r="D1789" i="26"/>
  <c r="D1790" i="26" l="1"/>
  <c r="C1790" i="26"/>
  <c r="F1791" i="27"/>
  <c r="C1791" i="27"/>
  <c r="E1791" i="27"/>
  <c r="D1791" i="27"/>
  <c r="B1792" i="27"/>
  <c r="A1792" i="27"/>
  <c r="A1791" i="26"/>
  <c r="B1791" i="26"/>
  <c r="F1790" i="26"/>
  <c r="E1790" i="26"/>
  <c r="C1791" i="26" l="1"/>
  <c r="F1792" i="27"/>
  <c r="D1792" i="27"/>
  <c r="E1792" i="27"/>
  <c r="B1793" i="27"/>
  <c r="A1793" i="27"/>
  <c r="C1792" i="27"/>
  <c r="D1791" i="26"/>
  <c r="F1791" i="26"/>
  <c r="A1792" i="26"/>
  <c r="B1792" i="26"/>
  <c r="E1791" i="26"/>
  <c r="F1792" i="26" l="1"/>
  <c r="B1794" i="27"/>
  <c r="A1794" i="27"/>
  <c r="D1793" i="27"/>
  <c r="C1793" i="27"/>
  <c r="E1793" i="27"/>
  <c r="F1793" i="27"/>
  <c r="E1792" i="26"/>
  <c r="D1792" i="26"/>
  <c r="A1793" i="26"/>
  <c r="B1793" i="26"/>
  <c r="C1792" i="26"/>
  <c r="C1793" i="26" l="1"/>
  <c r="D1793" i="26"/>
  <c r="E1793" i="26"/>
  <c r="F1794" i="27"/>
  <c r="C1794" i="27"/>
  <c r="D1794" i="27"/>
  <c r="E1794" i="27"/>
  <c r="B1795" i="27"/>
  <c r="A1795" i="27"/>
  <c r="A1794" i="26"/>
  <c r="B1794" i="26"/>
  <c r="F1793" i="26"/>
  <c r="F1794" i="26" l="1"/>
  <c r="E1794" i="26"/>
  <c r="F1795" i="27"/>
  <c r="E1795" i="27"/>
  <c r="D1795" i="27"/>
  <c r="B1796" i="27"/>
  <c r="A1796" i="27"/>
  <c r="C1795" i="27"/>
  <c r="D1794" i="26"/>
  <c r="A1795" i="26"/>
  <c r="B1795" i="26"/>
  <c r="C1794" i="26"/>
  <c r="D1795" i="26" l="1"/>
  <c r="C1795" i="26"/>
  <c r="B1797" i="27"/>
  <c r="A1797" i="27"/>
  <c r="F1796" i="27"/>
  <c r="C1796" i="27"/>
  <c r="E1796" i="27"/>
  <c r="D1796" i="27"/>
  <c r="A1796" i="26"/>
  <c r="B1796" i="26"/>
  <c r="E1795" i="26"/>
  <c r="F1795" i="26"/>
  <c r="F1797" i="27" l="1"/>
  <c r="C1796" i="26"/>
  <c r="D1796" i="26"/>
  <c r="C1797" i="27"/>
  <c r="D1797" i="27"/>
  <c r="E1797" i="27"/>
  <c r="B1798" i="27"/>
  <c r="A1798" i="27"/>
  <c r="E1796" i="26"/>
  <c r="A1797" i="26"/>
  <c r="B1797" i="26"/>
  <c r="F1796" i="26"/>
  <c r="C1797" i="26" l="1"/>
  <c r="E1797" i="26"/>
  <c r="F1797" i="26"/>
  <c r="E1798" i="27"/>
  <c r="F1798" i="27"/>
  <c r="D1798" i="27"/>
  <c r="B1799" i="27"/>
  <c r="A1799" i="27"/>
  <c r="C1798" i="27"/>
  <c r="A1798" i="26"/>
  <c r="B1798" i="26"/>
  <c r="D1797" i="26"/>
  <c r="C1798" i="26" l="1"/>
  <c r="F1798" i="26"/>
  <c r="D1798" i="26"/>
  <c r="B1800" i="27"/>
  <c r="A1800" i="27"/>
  <c r="D1799" i="27"/>
  <c r="C1799" i="27"/>
  <c r="E1799" i="27"/>
  <c r="F1799" i="27"/>
  <c r="A1799" i="26"/>
  <c r="B1799" i="26"/>
  <c r="E1798" i="26"/>
  <c r="F1800" i="27" l="1"/>
  <c r="E1799" i="26"/>
  <c r="D1799" i="26"/>
  <c r="C1800" i="27"/>
  <c r="D1800" i="27"/>
  <c r="E1800" i="27"/>
  <c r="B1801" i="27"/>
  <c r="A1801" i="27"/>
  <c r="A1800" i="26"/>
  <c r="B1800" i="26"/>
  <c r="C1799" i="26"/>
  <c r="F1799" i="26"/>
  <c r="D1800" i="26" l="1"/>
  <c r="F1801" i="27"/>
  <c r="E1801" i="27"/>
  <c r="D1801" i="27"/>
  <c r="B1802" i="27"/>
  <c r="A1802" i="27"/>
  <c r="C1801" i="27"/>
  <c r="E1800" i="26"/>
  <c r="C1800" i="26"/>
  <c r="A1801" i="26"/>
  <c r="B1801" i="26"/>
  <c r="F1800" i="26"/>
  <c r="F1801" i="26" l="1"/>
  <c r="E1801" i="26"/>
  <c r="C1801" i="26"/>
  <c r="B1803" i="27"/>
  <c r="A1803" i="27"/>
  <c r="F1802" i="27"/>
  <c r="C1802" i="27"/>
  <c r="E1802" i="27"/>
  <c r="D1802" i="27"/>
  <c r="A1802" i="26"/>
  <c r="B1802" i="26"/>
  <c r="D1801" i="26"/>
  <c r="F1802" i="26" l="1"/>
  <c r="C1802" i="26"/>
  <c r="D1803" i="27"/>
  <c r="C1803" i="27"/>
  <c r="F1803" i="27"/>
  <c r="E1803" i="27"/>
  <c r="B1804" i="27"/>
  <c r="A1804" i="27"/>
  <c r="D1802" i="26"/>
  <c r="A1803" i="26"/>
  <c r="B1803" i="26"/>
  <c r="E1802" i="26"/>
  <c r="D1803" i="26" l="1"/>
  <c r="E1803" i="26"/>
  <c r="C1803" i="26"/>
  <c r="D1804" i="27"/>
  <c r="F1804" i="27"/>
  <c r="E1804" i="27"/>
  <c r="B1805" i="27"/>
  <c r="A1805" i="27"/>
  <c r="C1804" i="27"/>
  <c r="A1804" i="26"/>
  <c r="B1804" i="26"/>
  <c r="F1803" i="26"/>
  <c r="F1804" i="26" l="1"/>
  <c r="E1804" i="26"/>
  <c r="D1804" i="26"/>
  <c r="B1806" i="27"/>
  <c r="A1806" i="27"/>
  <c r="D1805" i="27"/>
  <c r="C1805" i="27"/>
  <c r="E1805" i="27"/>
  <c r="F1805" i="27"/>
  <c r="A1805" i="26"/>
  <c r="B1805" i="26"/>
  <c r="C1804" i="26"/>
  <c r="F1806" i="27" l="1"/>
  <c r="D1806" i="27"/>
  <c r="F1805" i="26"/>
  <c r="E1805" i="26"/>
  <c r="C1805" i="26"/>
  <c r="C1806" i="27"/>
  <c r="E1806" i="27"/>
  <c r="B1807" i="27"/>
  <c r="A1807" i="27"/>
  <c r="A1806" i="26"/>
  <c r="B1806" i="26"/>
  <c r="D1805" i="26"/>
  <c r="D1806" i="26" l="1"/>
  <c r="C1806" i="26"/>
  <c r="E1806" i="26"/>
  <c r="E1807" i="27"/>
  <c r="D1807" i="27"/>
  <c r="F1807" i="27"/>
  <c r="B1808" i="27"/>
  <c r="A1808" i="27"/>
  <c r="C1807" i="27"/>
  <c r="A1807" i="26"/>
  <c r="B1807" i="26"/>
  <c r="F1806" i="26"/>
  <c r="C1807" i="26" l="1"/>
  <c r="F1807" i="26"/>
  <c r="E1807" i="26"/>
  <c r="B1809" i="27"/>
  <c r="A1809" i="27"/>
  <c r="F1808" i="27"/>
  <c r="C1808" i="27"/>
  <c r="E1808" i="27"/>
  <c r="D1808" i="27"/>
  <c r="A1808" i="26"/>
  <c r="B1808" i="26"/>
  <c r="D1807" i="26"/>
  <c r="F1808" i="26" l="1"/>
  <c r="D1808" i="26"/>
  <c r="C1808" i="26"/>
  <c r="D1809" i="27"/>
  <c r="F1809" i="27"/>
  <c r="C1809" i="27"/>
  <c r="E1809" i="27"/>
  <c r="B1810" i="27"/>
  <c r="A1810" i="27"/>
  <c r="A1809" i="26"/>
  <c r="B1809" i="26"/>
  <c r="E1808" i="26"/>
  <c r="C1809" i="26" l="1"/>
  <c r="E1809" i="26"/>
  <c r="D1810" i="27"/>
  <c r="E1810" i="27"/>
  <c r="F1810" i="27"/>
  <c r="B1811" i="27"/>
  <c r="A1811" i="27"/>
  <c r="C1810" i="27"/>
  <c r="A1810" i="26"/>
  <c r="B1810" i="26"/>
  <c r="D1809" i="26"/>
  <c r="F1809" i="26"/>
  <c r="F1810" i="26" l="1"/>
  <c r="C1810" i="26"/>
  <c r="E1810" i="26"/>
  <c r="D1810" i="26"/>
  <c r="B1812" i="27"/>
  <c r="A1812" i="27"/>
  <c r="D1811" i="27"/>
  <c r="C1811" i="27"/>
  <c r="E1811" i="27"/>
  <c r="F1811" i="27"/>
  <c r="A1811" i="26"/>
  <c r="B1811" i="26"/>
  <c r="D1811" i="26" l="1"/>
  <c r="C1811" i="26"/>
  <c r="F1811" i="26"/>
  <c r="F1812" i="27"/>
  <c r="C1812" i="27"/>
  <c r="D1812" i="27"/>
  <c r="E1812" i="27"/>
  <c r="B1813" i="27"/>
  <c r="A1813" i="27"/>
  <c r="A1812" i="26"/>
  <c r="B1812" i="26"/>
  <c r="E1811" i="26"/>
  <c r="E1812" i="26" l="1"/>
  <c r="E1813" i="27"/>
  <c r="F1813" i="27"/>
  <c r="D1813" i="27"/>
  <c r="B1814" i="27"/>
  <c r="A1814" i="27"/>
  <c r="C1813" i="27"/>
  <c r="A1813" i="26"/>
  <c r="B1813" i="26"/>
  <c r="C1812" i="26"/>
  <c r="F1812" i="26"/>
  <c r="D1812" i="26"/>
  <c r="D1813" i="26" l="1"/>
  <c r="F1813" i="26"/>
  <c r="C1813" i="26"/>
  <c r="B1815" i="27"/>
  <c r="A1815" i="27"/>
  <c r="F1814" i="27"/>
  <c r="C1814" i="27"/>
  <c r="E1814" i="27"/>
  <c r="D1814" i="27"/>
  <c r="A1814" i="26"/>
  <c r="B1814" i="26"/>
  <c r="E1813" i="26"/>
  <c r="E1814" i="26" l="1"/>
  <c r="D1815" i="27"/>
  <c r="C1815" i="27"/>
  <c r="F1815" i="27"/>
  <c r="E1815" i="27"/>
  <c r="B1816" i="27"/>
  <c r="A1816" i="27"/>
  <c r="A1815" i="26"/>
  <c r="B1815" i="26"/>
  <c r="C1814" i="26"/>
  <c r="D1814" i="26"/>
  <c r="F1814" i="26"/>
  <c r="F1815" i="26" l="1"/>
  <c r="E1815" i="26"/>
  <c r="D1815" i="26"/>
  <c r="C1815" i="26"/>
  <c r="E1816" i="27"/>
  <c r="F1816" i="27"/>
  <c r="D1816" i="27"/>
  <c r="B1817" i="27"/>
  <c r="A1817" i="27"/>
  <c r="C1816" i="27"/>
  <c r="A1816" i="26"/>
  <c r="B1816" i="26"/>
  <c r="E1816" i="26" l="1"/>
  <c r="B1818" i="27"/>
  <c r="A1818" i="27"/>
  <c r="D1817" i="27"/>
  <c r="C1817" i="27"/>
  <c r="E1817" i="27"/>
  <c r="F1817" i="27"/>
  <c r="F1816" i="26"/>
  <c r="D1816" i="26"/>
  <c r="A1817" i="26"/>
  <c r="B1817" i="26"/>
  <c r="C1816" i="26"/>
  <c r="D1817" i="26" l="1"/>
  <c r="F1818" i="27"/>
  <c r="C1818" i="27"/>
  <c r="D1818" i="27"/>
  <c r="E1818" i="27"/>
  <c r="B1819" i="27"/>
  <c r="A1819" i="27"/>
  <c r="F1817" i="26"/>
  <c r="C1817" i="26"/>
  <c r="A1818" i="26"/>
  <c r="B1818" i="26"/>
  <c r="E1817" i="26"/>
  <c r="C1818" i="26" l="1"/>
  <c r="E1818" i="26"/>
  <c r="F1818" i="26"/>
  <c r="D1819" i="27"/>
  <c r="E1819" i="27"/>
  <c r="F1819" i="27"/>
  <c r="B1820" i="27"/>
  <c r="A1820" i="27"/>
  <c r="C1819" i="27"/>
  <c r="A1819" i="26"/>
  <c r="B1819" i="26"/>
  <c r="D1818" i="26"/>
  <c r="D1819" i="26" l="1"/>
  <c r="E1819" i="26"/>
  <c r="B1821" i="27"/>
  <c r="A1821" i="27"/>
  <c r="F1820" i="27"/>
  <c r="C1820" i="27"/>
  <c r="E1820" i="27"/>
  <c r="D1820" i="27"/>
  <c r="F1819" i="26"/>
  <c r="A1820" i="26"/>
  <c r="B1820" i="26"/>
  <c r="C1819" i="26"/>
  <c r="F1820" i="26" l="1"/>
  <c r="C1820" i="26"/>
  <c r="D1820" i="26"/>
  <c r="D1821" i="27"/>
  <c r="C1821" i="27"/>
  <c r="F1821" i="27"/>
  <c r="E1821" i="27"/>
  <c r="B1822" i="27"/>
  <c r="A1822" i="27"/>
  <c r="A1821" i="26"/>
  <c r="B1821" i="26"/>
  <c r="E1820" i="26"/>
  <c r="E1821" i="26" l="1"/>
  <c r="C1821" i="26"/>
  <c r="D1822" i="27"/>
  <c r="E1822" i="27"/>
  <c r="F1822" i="27"/>
  <c r="B1823" i="27"/>
  <c r="A1823" i="27"/>
  <c r="C1822" i="27"/>
  <c r="F1821" i="26"/>
  <c r="A1822" i="26"/>
  <c r="B1822" i="26"/>
  <c r="D1821" i="26"/>
  <c r="D1822" i="26" l="1"/>
  <c r="E1822" i="26"/>
  <c r="F1822" i="26"/>
  <c r="B1824" i="27"/>
  <c r="A1824" i="27"/>
  <c r="D1823" i="27"/>
  <c r="C1823" i="27"/>
  <c r="E1823" i="27"/>
  <c r="F1823" i="27"/>
  <c r="A1823" i="26"/>
  <c r="B1823" i="26"/>
  <c r="C1822" i="26"/>
  <c r="E1823" i="26" l="1"/>
  <c r="C1823" i="26"/>
  <c r="F1823" i="26"/>
  <c r="D1824" i="27"/>
  <c r="F1824" i="27"/>
  <c r="C1824" i="27"/>
  <c r="E1824" i="27"/>
  <c r="B1825" i="27"/>
  <c r="A1825" i="27"/>
  <c r="A1824" i="26"/>
  <c r="B1824" i="26"/>
  <c r="D1823" i="26"/>
  <c r="F1824" i="26" l="1"/>
  <c r="D1824" i="26"/>
  <c r="E1824" i="26"/>
  <c r="F1825" i="27"/>
  <c r="E1825" i="27"/>
  <c r="D1825" i="27"/>
  <c r="B1826" i="27"/>
  <c r="A1826" i="27"/>
  <c r="C1825" i="27"/>
  <c r="A1825" i="26"/>
  <c r="B1825" i="26"/>
  <c r="C1824" i="26"/>
  <c r="C1825" i="26" l="1"/>
  <c r="D1825" i="26"/>
  <c r="F1825" i="26"/>
  <c r="B1827" i="27"/>
  <c r="A1827" i="27"/>
  <c r="F1826" i="27"/>
  <c r="C1826" i="27"/>
  <c r="E1826" i="27"/>
  <c r="D1826" i="27"/>
  <c r="B1826" i="26"/>
  <c r="A1826" i="26"/>
  <c r="E1825" i="26"/>
  <c r="D1827" i="27" l="1"/>
  <c r="E1826" i="26"/>
  <c r="F1826" i="26"/>
  <c r="C1827" i="27"/>
  <c r="F1827" i="27"/>
  <c r="E1827" i="27"/>
  <c r="B1828" i="27"/>
  <c r="A1828" i="27"/>
  <c r="B1827" i="26"/>
  <c r="A1827" i="26"/>
  <c r="D1826" i="26"/>
  <c r="C1826" i="26"/>
  <c r="D1827" i="26" l="1"/>
  <c r="F1827" i="26"/>
  <c r="C1827" i="26"/>
  <c r="D1828" i="27"/>
  <c r="E1828" i="27"/>
  <c r="F1828" i="27"/>
  <c r="B1829" i="27"/>
  <c r="A1829" i="27"/>
  <c r="C1828" i="27"/>
  <c r="E1827" i="26"/>
  <c r="B1828" i="26"/>
  <c r="A1828" i="26"/>
  <c r="C1828" i="26" l="1"/>
  <c r="E1828" i="26"/>
  <c r="D1828" i="26"/>
  <c r="B1830" i="27"/>
  <c r="A1830" i="27"/>
  <c r="D1829" i="27"/>
  <c r="C1829" i="27"/>
  <c r="E1829" i="27"/>
  <c r="F1829" i="27"/>
  <c r="B1829" i="26"/>
  <c r="A1829" i="26"/>
  <c r="F1828" i="26"/>
  <c r="F1830" i="27" l="1"/>
  <c r="F1829" i="26"/>
  <c r="E1829" i="26"/>
  <c r="C1830" i="27"/>
  <c r="D1830" i="27"/>
  <c r="E1830" i="27"/>
  <c r="B1831" i="27"/>
  <c r="A1831" i="27"/>
  <c r="B1830" i="26"/>
  <c r="A1830" i="26"/>
  <c r="C1829" i="26"/>
  <c r="D1829" i="26"/>
  <c r="F1831" i="27" l="1"/>
  <c r="C1830" i="26"/>
  <c r="F1830" i="26"/>
  <c r="D1830" i="26"/>
  <c r="E1831" i="27"/>
  <c r="D1831" i="27"/>
  <c r="B1832" i="27"/>
  <c r="A1832" i="27"/>
  <c r="C1831" i="27"/>
  <c r="E1830" i="26"/>
  <c r="B1831" i="26"/>
  <c r="A1831" i="26"/>
  <c r="C1831" i="26" l="1"/>
  <c r="E1831" i="26"/>
  <c r="B1833" i="27"/>
  <c r="A1833" i="27"/>
  <c r="F1832" i="27"/>
  <c r="C1832" i="27"/>
  <c r="E1832" i="27"/>
  <c r="D1832" i="27"/>
  <c r="D1831" i="26"/>
  <c r="B1832" i="26"/>
  <c r="A1832" i="26"/>
  <c r="F1831" i="26"/>
  <c r="F1832" i="26" l="1"/>
  <c r="C1832" i="26"/>
  <c r="E1832" i="26"/>
  <c r="D1832" i="26"/>
  <c r="C1833" i="27"/>
  <c r="D1833" i="27"/>
  <c r="F1833" i="27"/>
  <c r="E1833" i="27"/>
  <c r="B1834" i="27"/>
  <c r="A1834" i="27"/>
  <c r="B1833" i="26"/>
  <c r="A1833" i="26"/>
  <c r="D1833" i="26" l="1"/>
  <c r="C1833" i="26"/>
  <c r="D1834" i="27"/>
  <c r="E1834" i="27"/>
  <c r="F1834" i="27"/>
  <c r="B1835" i="27"/>
  <c r="A1835" i="27"/>
  <c r="C1834" i="27"/>
  <c r="B1834" i="26"/>
  <c r="A1834" i="26"/>
  <c r="E1833" i="26"/>
  <c r="F1833" i="26"/>
  <c r="C1834" i="26" l="1"/>
  <c r="F1834" i="26"/>
  <c r="E1834" i="26"/>
  <c r="B1836" i="27"/>
  <c r="A1836" i="27"/>
  <c r="D1835" i="27"/>
  <c r="C1835" i="27"/>
  <c r="E1835" i="27"/>
  <c r="F1835" i="27"/>
  <c r="B1835" i="26"/>
  <c r="A1835" i="26"/>
  <c r="D1834" i="26"/>
  <c r="D1835" i="26" l="1"/>
  <c r="C1835" i="26"/>
  <c r="C1836" i="27"/>
  <c r="F1836" i="27"/>
  <c r="D1836" i="27"/>
  <c r="E1836" i="27"/>
  <c r="B1837" i="27"/>
  <c r="A1837" i="27"/>
  <c r="B1836" i="26"/>
  <c r="A1836" i="26"/>
  <c r="F1835" i="26"/>
  <c r="E1835" i="26"/>
  <c r="E1836" i="26" l="1"/>
  <c r="F1836" i="26"/>
  <c r="D1836" i="26"/>
  <c r="E1837" i="27"/>
  <c r="D1837" i="27"/>
  <c r="F1837" i="27"/>
  <c r="B1838" i="27"/>
  <c r="A1838" i="27"/>
  <c r="C1837" i="27"/>
  <c r="B1837" i="26"/>
  <c r="A1837" i="26"/>
  <c r="C1836" i="26"/>
  <c r="D1837" i="26" l="1"/>
  <c r="C1837" i="26"/>
  <c r="B1839" i="27"/>
  <c r="A1839" i="27"/>
  <c r="F1838" i="27"/>
  <c r="C1838" i="27"/>
  <c r="E1838" i="27"/>
  <c r="D1838" i="27"/>
  <c r="B1838" i="26"/>
  <c r="A1838" i="26"/>
  <c r="F1837" i="26"/>
  <c r="E1837" i="26"/>
  <c r="E1838" i="26" l="1"/>
  <c r="C1838" i="26"/>
  <c r="F1838" i="26"/>
  <c r="F1839" i="27"/>
  <c r="D1839" i="27"/>
  <c r="C1839" i="27"/>
  <c r="E1839" i="27"/>
  <c r="B1840" i="27"/>
  <c r="A1840" i="27"/>
  <c r="B1839" i="26"/>
  <c r="A1839" i="26"/>
  <c r="D1838" i="26"/>
  <c r="C1839" i="26" l="1"/>
  <c r="D1839" i="26"/>
  <c r="E1840" i="27"/>
  <c r="F1840" i="27"/>
  <c r="D1840" i="27"/>
  <c r="B1841" i="27"/>
  <c r="A1841" i="27"/>
  <c r="C1840" i="27"/>
  <c r="B1840" i="26"/>
  <c r="A1840" i="26"/>
  <c r="F1839" i="26"/>
  <c r="E1839" i="26"/>
  <c r="D1840" i="26" l="1"/>
  <c r="F1840" i="26"/>
  <c r="E1840" i="26"/>
  <c r="B1842" i="27"/>
  <c r="A1842" i="27"/>
  <c r="D1841" i="27"/>
  <c r="C1841" i="27"/>
  <c r="E1841" i="27"/>
  <c r="F1841" i="27"/>
  <c r="B1841" i="26"/>
  <c r="A1841" i="26"/>
  <c r="C1840" i="26"/>
  <c r="C1841" i="26" l="1"/>
  <c r="D1841" i="26"/>
  <c r="C1842" i="27"/>
  <c r="F1842" i="27"/>
  <c r="D1842" i="27"/>
  <c r="E1842" i="27"/>
  <c r="B1843" i="27"/>
  <c r="A1843" i="27"/>
  <c r="B1842" i="26"/>
  <c r="A1842" i="26"/>
  <c r="F1841" i="26"/>
  <c r="E1841" i="26"/>
  <c r="F1842" i="26" l="1"/>
  <c r="C1842" i="26"/>
  <c r="E1842" i="26"/>
  <c r="D1843" i="27"/>
  <c r="E1843" i="27"/>
  <c r="F1843" i="27"/>
  <c r="B1844" i="27"/>
  <c r="A1844" i="27"/>
  <c r="C1843" i="27"/>
  <c r="B1843" i="26"/>
  <c r="A1843" i="26"/>
  <c r="D1842" i="26"/>
  <c r="C1843" i="26" l="1"/>
  <c r="D1843" i="26"/>
  <c r="B1845" i="27"/>
  <c r="A1845" i="27"/>
  <c r="F1844" i="27"/>
  <c r="C1844" i="27"/>
  <c r="E1844" i="27"/>
  <c r="D1844" i="27"/>
  <c r="B1844" i="26"/>
  <c r="A1844" i="26"/>
  <c r="F1843" i="26"/>
  <c r="E1843" i="26"/>
  <c r="D1845" i="27" l="1"/>
  <c r="F1844" i="26"/>
  <c r="D1844" i="26"/>
  <c r="E1844" i="26"/>
  <c r="F1845" i="27"/>
  <c r="C1845" i="27"/>
  <c r="E1845" i="27"/>
  <c r="B1846" i="27"/>
  <c r="A1846" i="27"/>
  <c r="B1845" i="26"/>
  <c r="A1845" i="26"/>
  <c r="C1844" i="26"/>
  <c r="E1846" i="27" l="1"/>
  <c r="F1845" i="26"/>
  <c r="C1845" i="26"/>
  <c r="E1845" i="26"/>
  <c r="D1846" i="27"/>
  <c r="F1846" i="27"/>
  <c r="B1847" i="27"/>
  <c r="A1847" i="27"/>
  <c r="C1846" i="27"/>
  <c r="B1846" i="26"/>
  <c r="A1846" i="26"/>
  <c r="D1845" i="26"/>
  <c r="D1846" i="26" l="1"/>
  <c r="E1846" i="26"/>
  <c r="B1848" i="27"/>
  <c r="A1848" i="27"/>
  <c r="D1847" i="27"/>
  <c r="C1847" i="27"/>
  <c r="E1847" i="27"/>
  <c r="F1847" i="27"/>
  <c r="B1847" i="26"/>
  <c r="A1847" i="26"/>
  <c r="F1846" i="26"/>
  <c r="C1846" i="26"/>
  <c r="F1848" i="27" l="1"/>
  <c r="C1847" i="26"/>
  <c r="D1847" i="26"/>
  <c r="F1847" i="26"/>
  <c r="C1848" i="27"/>
  <c r="D1848" i="27"/>
  <c r="E1848" i="27"/>
  <c r="B1849" i="27"/>
  <c r="A1849" i="27"/>
  <c r="B1848" i="26"/>
  <c r="A1848" i="26"/>
  <c r="E1847" i="26"/>
  <c r="E1848" i="26" l="1"/>
  <c r="D1849" i="27"/>
  <c r="F1849" i="27"/>
  <c r="E1849" i="27"/>
  <c r="B1850" i="27"/>
  <c r="A1850" i="27"/>
  <c r="C1849" i="27"/>
  <c r="B1849" i="26"/>
  <c r="A1849" i="26"/>
  <c r="F1848" i="26"/>
  <c r="D1848" i="26"/>
  <c r="C1848" i="26"/>
  <c r="C1849" i="26" l="1"/>
  <c r="F1849" i="26"/>
  <c r="E1849" i="26"/>
  <c r="D1849" i="26"/>
  <c r="B1851" i="27"/>
  <c r="A1851" i="27"/>
  <c r="F1850" i="27"/>
  <c r="C1850" i="27"/>
  <c r="E1850" i="27"/>
  <c r="D1850" i="27"/>
  <c r="B1850" i="26"/>
  <c r="A1850" i="26"/>
  <c r="D1851" i="27" l="1"/>
  <c r="D1850" i="26"/>
  <c r="F1850" i="26"/>
  <c r="C1851" i="27"/>
  <c r="F1851" i="27"/>
  <c r="E1851" i="27"/>
  <c r="B1852" i="27"/>
  <c r="A1852" i="27"/>
  <c r="C1850" i="26"/>
  <c r="B1851" i="26"/>
  <c r="A1851" i="26"/>
  <c r="E1850" i="26"/>
  <c r="C1851" i="26" l="1"/>
  <c r="E1851" i="26"/>
  <c r="D1852" i="27"/>
  <c r="E1852" i="27"/>
  <c r="F1852" i="27"/>
  <c r="B1853" i="27"/>
  <c r="A1853" i="27"/>
  <c r="C1852" i="27"/>
  <c r="B1852" i="26"/>
  <c r="A1852" i="26"/>
  <c r="F1851" i="26"/>
  <c r="D1851" i="26"/>
  <c r="D1852" i="26" l="1"/>
  <c r="C1852" i="26"/>
  <c r="B1854" i="27"/>
  <c r="A1854" i="27"/>
  <c r="D1853" i="27"/>
  <c r="C1853" i="27"/>
  <c r="E1853" i="27"/>
  <c r="F1853" i="27"/>
  <c r="E1852" i="26"/>
  <c r="F1852" i="26"/>
  <c r="B1853" i="26"/>
  <c r="A1853" i="26"/>
  <c r="F1854" i="27" l="1"/>
  <c r="E1853" i="26"/>
  <c r="D1853" i="26"/>
  <c r="F1853" i="26"/>
  <c r="C1854" i="27"/>
  <c r="D1854" i="27"/>
  <c r="E1854" i="27"/>
  <c r="B1855" i="27"/>
  <c r="A1855" i="27"/>
  <c r="B1854" i="26"/>
  <c r="A1854" i="26"/>
  <c r="C1853" i="26"/>
  <c r="C1854" i="26" l="1"/>
  <c r="F1854" i="26"/>
  <c r="E1854" i="26"/>
  <c r="D1855" i="27"/>
  <c r="E1855" i="27"/>
  <c r="F1855" i="27"/>
  <c r="B1856" i="27"/>
  <c r="A1856" i="27"/>
  <c r="C1855" i="27"/>
  <c r="B1855" i="26"/>
  <c r="A1855" i="26"/>
  <c r="D1854" i="26"/>
  <c r="E1855" i="26" l="1"/>
  <c r="D1855" i="26"/>
  <c r="B1857" i="27"/>
  <c r="A1857" i="27"/>
  <c r="F1856" i="27"/>
  <c r="C1856" i="27"/>
  <c r="E1856" i="27"/>
  <c r="D1856" i="27"/>
  <c r="B1856" i="26"/>
  <c r="A1856" i="26"/>
  <c r="F1855" i="26"/>
  <c r="C1855" i="26"/>
  <c r="D1857" i="27" l="1"/>
  <c r="D1856" i="26"/>
  <c r="C1856" i="26"/>
  <c r="F1856" i="26"/>
  <c r="C1857" i="27"/>
  <c r="F1857" i="27"/>
  <c r="E1857" i="27"/>
  <c r="B1858" i="27"/>
  <c r="A1858" i="27"/>
  <c r="B1857" i="26"/>
  <c r="A1857" i="26"/>
  <c r="E1856" i="26"/>
  <c r="E1857" i="26" l="1"/>
  <c r="F1858" i="27"/>
  <c r="E1858" i="27"/>
  <c r="D1858" i="27"/>
  <c r="B1859" i="27"/>
  <c r="A1859" i="27"/>
  <c r="C1858" i="27"/>
  <c r="B1858" i="26"/>
  <c r="A1858" i="26"/>
  <c r="C1857" i="26"/>
  <c r="F1857" i="26"/>
  <c r="D1857" i="26"/>
  <c r="D1858" i="26" l="1"/>
  <c r="E1858" i="26"/>
  <c r="F1858" i="26"/>
  <c r="C1858" i="26"/>
  <c r="B1860" i="27"/>
  <c r="A1860" i="27"/>
  <c r="D1859" i="27"/>
  <c r="C1859" i="27"/>
  <c r="E1859" i="27"/>
  <c r="F1859" i="27"/>
  <c r="B1859" i="26"/>
  <c r="A1859" i="26"/>
  <c r="F1859" i="26" l="1"/>
  <c r="C1860" i="27"/>
  <c r="F1860" i="27"/>
  <c r="D1860" i="27"/>
  <c r="E1860" i="27"/>
  <c r="B1861" i="27"/>
  <c r="A1861" i="27"/>
  <c r="E1859" i="26"/>
  <c r="B1860" i="26"/>
  <c r="A1860" i="26"/>
  <c r="D1859" i="26"/>
  <c r="C1859" i="26"/>
  <c r="C1860" i="26" l="1"/>
  <c r="E1860" i="26"/>
  <c r="D1860" i="26"/>
  <c r="F1860" i="26"/>
  <c r="F1861" i="27"/>
  <c r="D1861" i="27"/>
  <c r="E1861" i="27"/>
  <c r="B1862" i="27"/>
  <c r="A1862" i="27"/>
  <c r="C1861" i="27"/>
  <c r="B1861" i="26"/>
  <c r="A1861" i="26"/>
  <c r="C1861" i="26" l="1"/>
  <c r="D1861" i="26"/>
  <c r="B1863" i="27"/>
  <c r="A1863" i="27"/>
  <c r="F1862" i="27"/>
  <c r="C1862" i="27"/>
  <c r="E1862" i="27"/>
  <c r="D1862" i="27"/>
  <c r="B1862" i="26"/>
  <c r="A1862" i="26"/>
  <c r="E1861" i="26"/>
  <c r="F1861" i="26"/>
  <c r="F1862" i="26" l="1"/>
  <c r="C1862" i="26"/>
  <c r="E1862" i="26"/>
  <c r="D1863" i="27"/>
  <c r="C1863" i="27"/>
  <c r="F1863" i="27"/>
  <c r="E1863" i="27"/>
  <c r="B1864" i="27"/>
  <c r="A1864" i="27"/>
  <c r="D1862" i="26"/>
  <c r="B1863" i="26"/>
  <c r="A1863" i="26"/>
  <c r="F1863" i="26" l="1"/>
  <c r="D1863" i="26"/>
  <c r="E1863" i="26"/>
  <c r="D1864" i="27"/>
  <c r="E1864" i="27"/>
  <c r="F1864" i="27"/>
  <c r="B1865" i="27"/>
  <c r="A1865" i="27"/>
  <c r="C1864" i="27"/>
  <c r="B1864" i="26"/>
  <c r="A1864" i="26"/>
  <c r="C1863" i="26"/>
  <c r="E1864" i="26" l="1"/>
  <c r="C1864" i="26"/>
  <c r="B1866" i="27"/>
  <c r="A1866" i="27"/>
  <c r="D1865" i="27"/>
  <c r="C1865" i="27"/>
  <c r="E1865" i="27"/>
  <c r="F1865" i="27"/>
  <c r="B1865" i="26"/>
  <c r="A1865" i="26"/>
  <c r="D1864" i="26"/>
  <c r="F1864" i="26"/>
  <c r="F1865" i="26" l="1"/>
  <c r="D1865" i="26"/>
  <c r="E1865" i="26"/>
  <c r="F1866" i="27"/>
  <c r="C1866" i="27"/>
  <c r="D1866" i="27"/>
  <c r="E1866" i="27"/>
  <c r="B1867" i="27"/>
  <c r="A1867" i="27"/>
  <c r="C1865" i="26"/>
  <c r="B1866" i="26"/>
  <c r="A1866" i="26"/>
  <c r="C1866" i="26" l="1"/>
  <c r="D1866" i="26"/>
  <c r="F1866" i="26"/>
  <c r="D1867" i="27"/>
  <c r="F1867" i="27"/>
  <c r="E1867" i="27"/>
  <c r="B1868" i="27"/>
  <c r="A1868" i="27"/>
  <c r="C1867" i="27"/>
  <c r="B1867" i="26"/>
  <c r="A1867" i="26"/>
  <c r="E1866" i="26"/>
  <c r="F1867" i="26" l="1"/>
  <c r="E1867" i="26"/>
  <c r="B1869" i="27"/>
  <c r="A1869" i="27"/>
  <c r="F1868" i="27"/>
  <c r="C1868" i="27"/>
  <c r="E1868" i="27"/>
  <c r="D1868" i="27"/>
  <c r="B1868" i="26"/>
  <c r="A1868" i="26"/>
  <c r="C1867" i="26"/>
  <c r="D1867" i="26"/>
  <c r="C1868" i="26" l="1"/>
  <c r="D1868" i="26"/>
  <c r="F1869" i="27"/>
  <c r="D1869" i="27"/>
  <c r="C1869" i="27"/>
  <c r="E1869" i="27"/>
  <c r="B1870" i="27"/>
  <c r="A1870" i="27"/>
  <c r="B1869" i="26"/>
  <c r="A1869" i="26"/>
  <c r="F1868" i="26"/>
  <c r="E1868" i="26"/>
  <c r="E1869" i="26" l="1"/>
  <c r="F1869" i="26"/>
  <c r="D1869" i="26"/>
  <c r="C1869" i="26"/>
  <c r="E1870" i="27"/>
  <c r="D1870" i="27"/>
  <c r="F1870" i="27"/>
  <c r="B1871" i="27"/>
  <c r="A1871" i="27"/>
  <c r="C1870" i="27"/>
  <c r="A1870" i="26"/>
  <c r="B1870" i="26"/>
  <c r="E1870" i="26" l="1"/>
  <c r="C1870" i="26"/>
  <c r="D1870" i="26"/>
  <c r="F1870" i="26"/>
  <c r="B1872" i="27"/>
  <c r="A1872" i="27"/>
  <c r="D1871" i="27"/>
  <c r="C1871" i="27"/>
  <c r="E1871" i="27"/>
  <c r="F1871" i="27"/>
  <c r="B1871" i="26"/>
  <c r="A1871" i="26"/>
  <c r="F1872" i="27" l="1"/>
  <c r="D1871" i="26"/>
  <c r="C1871" i="26"/>
  <c r="E1871" i="26"/>
  <c r="C1872" i="27"/>
  <c r="D1872" i="27"/>
  <c r="E1872" i="27"/>
  <c r="B1873" i="27"/>
  <c r="A1873" i="27"/>
  <c r="A1872" i="26"/>
  <c r="B1872" i="26"/>
  <c r="F1871" i="26"/>
  <c r="F1872" i="26" l="1"/>
  <c r="D1872" i="26"/>
  <c r="D1873" i="27"/>
  <c r="F1873" i="27"/>
  <c r="E1873" i="27"/>
  <c r="B1874" i="27"/>
  <c r="A1874" i="27"/>
  <c r="C1873" i="27"/>
  <c r="C1872" i="26"/>
  <c r="B1873" i="26"/>
  <c r="A1873" i="26"/>
  <c r="E1872" i="26"/>
  <c r="F1873" i="26" l="1"/>
  <c r="E1873" i="26"/>
  <c r="C1873" i="26"/>
  <c r="D1873" i="26"/>
  <c r="B1875" i="27"/>
  <c r="A1875" i="27"/>
  <c r="F1874" i="27"/>
  <c r="C1874" i="27"/>
  <c r="E1874" i="27"/>
  <c r="D1874" i="27"/>
  <c r="A1874" i="26"/>
  <c r="B1874" i="26"/>
  <c r="D1875" i="27" l="1"/>
  <c r="E1874" i="26"/>
  <c r="F1874" i="26"/>
  <c r="F1875" i="27"/>
  <c r="C1875" i="27"/>
  <c r="E1875" i="27"/>
  <c r="B1876" i="27"/>
  <c r="A1876" i="27"/>
  <c r="B1875" i="26"/>
  <c r="A1875" i="26"/>
  <c r="C1874" i="26"/>
  <c r="D1874" i="26"/>
  <c r="C1875" i="26" l="1"/>
  <c r="E1875" i="26"/>
  <c r="D1875" i="26"/>
  <c r="E1876" i="27"/>
  <c r="F1876" i="27"/>
  <c r="D1876" i="27"/>
  <c r="B1877" i="27"/>
  <c r="A1877" i="27"/>
  <c r="C1876" i="27"/>
  <c r="F1875" i="26"/>
  <c r="A1876" i="26"/>
  <c r="B1876" i="26"/>
  <c r="D1876" i="26" l="1"/>
  <c r="F1876" i="26"/>
  <c r="B1878" i="27"/>
  <c r="A1878" i="27"/>
  <c r="D1877" i="27"/>
  <c r="C1877" i="27"/>
  <c r="E1877" i="27"/>
  <c r="F1877" i="27"/>
  <c r="C1876" i="26"/>
  <c r="B1877" i="26"/>
  <c r="A1877" i="26"/>
  <c r="E1876" i="26"/>
  <c r="C1877" i="26" l="1"/>
  <c r="E1877" i="26"/>
  <c r="C1878" i="27"/>
  <c r="F1878" i="27"/>
  <c r="D1878" i="27"/>
  <c r="E1878" i="27"/>
  <c r="B1879" i="27"/>
  <c r="A1879" i="27"/>
  <c r="A1878" i="26"/>
  <c r="B1878" i="26"/>
  <c r="F1877" i="26"/>
  <c r="D1877" i="26"/>
  <c r="D1878" i="26" l="1"/>
  <c r="E1878" i="26"/>
  <c r="F1878" i="26"/>
  <c r="F1879" i="27"/>
  <c r="E1879" i="27"/>
  <c r="D1879" i="27"/>
  <c r="B1880" i="27"/>
  <c r="A1880" i="27"/>
  <c r="C1879" i="27"/>
  <c r="C1878" i="26"/>
  <c r="B1879" i="26"/>
  <c r="A1879" i="26"/>
  <c r="D1879" i="26" l="1"/>
  <c r="C1879" i="26"/>
  <c r="F1879" i="26"/>
  <c r="B1881" i="27"/>
  <c r="A1881" i="27"/>
  <c r="F1880" i="27"/>
  <c r="C1880" i="27"/>
  <c r="E1880" i="27"/>
  <c r="D1880" i="27"/>
  <c r="A1880" i="26"/>
  <c r="B1880" i="26"/>
  <c r="E1879" i="26"/>
  <c r="E1880" i="26" l="1"/>
  <c r="D1880" i="26"/>
  <c r="D1881" i="27"/>
  <c r="C1881" i="27"/>
  <c r="F1881" i="27"/>
  <c r="E1881" i="27"/>
  <c r="B1882" i="27"/>
  <c r="A1882" i="27"/>
  <c r="B1881" i="26"/>
  <c r="A1881" i="26"/>
  <c r="F1880" i="26"/>
  <c r="C1880" i="26"/>
  <c r="F1881" i="26" l="1"/>
  <c r="C1881" i="26"/>
  <c r="F1882" i="27"/>
  <c r="D1882" i="27"/>
  <c r="E1882" i="27"/>
  <c r="B1883" i="27"/>
  <c r="A1883" i="27"/>
  <c r="C1882" i="27"/>
  <c r="A1882" i="26"/>
  <c r="B1882" i="26"/>
  <c r="E1881" i="26"/>
  <c r="D1881" i="26"/>
  <c r="E1882" i="26" l="1"/>
  <c r="D1882" i="26"/>
  <c r="F1882" i="26"/>
  <c r="B1884" i="27"/>
  <c r="A1884" i="27"/>
  <c r="D1883" i="27"/>
  <c r="C1883" i="27"/>
  <c r="E1883" i="27"/>
  <c r="F1883" i="27"/>
  <c r="B1883" i="26"/>
  <c r="A1883" i="26"/>
  <c r="C1882" i="26"/>
  <c r="D1883" i="26" l="1"/>
  <c r="C1883" i="26"/>
  <c r="F1884" i="27"/>
  <c r="C1884" i="27"/>
  <c r="D1884" i="27"/>
  <c r="E1884" i="27"/>
  <c r="B1885" i="27"/>
  <c r="A1885" i="27"/>
  <c r="A1884" i="26"/>
  <c r="B1884" i="26"/>
  <c r="E1883" i="26"/>
  <c r="F1883" i="26"/>
  <c r="F1884" i="26" l="1"/>
  <c r="E1884" i="26"/>
  <c r="F1885" i="27"/>
  <c r="E1885" i="27"/>
  <c r="D1885" i="27"/>
  <c r="B1886" i="27"/>
  <c r="A1886" i="27"/>
  <c r="C1885" i="27"/>
  <c r="B1885" i="26"/>
  <c r="A1885" i="26"/>
  <c r="D1884" i="26"/>
  <c r="C1884" i="26"/>
  <c r="F1885" i="26" l="1"/>
  <c r="C1885" i="26"/>
  <c r="D1885" i="26"/>
  <c r="B1887" i="27"/>
  <c r="A1887" i="27"/>
  <c r="F1886" i="27"/>
  <c r="C1886" i="27"/>
  <c r="E1886" i="27"/>
  <c r="D1886" i="27"/>
  <c r="A1886" i="26"/>
  <c r="B1886" i="26"/>
  <c r="E1885" i="26"/>
  <c r="D1886" i="26" l="1"/>
  <c r="C1886" i="26"/>
  <c r="F1886" i="26"/>
  <c r="E1886" i="26"/>
  <c r="C1887" i="27"/>
  <c r="D1887" i="27"/>
  <c r="F1887" i="27"/>
  <c r="E1887" i="27"/>
  <c r="B1888" i="27"/>
  <c r="A1888" i="27"/>
  <c r="B1887" i="26"/>
  <c r="A1887" i="26"/>
  <c r="D1887" i="26" l="1"/>
  <c r="E1887" i="26"/>
  <c r="E1888" i="27"/>
  <c r="F1888" i="27"/>
  <c r="D1888" i="27"/>
  <c r="B1889" i="27"/>
  <c r="A1889" i="27"/>
  <c r="C1888" i="27"/>
  <c r="A1888" i="26"/>
  <c r="B1888" i="26"/>
  <c r="C1887" i="26"/>
  <c r="F1887" i="26"/>
  <c r="E1888" i="26" l="1"/>
  <c r="F1888" i="26"/>
  <c r="C1888" i="26"/>
  <c r="B1890" i="27"/>
  <c r="A1890" i="27"/>
  <c r="D1889" i="27"/>
  <c r="C1889" i="27"/>
  <c r="E1889" i="27"/>
  <c r="F1889" i="27"/>
  <c r="B1889" i="26"/>
  <c r="A1889" i="26"/>
  <c r="D1888" i="26"/>
  <c r="F1890" i="27" l="1"/>
  <c r="D1889" i="26"/>
  <c r="C1890" i="27"/>
  <c r="D1890" i="27"/>
  <c r="E1890" i="27"/>
  <c r="B1891" i="27"/>
  <c r="A1891" i="27"/>
  <c r="A1890" i="26"/>
  <c r="B1890" i="26"/>
  <c r="F1889" i="26"/>
  <c r="E1889" i="26"/>
  <c r="C1889" i="26"/>
  <c r="F1890" i="26" l="1"/>
  <c r="C1890" i="26"/>
  <c r="E1890" i="26"/>
  <c r="F1891" i="27"/>
  <c r="E1891" i="27"/>
  <c r="D1891" i="27"/>
  <c r="B1892" i="27"/>
  <c r="A1892" i="27"/>
  <c r="C1891" i="27"/>
  <c r="B1891" i="26"/>
  <c r="A1891" i="26"/>
  <c r="D1890" i="26"/>
  <c r="F1891" i="26" l="1"/>
  <c r="D1891" i="26"/>
  <c r="B1893" i="27"/>
  <c r="A1893" i="27"/>
  <c r="F1892" i="27"/>
  <c r="C1892" i="27"/>
  <c r="E1892" i="27"/>
  <c r="D1892" i="27"/>
  <c r="A1892" i="26"/>
  <c r="B1892" i="26"/>
  <c r="C1891" i="26"/>
  <c r="E1891" i="26"/>
  <c r="E1892" i="26" l="1"/>
  <c r="D1892" i="26"/>
  <c r="C1892" i="26"/>
  <c r="F1892" i="26"/>
  <c r="D1893" i="27"/>
  <c r="C1893" i="27"/>
  <c r="F1893" i="27"/>
  <c r="E1893" i="27"/>
  <c r="B1894" i="27"/>
  <c r="A1894" i="27"/>
  <c r="B1893" i="26"/>
  <c r="A1893" i="26"/>
  <c r="C1893" i="26" l="1"/>
  <c r="F1894" i="27"/>
  <c r="E1894" i="27"/>
  <c r="D1894" i="27"/>
  <c r="B1895" i="27"/>
  <c r="A1895" i="27"/>
  <c r="C1894" i="27"/>
  <c r="A1894" i="26"/>
  <c r="B1894" i="26"/>
  <c r="D1893" i="26"/>
  <c r="E1893" i="26"/>
  <c r="F1893" i="26"/>
  <c r="D1894" i="26" l="1"/>
  <c r="C1894" i="26"/>
  <c r="F1894" i="26"/>
  <c r="B1896" i="27"/>
  <c r="A1896" i="27"/>
  <c r="D1895" i="27"/>
  <c r="C1895" i="27"/>
  <c r="E1895" i="27"/>
  <c r="F1895" i="27"/>
  <c r="E1894" i="26"/>
  <c r="B1895" i="26"/>
  <c r="A1895" i="26"/>
  <c r="F1896" i="27" l="1"/>
  <c r="D1895" i="26"/>
  <c r="E1895" i="26"/>
  <c r="C1896" i="27"/>
  <c r="D1896" i="27"/>
  <c r="E1896" i="27"/>
  <c r="B1897" i="27"/>
  <c r="A1897" i="27"/>
  <c r="A1896" i="26"/>
  <c r="B1896" i="26"/>
  <c r="C1895" i="26"/>
  <c r="F1895" i="26"/>
  <c r="D1896" i="26" l="1"/>
  <c r="F1896" i="26"/>
  <c r="F1897" i="27"/>
  <c r="E1897" i="27"/>
  <c r="D1897" i="27"/>
  <c r="B1898" i="27"/>
  <c r="A1898" i="27"/>
  <c r="C1897" i="27"/>
  <c r="C1896" i="26"/>
  <c r="B1897" i="26"/>
  <c r="A1897" i="26"/>
  <c r="E1896" i="26"/>
  <c r="E1897" i="26" l="1"/>
  <c r="C1897" i="26"/>
  <c r="F1897" i="26"/>
  <c r="B1899" i="27"/>
  <c r="A1899" i="27"/>
  <c r="F1898" i="27"/>
  <c r="C1898" i="27"/>
  <c r="E1898" i="27"/>
  <c r="D1898" i="27"/>
  <c r="D1897" i="26"/>
  <c r="A1898" i="26"/>
  <c r="B1898" i="26"/>
  <c r="D1898" i="26" l="1"/>
  <c r="F1899" i="27"/>
  <c r="C1899" i="27"/>
  <c r="D1899" i="27"/>
  <c r="E1899" i="27"/>
  <c r="B1900" i="27"/>
  <c r="A1900" i="27"/>
  <c r="B1899" i="26"/>
  <c r="A1899" i="26"/>
  <c r="F1898" i="26"/>
  <c r="E1898" i="26"/>
  <c r="C1898" i="26"/>
  <c r="E1899" i="26" l="1"/>
  <c r="C1899" i="26"/>
  <c r="F1899" i="26"/>
  <c r="D1900" i="27"/>
  <c r="E1900" i="27"/>
  <c r="F1900" i="27"/>
  <c r="B1901" i="27"/>
  <c r="A1901" i="27"/>
  <c r="C1900" i="27"/>
  <c r="A1900" i="26"/>
  <c r="B1900" i="26"/>
  <c r="D1899" i="26"/>
  <c r="E1900" i="26" l="1"/>
  <c r="B1902" i="27"/>
  <c r="A1902" i="27"/>
  <c r="D1901" i="27"/>
  <c r="C1901" i="27"/>
  <c r="E1901" i="27"/>
  <c r="F1901" i="27"/>
  <c r="B1901" i="26"/>
  <c r="A1901" i="26"/>
  <c r="C1900" i="26"/>
  <c r="D1900" i="26"/>
  <c r="F1900" i="26"/>
  <c r="D1901" i="26" l="1"/>
  <c r="E1901" i="26"/>
  <c r="F1901" i="26"/>
  <c r="F1902" i="27"/>
  <c r="C1902" i="27"/>
  <c r="D1902" i="27"/>
  <c r="E1902" i="27"/>
  <c r="B1903" i="27"/>
  <c r="A1903" i="27"/>
  <c r="C1901" i="26"/>
  <c r="A1902" i="26"/>
  <c r="B1902" i="26"/>
  <c r="C1902" i="26" l="1"/>
  <c r="F1902" i="26"/>
  <c r="D1902" i="26"/>
  <c r="F1903" i="27"/>
  <c r="E1903" i="27"/>
  <c r="D1903" i="27"/>
  <c r="B1904" i="27"/>
  <c r="A1904" i="27"/>
  <c r="C1903" i="27"/>
  <c r="B1903" i="26"/>
  <c r="A1903" i="26"/>
  <c r="E1902" i="26"/>
  <c r="F1903" i="26" l="1"/>
  <c r="E1903" i="26"/>
  <c r="B1905" i="27"/>
  <c r="A1905" i="27"/>
  <c r="F1904" i="27"/>
  <c r="C1904" i="27"/>
  <c r="E1904" i="27"/>
  <c r="D1904" i="27"/>
  <c r="A1904" i="26"/>
  <c r="B1904" i="26"/>
  <c r="C1903" i="26"/>
  <c r="D1903" i="26"/>
  <c r="E1904" i="26" l="1"/>
  <c r="F1905" i="27"/>
  <c r="C1905" i="27"/>
  <c r="D1905" i="27"/>
  <c r="E1905" i="27"/>
  <c r="B1906" i="27"/>
  <c r="A1906" i="27"/>
  <c r="C1904" i="26"/>
  <c r="F1904" i="26"/>
  <c r="B1905" i="26"/>
  <c r="A1905" i="26"/>
  <c r="D1904" i="26"/>
  <c r="D1905" i="26" s="1"/>
  <c r="C1905" i="26" l="1"/>
  <c r="F1905" i="26"/>
  <c r="E1905" i="26"/>
  <c r="E1906" i="27"/>
  <c r="F1906" i="27"/>
  <c r="D1906" i="27"/>
  <c r="B1907" i="27"/>
  <c r="A1907" i="27"/>
  <c r="C1906" i="27"/>
  <c r="A1906" i="26"/>
  <c r="B1906" i="26"/>
  <c r="D1906" i="26" l="1"/>
  <c r="B1908" i="27"/>
  <c r="A1908" i="27"/>
  <c r="D1907" i="27"/>
  <c r="C1907" i="27"/>
  <c r="E1907" i="27"/>
  <c r="F1907" i="27"/>
  <c r="F1906" i="26"/>
  <c r="E1906" i="26"/>
  <c r="B1907" i="26"/>
  <c r="A1907" i="26"/>
  <c r="C1906" i="26"/>
  <c r="C1907" i="26" s="1"/>
  <c r="E1907" i="26" l="1"/>
  <c r="F1907" i="26"/>
  <c r="D1907" i="26"/>
  <c r="E1908" i="27"/>
  <c r="D1908" i="27"/>
  <c r="C1908" i="27"/>
  <c r="F1908" i="27"/>
  <c r="B1909" i="27"/>
  <c r="A1909" i="27"/>
  <c r="A1908" i="26"/>
  <c r="B1908" i="26"/>
  <c r="C1908" i="26" l="1"/>
  <c r="E1909" i="27"/>
  <c r="C1909" i="27"/>
  <c r="F1909" i="27"/>
  <c r="B1910" i="27"/>
  <c r="A1910" i="27"/>
  <c r="D1909" i="27"/>
  <c r="E1908" i="26"/>
  <c r="D1908" i="26"/>
  <c r="B1909" i="26"/>
  <c r="A1909" i="26"/>
  <c r="F1908" i="26"/>
  <c r="F1909" i="26" l="1"/>
  <c r="E1909" i="26"/>
  <c r="C1909" i="26"/>
  <c r="D1909" i="26"/>
  <c r="D1910" i="27"/>
  <c r="B1911" i="27"/>
  <c r="A1911" i="27"/>
  <c r="C1910" i="27"/>
  <c r="E1910" i="27"/>
  <c r="F1910" i="27"/>
  <c r="A1910" i="26"/>
  <c r="B1910" i="26"/>
  <c r="C1910" i="26" l="1"/>
  <c r="C1911" i="27"/>
  <c r="D1911" i="27"/>
  <c r="E1911" i="27"/>
  <c r="F1911" i="27"/>
  <c r="B1912" i="27"/>
  <c r="A1912" i="27"/>
  <c r="D1910" i="26"/>
  <c r="B1911" i="26"/>
  <c r="A1911" i="26"/>
  <c r="E1910" i="26"/>
  <c r="F1910" i="26"/>
  <c r="F1911" i="26" l="1"/>
  <c r="D1911" i="26"/>
  <c r="F1912" i="27"/>
  <c r="E1912" i="27"/>
  <c r="C1912" i="27"/>
  <c r="B1913" i="27"/>
  <c r="A1913" i="27"/>
  <c r="D1912" i="27"/>
  <c r="A1912" i="26"/>
  <c r="B1912" i="26"/>
  <c r="E1911" i="26"/>
  <c r="C1911" i="26"/>
  <c r="C1912" i="26" l="1"/>
  <c r="E1912" i="26"/>
  <c r="D1913" i="27"/>
  <c r="B1914" i="27"/>
  <c r="A1914" i="27"/>
  <c r="C1913" i="27"/>
  <c r="F1913" i="27"/>
  <c r="E1913" i="27"/>
  <c r="B1913" i="26"/>
  <c r="A1913" i="26"/>
  <c r="D1912" i="26"/>
  <c r="F1912" i="26"/>
  <c r="F1913" i="26" l="1"/>
  <c r="E1913" i="26"/>
  <c r="D1913" i="26"/>
  <c r="E1914" i="27"/>
  <c r="C1914" i="27"/>
  <c r="F1914" i="27"/>
  <c r="B1915" i="27"/>
  <c r="A1915" i="27"/>
  <c r="D1914" i="27"/>
  <c r="C1913" i="26"/>
  <c r="A1914" i="26"/>
  <c r="B1914" i="26"/>
  <c r="D1914" i="26" l="1"/>
  <c r="C1914" i="26"/>
  <c r="F1914" i="26"/>
  <c r="E1915" i="27"/>
  <c r="D1915" i="27"/>
  <c r="B1916" i="27"/>
  <c r="A1916" i="27"/>
  <c r="C1915" i="27"/>
  <c r="F1915" i="27"/>
  <c r="B1915" i="26"/>
  <c r="A1915" i="26"/>
  <c r="E1914" i="26"/>
  <c r="E1915" i="26" l="1"/>
  <c r="C1915" i="26"/>
  <c r="D1915" i="26"/>
  <c r="F1916" i="27"/>
  <c r="B1917" i="27"/>
  <c r="A1917" i="27"/>
  <c r="E1916" i="27"/>
  <c r="C1916" i="27"/>
  <c r="D1916" i="27"/>
  <c r="A1916" i="26"/>
  <c r="B1916" i="26"/>
  <c r="F1915" i="26"/>
  <c r="C1917" i="27" l="1"/>
  <c r="C1916" i="26"/>
  <c r="E1916" i="26"/>
  <c r="F1916" i="26"/>
  <c r="D1917" i="27"/>
  <c r="E1917" i="27"/>
  <c r="F1917" i="27"/>
  <c r="B1918" i="27"/>
  <c r="A1918" i="27"/>
  <c r="D1916" i="26"/>
  <c r="B1917" i="26"/>
  <c r="A1917" i="26"/>
  <c r="C1917" i="26" l="1"/>
  <c r="D1917" i="26"/>
  <c r="D1918" i="27"/>
  <c r="C1918" i="27"/>
  <c r="F1918" i="27"/>
  <c r="B1919" i="27"/>
  <c r="A1919" i="27"/>
  <c r="E1918" i="27"/>
  <c r="F1917" i="26"/>
  <c r="A1918" i="26"/>
  <c r="B1918" i="26"/>
  <c r="E1917" i="26"/>
  <c r="F1918" i="26" l="1"/>
  <c r="E1918" i="26"/>
  <c r="D1918" i="26"/>
  <c r="B1920" i="27"/>
  <c r="A1920" i="27"/>
  <c r="D1919" i="27"/>
  <c r="C1919" i="27"/>
  <c r="E1919" i="27"/>
  <c r="F1919" i="27"/>
  <c r="B1919" i="26"/>
  <c r="A1919" i="26"/>
  <c r="C1918" i="26"/>
  <c r="F1919" i="26" l="1"/>
  <c r="C1919" i="26"/>
  <c r="E1920" i="27"/>
  <c r="C1920" i="27"/>
  <c r="D1920" i="27"/>
  <c r="F1920" i="27"/>
  <c r="B1921" i="27"/>
  <c r="A1921" i="27"/>
  <c r="A1920" i="26"/>
  <c r="B1920" i="26"/>
  <c r="E1919" i="26"/>
  <c r="D1919" i="26"/>
  <c r="D1920" i="26" l="1"/>
  <c r="E1920" i="26"/>
  <c r="C1920" i="26"/>
  <c r="F1920" i="26"/>
  <c r="D1921" i="27"/>
  <c r="E1921" i="27"/>
  <c r="F1921" i="27"/>
  <c r="B1922" i="27"/>
  <c r="A1922" i="27"/>
  <c r="C1921" i="27"/>
  <c r="B1921" i="26"/>
  <c r="A1921" i="26"/>
  <c r="C1922" i="27" l="1"/>
  <c r="D1921" i="26"/>
  <c r="E1921" i="26"/>
  <c r="F1921" i="26"/>
  <c r="B1923" i="27"/>
  <c r="A1923" i="27"/>
  <c r="E1922" i="27"/>
  <c r="F1922" i="27"/>
  <c r="D1922" i="27"/>
  <c r="C1921" i="26"/>
  <c r="A1922" i="26"/>
  <c r="B1922" i="26"/>
  <c r="C1922" i="26" l="1"/>
  <c r="E1922" i="26"/>
  <c r="D1923" i="27"/>
  <c r="E1923" i="27"/>
  <c r="C1923" i="27"/>
  <c r="F1923" i="27"/>
  <c r="B1924" i="27"/>
  <c r="A1924" i="27"/>
  <c r="B1923" i="26"/>
  <c r="A1923" i="26"/>
  <c r="D1922" i="26"/>
  <c r="F1922" i="26"/>
  <c r="C1923" i="26" l="1"/>
  <c r="D1924" i="27"/>
  <c r="F1924" i="27"/>
  <c r="E1924" i="27"/>
  <c r="B1925" i="27"/>
  <c r="A1925" i="27"/>
  <c r="C1924" i="27"/>
  <c r="E1923" i="26"/>
  <c r="D1923" i="26"/>
  <c r="F1923" i="26"/>
  <c r="A1924" i="26"/>
  <c r="B1924" i="26"/>
  <c r="D1924" i="26" l="1"/>
  <c r="C1924" i="26"/>
  <c r="C1925" i="27"/>
  <c r="B1926" i="27"/>
  <c r="A1926" i="27"/>
  <c r="F1925" i="27"/>
  <c r="D1925" i="27"/>
  <c r="E1925" i="27"/>
  <c r="F1924" i="26"/>
  <c r="B1925" i="26"/>
  <c r="A1925" i="26"/>
  <c r="E1924" i="26"/>
  <c r="E1926" i="27" l="1"/>
  <c r="D1925" i="26"/>
  <c r="E1925" i="26"/>
  <c r="F1925" i="26"/>
  <c r="C1925" i="26"/>
  <c r="D1926" i="27"/>
  <c r="F1926" i="27"/>
  <c r="C1926" i="27"/>
  <c r="B1927" i="27"/>
  <c r="A1927" i="27"/>
  <c r="A1926" i="26"/>
  <c r="B1926" i="26"/>
  <c r="E1926" i="26" l="1"/>
  <c r="F1927" i="27"/>
  <c r="D1927" i="27"/>
  <c r="E1927" i="27"/>
  <c r="B1928" i="27"/>
  <c r="A1928" i="27"/>
  <c r="C1927" i="27"/>
  <c r="D1926" i="26"/>
  <c r="C1926" i="26"/>
  <c r="B1927" i="26"/>
  <c r="A1927" i="26"/>
  <c r="F1926" i="26"/>
  <c r="C1927" i="26" l="1"/>
  <c r="F1927" i="26"/>
  <c r="D1927" i="26"/>
  <c r="E1927" i="26"/>
  <c r="B1929" i="27"/>
  <c r="A1929" i="27"/>
  <c r="E1928" i="27"/>
  <c r="C1928" i="27"/>
  <c r="D1928" i="27"/>
  <c r="F1928" i="27"/>
  <c r="A1928" i="26"/>
  <c r="B1928" i="26"/>
  <c r="F1929" i="27" l="1"/>
  <c r="F1928" i="26"/>
  <c r="D1929" i="27"/>
  <c r="C1929" i="27"/>
  <c r="E1929" i="27"/>
  <c r="B1930" i="27"/>
  <c r="A1930" i="27"/>
  <c r="C1928" i="26"/>
  <c r="E1928" i="26"/>
  <c r="B1929" i="26"/>
  <c r="A1929" i="26"/>
  <c r="D1928" i="26"/>
  <c r="D1929" i="26" l="1"/>
  <c r="C1929" i="26"/>
  <c r="E1929" i="26"/>
  <c r="F1929" i="26"/>
  <c r="E1930" i="27"/>
  <c r="D1930" i="27"/>
  <c r="F1930" i="27"/>
  <c r="B1931" i="27"/>
  <c r="A1931" i="27"/>
  <c r="C1930" i="27"/>
  <c r="A1930" i="26"/>
  <c r="B1930" i="26"/>
  <c r="D1930" i="26" l="1"/>
  <c r="F1931" i="27"/>
  <c r="B1932" i="27"/>
  <c r="A1932" i="27"/>
  <c r="C1931" i="27"/>
  <c r="D1931" i="27"/>
  <c r="E1931" i="27"/>
  <c r="E1930" i="26"/>
  <c r="F1930" i="26"/>
  <c r="B1931" i="26"/>
  <c r="A1931" i="26"/>
  <c r="C1930" i="26"/>
  <c r="C1931" i="26" l="1"/>
  <c r="E1931" i="26"/>
  <c r="F1931" i="26"/>
  <c r="D1931" i="26"/>
  <c r="E1932" i="27"/>
  <c r="D1932" i="27"/>
  <c r="C1932" i="27"/>
  <c r="F1932" i="27"/>
  <c r="B1933" i="27"/>
  <c r="A1933" i="27"/>
  <c r="A1932" i="26"/>
  <c r="B1932" i="26"/>
  <c r="C1932" i="26" l="1"/>
  <c r="D1933" i="27"/>
  <c r="C1933" i="27"/>
  <c r="E1933" i="27"/>
  <c r="B1934" i="27"/>
  <c r="A1934" i="27"/>
  <c r="F1933" i="27"/>
  <c r="F1932" i="26"/>
  <c r="D1932" i="26"/>
  <c r="B1933" i="26"/>
  <c r="A1933" i="26"/>
  <c r="E1932" i="26"/>
  <c r="D1933" i="26" l="1"/>
  <c r="E1933" i="26"/>
  <c r="F1933" i="26"/>
  <c r="C1933" i="26"/>
  <c r="F1934" i="27"/>
  <c r="B1935" i="27"/>
  <c r="A1935" i="27"/>
  <c r="E1934" i="27"/>
  <c r="C1934" i="27"/>
  <c r="D1934" i="27"/>
  <c r="A1934" i="26"/>
  <c r="B1934" i="26"/>
  <c r="C1935" i="27" l="1"/>
  <c r="D1934" i="26"/>
  <c r="E1934" i="26"/>
  <c r="D1935" i="27"/>
  <c r="E1935" i="27"/>
  <c r="F1935" i="27"/>
  <c r="B1936" i="27"/>
  <c r="A1936" i="27"/>
  <c r="C1934" i="26"/>
  <c r="B1935" i="26"/>
  <c r="A1935" i="26"/>
  <c r="F1934" i="26"/>
  <c r="C1935" i="26" l="1"/>
  <c r="D1935" i="26"/>
  <c r="F1935" i="26"/>
  <c r="C1936" i="27"/>
  <c r="E1936" i="27"/>
  <c r="D1936" i="27"/>
  <c r="B1937" i="27"/>
  <c r="A1937" i="27"/>
  <c r="F1936" i="27"/>
  <c r="E1935" i="26"/>
  <c r="A1936" i="26"/>
  <c r="B1936" i="26"/>
  <c r="E1936" i="26" l="1"/>
  <c r="B1938" i="27"/>
  <c r="A1938" i="27"/>
  <c r="C1937" i="27"/>
  <c r="F1937" i="27"/>
  <c r="D1937" i="27"/>
  <c r="E1937" i="27"/>
  <c r="B1937" i="26"/>
  <c r="A1937" i="26"/>
  <c r="D1936" i="26"/>
  <c r="F1936" i="26"/>
  <c r="C1936" i="26"/>
  <c r="F1937" i="26" l="1"/>
  <c r="C1937" i="26"/>
  <c r="D1937" i="26"/>
  <c r="D1938" i="27"/>
  <c r="F1938" i="27"/>
  <c r="C1938" i="27"/>
  <c r="E1938" i="27"/>
  <c r="B1939" i="27"/>
  <c r="A1939" i="27"/>
  <c r="A1938" i="26"/>
  <c r="B1938" i="26"/>
  <c r="E1937" i="26"/>
  <c r="F1938" i="26" l="1"/>
  <c r="D1938" i="26"/>
  <c r="D1939" i="27"/>
  <c r="C1939" i="27"/>
  <c r="E1939" i="27"/>
  <c r="B1940" i="27"/>
  <c r="A1940" i="27"/>
  <c r="F1939" i="27"/>
  <c r="E1938" i="26"/>
  <c r="B1939" i="26"/>
  <c r="A1939" i="26"/>
  <c r="C1938" i="26"/>
  <c r="C1939" i="26" l="1"/>
  <c r="E1939" i="26"/>
  <c r="D1939" i="26"/>
  <c r="F1939" i="26"/>
  <c r="E1940" i="27"/>
  <c r="B1941" i="27"/>
  <c r="A1941" i="27"/>
  <c r="F1940" i="27"/>
  <c r="D1940" i="27"/>
  <c r="C1940" i="27"/>
  <c r="A1940" i="26"/>
  <c r="B1940" i="26"/>
  <c r="C1940" i="26" l="1"/>
  <c r="F1941" i="27"/>
  <c r="C1941" i="27"/>
  <c r="B1942" i="27"/>
  <c r="A1942" i="27"/>
  <c r="D1941" i="27"/>
  <c r="E1941" i="27"/>
  <c r="D1940" i="26"/>
  <c r="F1940" i="26"/>
  <c r="B1941" i="26"/>
  <c r="A1941" i="26"/>
  <c r="E1940" i="26"/>
  <c r="F1941" i="26" l="1"/>
  <c r="E1941" i="26"/>
  <c r="D1941" i="26"/>
  <c r="C1941" i="26"/>
  <c r="F1942" i="27"/>
  <c r="E1942" i="27"/>
  <c r="B1943" i="27"/>
  <c r="A1943" i="27"/>
  <c r="D1942" i="27"/>
  <c r="C1942" i="27"/>
  <c r="A1942" i="26"/>
  <c r="B1942" i="26"/>
  <c r="E1942" i="26" l="1"/>
  <c r="C1943" i="27"/>
  <c r="D1943" i="27"/>
  <c r="E1943" i="27"/>
  <c r="B1944" i="27"/>
  <c r="A1944" i="27"/>
  <c r="F1943" i="27"/>
  <c r="F1942" i="26"/>
  <c r="C1942" i="26"/>
  <c r="B1943" i="26"/>
  <c r="A1943" i="26"/>
  <c r="D1942" i="26"/>
  <c r="F1944" i="27" l="1"/>
  <c r="D1943" i="26"/>
  <c r="C1943" i="26"/>
  <c r="F1943" i="26"/>
  <c r="E1943" i="26"/>
  <c r="E1944" i="27"/>
  <c r="C1944" i="27"/>
  <c r="B1945" i="27"/>
  <c r="A1945" i="27"/>
  <c r="D1944" i="27"/>
  <c r="B1944" i="26"/>
  <c r="A1944" i="26"/>
  <c r="D1945" i="27" l="1"/>
  <c r="C1944" i="26"/>
  <c r="E1944" i="26"/>
  <c r="B1946" i="27"/>
  <c r="A1946" i="27"/>
  <c r="F1945" i="27"/>
  <c r="E1945" i="27"/>
  <c r="C1945" i="27"/>
  <c r="B1945" i="26"/>
  <c r="A1945" i="26"/>
  <c r="F1944" i="26"/>
  <c r="D1944" i="26"/>
  <c r="E1945" i="26" l="1"/>
  <c r="E1946" i="27"/>
  <c r="F1946" i="27"/>
  <c r="D1946" i="27"/>
  <c r="C1946" i="27"/>
  <c r="B1947" i="27"/>
  <c r="A1947" i="27"/>
  <c r="F1945" i="26"/>
  <c r="A1946" i="26"/>
  <c r="B1946" i="26"/>
  <c r="D1945" i="26"/>
  <c r="C1945" i="26"/>
  <c r="C1946" i="26" l="1"/>
  <c r="E1946" i="26"/>
  <c r="E1947" i="27"/>
  <c r="C1947" i="27"/>
  <c r="F1947" i="27"/>
  <c r="B1948" i="27"/>
  <c r="A1948" i="27"/>
  <c r="D1947" i="27"/>
  <c r="D1946" i="26"/>
  <c r="B1947" i="26"/>
  <c r="A1947" i="26"/>
  <c r="F1946" i="26"/>
  <c r="E1947" i="26" l="1"/>
  <c r="B1949" i="27"/>
  <c r="A1949" i="27"/>
  <c r="F1948" i="27"/>
  <c r="D1948" i="27"/>
  <c r="C1948" i="27"/>
  <c r="E1948" i="27"/>
  <c r="F1947" i="26"/>
  <c r="C1947" i="26"/>
  <c r="B1948" i="26"/>
  <c r="A1948" i="26"/>
  <c r="D1947" i="26"/>
  <c r="E1949" i="27" l="1"/>
  <c r="D1948" i="26"/>
  <c r="F1948" i="26"/>
  <c r="C1948" i="26"/>
  <c r="E1948" i="26"/>
  <c r="C1949" i="27"/>
  <c r="D1949" i="27"/>
  <c r="F1949" i="27"/>
  <c r="B1950" i="27"/>
  <c r="A1950" i="27"/>
  <c r="B1949" i="26"/>
  <c r="A1949" i="26"/>
  <c r="E1949" i="26" l="1"/>
  <c r="F1950" i="27"/>
  <c r="C1950" i="27"/>
  <c r="E1950" i="27"/>
  <c r="B1951" i="27"/>
  <c r="A1951" i="27"/>
  <c r="D1950" i="27"/>
  <c r="C1949" i="26"/>
  <c r="B1950" i="26"/>
  <c r="A1950" i="26"/>
  <c r="F1949" i="26"/>
  <c r="D1949" i="26"/>
  <c r="D1951" i="27" l="1"/>
  <c r="D1950" i="26"/>
  <c r="C1950" i="26"/>
  <c r="F1950" i="26"/>
  <c r="C1951" i="27"/>
  <c r="B1952" i="27"/>
  <c r="A1952" i="27"/>
  <c r="E1951" i="27"/>
  <c r="F1951" i="27"/>
  <c r="B1951" i="26"/>
  <c r="A1951" i="26"/>
  <c r="E1950" i="26"/>
  <c r="E1951" i="26" l="1"/>
  <c r="D1951" i="26"/>
  <c r="E1952" i="27"/>
  <c r="F1952" i="27"/>
  <c r="C1952" i="27"/>
  <c r="D1952" i="27"/>
  <c r="B1953" i="27"/>
  <c r="A1953" i="27"/>
  <c r="B1952" i="26"/>
  <c r="A1952" i="26"/>
  <c r="F1951" i="26"/>
  <c r="C1951" i="26"/>
  <c r="C1952" i="26" l="1"/>
  <c r="F1952" i="26"/>
  <c r="E1952" i="26"/>
  <c r="E1953" i="27"/>
  <c r="D1953" i="27"/>
  <c r="B1954" i="27"/>
  <c r="A1954" i="27"/>
  <c r="F1953" i="27"/>
  <c r="C1953" i="27"/>
  <c r="B1953" i="26"/>
  <c r="A1953" i="26"/>
  <c r="D1952" i="26"/>
  <c r="C1954" i="27" l="1"/>
  <c r="D1953" i="26"/>
  <c r="C1953" i="26"/>
  <c r="D1954" i="27"/>
  <c r="F1954" i="27"/>
  <c r="B1955" i="27"/>
  <c r="A1955" i="27"/>
  <c r="E1954" i="27"/>
  <c r="A1954" i="26"/>
  <c r="B1954" i="26"/>
  <c r="F1953" i="26"/>
  <c r="E1953" i="26"/>
  <c r="D1954" i="26" l="1"/>
  <c r="F1954" i="26"/>
  <c r="E1954" i="26"/>
  <c r="E1955" i="27"/>
  <c r="C1955" i="27"/>
  <c r="B1956" i="27"/>
  <c r="A1956" i="27"/>
  <c r="F1955" i="27"/>
  <c r="D1955" i="27"/>
  <c r="B1955" i="26"/>
  <c r="A1955" i="26"/>
  <c r="C1954" i="26"/>
  <c r="C1955" i="26" l="1"/>
  <c r="E1955" i="26"/>
  <c r="E1956" i="27"/>
  <c r="D1956" i="27"/>
  <c r="F1956" i="27"/>
  <c r="B1957" i="27"/>
  <c r="A1957" i="27"/>
  <c r="C1956" i="27"/>
  <c r="B1956" i="26"/>
  <c r="A1956" i="26"/>
  <c r="F1955" i="26"/>
  <c r="D1955" i="26"/>
  <c r="C1956" i="26" l="1"/>
  <c r="F1956" i="26"/>
  <c r="D1956" i="26"/>
  <c r="C1957" i="27"/>
  <c r="D1957" i="27"/>
  <c r="B1958" i="27"/>
  <c r="A1958" i="27"/>
  <c r="F1957" i="27"/>
  <c r="E1957" i="27"/>
  <c r="B1957" i="26"/>
  <c r="A1957" i="26"/>
  <c r="E1956" i="26"/>
  <c r="F1958" i="27" l="1"/>
  <c r="E1957" i="26"/>
  <c r="D1957" i="26"/>
  <c r="D1958" i="27"/>
  <c r="C1958" i="27"/>
  <c r="E1958" i="27"/>
  <c r="B1959" i="27"/>
  <c r="A1959" i="27"/>
  <c r="B1958" i="26"/>
  <c r="A1958" i="26"/>
  <c r="F1957" i="26"/>
  <c r="C1957" i="26"/>
  <c r="E1958" i="26" l="1"/>
  <c r="F1958" i="26"/>
  <c r="C1958" i="26"/>
  <c r="E1959" i="27"/>
  <c r="C1959" i="27"/>
  <c r="D1959" i="27"/>
  <c r="B1960" i="27"/>
  <c r="A1960" i="27"/>
  <c r="F1959" i="27"/>
  <c r="F1960" i="27" s="1"/>
  <c r="B1959" i="26"/>
  <c r="A1959" i="26"/>
  <c r="D1958" i="26"/>
  <c r="D1959" i="26" l="1"/>
  <c r="C1959" i="26"/>
  <c r="E1960" i="27"/>
  <c r="B1961" i="27"/>
  <c r="A1961" i="27"/>
  <c r="C1960" i="27"/>
  <c r="D1960" i="27"/>
  <c r="B1960" i="26"/>
  <c r="A1960" i="26"/>
  <c r="F1959" i="26"/>
  <c r="E1959" i="26"/>
  <c r="D1960" i="26" l="1"/>
  <c r="E1960" i="26"/>
  <c r="F1960" i="26"/>
  <c r="F1961" i="27"/>
  <c r="C1961" i="27"/>
  <c r="E1961" i="27"/>
  <c r="D1961" i="27"/>
  <c r="B1962" i="27"/>
  <c r="A1962" i="27"/>
  <c r="B1961" i="26"/>
  <c r="A1961" i="26"/>
  <c r="C1960" i="26"/>
  <c r="E1961" i="26" l="1"/>
  <c r="C1961" i="26"/>
  <c r="F1962" i="27"/>
  <c r="D1962" i="27"/>
  <c r="E1962" i="27"/>
  <c r="C1962" i="27"/>
  <c r="B1963" i="27"/>
  <c r="A1963" i="27"/>
  <c r="A1962" i="26"/>
  <c r="B1962" i="26"/>
  <c r="F1961" i="26"/>
  <c r="D1961" i="26"/>
  <c r="D1962" i="26" l="1"/>
  <c r="C1962" i="26"/>
  <c r="F1962" i="26"/>
  <c r="E1963" i="27"/>
  <c r="C1963" i="27"/>
  <c r="F1963" i="27"/>
  <c r="D1963" i="27"/>
  <c r="B1964" i="27"/>
  <c r="A1964" i="27"/>
  <c r="B1963" i="26"/>
  <c r="A1963" i="26"/>
  <c r="E1962" i="26"/>
  <c r="D1963" i="26" l="1"/>
  <c r="E1963" i="26"/>
  <c r="E1964" i="27"/>
  <c r="F1964" i="27"/>
  <c r="D1964" i="27"/>
  <c r="C1964" i="27"/>
  <c r="B1965" i="27"/>
  <c r="A1965" i="27"/>
  <c r="A1964" i="26"/>
  <c r="B1964" i="26"/>
  <c r="F1963" i="26"/>
  <c r="C1963" i="26"/>
  <c r="C1964" i="26" l="1"/>
  <c r="E1965" i="27"/>
  <c r="F1965" i="27"/>
  <c r="C1965" i="27"/>
  <c r="D1965" i="27"/>
  <c r="B1966" i="27"/>
  <c r="A1966" i="27"/>
  <c r="B1965" i="26"/>
  <c r="A1965" i="26"/>
  <c r="E1964" i="26"/>
  <c r="F1964" i="26"/>
  <c r="D1964" i="26"/>
  <c r="D1965" i="26" l="1"/>
  <c r="C1965" i="26"/>
  <c r="E1965" i="26"/>
  <c r="D1966" i="27"/>
  <c r="F1966" i="27"/>
  <c r="C1966" i="27"/>
  <c r="E1966" i="27"/>
  <c r="B1967" i="27"/>
  <c r="A1967" i="27"/>
  <c r="F1965" i="26"/>
  <c r="B1966" i="26"/>
  <c r="A1966" i="26"/>
  <c r="F1966" i="26" l="1"/>
  <c r="E1966" i="26"/>
  <c r="D1966" i="26"/>
  <c r="F1967" i="27"/>
  <c r="E1967" i="27"/>
  <c r="C1967" i="27"/>
  <c r="D1967" i="27"/>
  <c r="B1968" i="27"/>
  <c r="A1968" i="27"/>
  <c r="B1967" i="26"/>
  <c r="A1967" i="26"/>
  <c r="C1966" i="26"/>
  <c r="C1967" i="26" l="1"/>
  <c r="C1968" i="27"/>
  <c r="D1968" i="27"/>
  <c r="F1968" i="27"/>
  <c r="E1968" i="27"/>
  <c r="B1969" i="27"/>
  <c r="A1969" i="27"/>
  <c r="B1968" i="26"/>
  <c r="A1968" i="26"/>
  <c r="F1967" i="26"/>
  <c r="D1967" i="26"/>
  <c r="E1967" i="26"/>
  <c r="E1968" i="26" l="1"/>
  <c r="C1968" i="26"/>
  <c r="C1969" i="27"/>
  <c r="E1969" i="27"/>
  <c r="F1969" i="27"/>
  <c r="D1969" i="27"/>
  <c r="B1970" i="27"/>
  <c r="A1970" i="27"/>
  <c r="F1968" i="26"/>
  <c r="D1968" i="26"/>
  <c r="B1969" i="26"/>
  <c r="A1969" i="26"/>
  <c r="C1970" i="27" l="1"/>
  <c r="F1969" i="26"/>
  <c r="D1969" i="26"/>
  <c r="E1969" i="26"/>
  <c r="F1970" i="27"/>
  <c r="E1970" i="27"/>
  <c r="D1970" i="27"/>
  <c r="B1971" i="27"/>
  <c r="A1971" i="27"/>
  <c r="A1970" i="26"/>
  <c r="B1970" i="26"/>
  <c r="C1969" i="26"/>
  <c r="C1970" i="26" l="1"/>
  <c r="F1970" i="26"/>
  <c r="D1970" i="26"/>
  <c r="F1971" i="27"/>
  <c r="C1971" i="27"/>
  <c r="E1971" i="27"/>
  <c r="D1971" i="27"/>
  <c r="B1972" i="27"/>
  <c r="A1972" i="27"/>
  <c r="E1970" i="26"/>
  <c r="B1971" i="26"/>
  <c r="A1971" i="26"/>
  <c r="D1971" i="26" l="1"/>
  <c r="E1971" i="26"/>
  <c r="C1971" i="26"/>
  <c r="D1972" i="27"/>
  <c r="F1972" i="27"/>
  <c r="B1973" i="27"/>
  <c r="A1973" i="27"/>
  <c r="E1972" i="27"/>
  <c r="C1972" i="27"/>
  <c r="B1972" i="26"/>
  <c r="A1972" i="26"/>
  <c r="F1971" i="26"/>
  <c r="C1973" i="27" l="1"/>
  <c r="F1972" i="26"/>
  <c r="B1974" i="27"/>
  <c r="A1974" i="27"/>
  <c r="E1973" i="27"/>
  <c r="D1973" i="27"/>
  <c r="F1973" i="27"/>
  <c r="B1973" i="26"/>
  <c r="A1973" i="26"/>
  <c r="C1972" i="26"/>
  <c r="E1972" i="26"/>
  <c r="D1972" i="26"/>
  <c r="D1973" i="26" l="1"/>
  <c r="F1973" i="26"/>
  <c r="E1974" i="27"/>
  <c r="C1974" i="27"/>
  <c r="B1975" i="27"/>
  <c r="A1975" i="27"/>
  <c r="D1974" i="27"/>
  <c r="F1974" i="27"/>
  <c r="C1973" i="26"/>
  <c r="E1973" i="26"/>
  <c r="B1974" i="26"/>
  <c r="A1974" i="26"/>
  <c r="C1974" i="26" l="1"/>
  <c r="D1974" i="26"/>
  <c r="C1975" i="27"/>
  <c r="E1975" i="27"/>
  <c r="D1975" i="27"/>
  <c r="F1975" i="27"/>
  <c r="B1976" i="27"/>
  <c r="A1976" i="27"/>
  <c r="E1974" i="26"/>
  <c r="B1975" i="26"/>
  <c r="A1975" i="26"/>
  <c r="F1974" i="26"/>
  <c r="E1975" i="26" l="1"/>
  <c r="F1975" i="26"/>
  <c r="F1976" i="27"/>
  <c r="D1976" i="27"/>
  <c r="E1976" i="27"/>
  <c r="B1977" i="27"/>
  <c r="A1977" i="27"/>
  <c r="C1976" i="27"/>
  <c r="B1976" i="26"/>
  <c r="A1976" i="26"/>
  <c r="C1975" i="26"/>
  <c r="D1975" i="26"/>
  <c r="C1976" i="26" l="1"/>
  <c r="D1976" i="26"/>
  <c r="F1977" i="27"/>
  <c r="C1977" i="27"/>
  <c r="D1977" i="27"/>
  <c r="E1977" i="27"/>
  <c r="B1978" i="27"/>
  <c r="A1978" i="27"/>
  <c r="B1977" i="26"/>
  <c r="A1977" i="26"/>
  <c r="E1976" i="26"/>
  <c r="F1976" i="26"/>
  <c r="D1977" i="26" l="1"/>
  <c r="F1977" i="26"/>
  <c r="E1977" i="26"/>
  <c r="E1978" i="27"/>
  <c r="D1978" i="27"/>
  <c r="F1978" i="27"/>
  <c r="B1979" i="27"/>
  <c r="A1979" i="27"/>
  <c r="C1978" i="27"/>
  <c r="A1978" i="26"/>
  <c r="B1978" i="26"/>
  <c r="C1977" i="26"/>
  <c r="C1979" i="27" l="1"/>
  <c r="C1978" i="26"/>
  <c r="F1978" i="26"/>
  <c r="D1979" i="27"/>
  <c r="E1979" i="27"/>
  <c r="B1980" i="27"/>
  <c r="A1980" i="27"/>
  <c r="F1979" i="27"/>
  <c r="B1979" i="26"/>
  <c r="A1979" i="26"/>
  <c r="E1978" i="26"/>
  <c r="D1978" i="26"/>
  <c r="D1979" i="26" l="1"/>
  <c r="E1979" i="26"/>
  <c r="E1980" i="27"/>
  <c r="F1980" i="27"/>
  <c r="D1980" i="27"/>
  <c r="B1981" i="27"/>
  <c r="A1981" i="27"/>
  <c r="C1980" i="27"/>
  <c r="B1980" i="26"/>
  <c r="A1980" i="26"/>
  <c r="C1979" i="26"/>
  <c r="F1979" i="26"/>
  <c r="C1980" i="26" l="1"/>
  <c r="F1980" i="26"/>
  <c r="C1981" i="27"/>
  <c r="B1982" i="27"/>
  <c r="A1982" i="27"/>
  <c r="F1981" i="27"/>
  <c r="D1981" i="27"/>
  <c r="E1981" i="27"/>
  <c r="B1981" i="26"/>
  <c r="A1981" i="26"/>
  <c r="E1980" i="26"/>
  <c r="D1980" i="26"/>
  <c r="D1981" i="26" l="1"/>
  <c r="F1981" i="26"/>
  <c r="E1981" i="26"/>
  <c r="F1982" i="27"/>
  <c r="C1982" i="27"/>
  <c r="B1983" i="27"/>
  <c r="A1983" i="27"/>
  <c r="D1982" i="27"/>
  <c r="E1982" i="27"/>
  <c r="B1982" i="26"/>
  <c r="A1982" i="26"/>
  <c r="C1981" i="26"/>
  <c r="D1982" i="26" l="1"/>
  <c r="C1982" i="26"/>
  <c r="F1983" i="27"/>
  <c r="C1983" i="27"/>
  <c r="D1983" i="27"/>
  <c r="E1983" i="27"/>
  <c r="B1984" i="27"/>
  <c r="A1984" i="27"/>
  <c r="B1983" i="26"/>
  <c r="A1983" i="26"/>
  <c r="E1982" i="26"/>
  <c r="F1982" i="26"/>
  <c r="C1983" i="26" l="1"/>
  <c r="F1983" i="26"/>
  <c r="E1983" i="26"/>
  <c r="D1984" i="27"/>
  <c r="B1985" i="27"/>
  <c r="A1985" i="27"/>
  <c r="C1984" i="27"/>
  <c r="E1984" i="27"/>
  <c r="F1984" i="27"/>
  <c r="B1984" i="26"/>
  <c r="A1984" i="26"/>
  <c r="D1983" i="26"/>
  <c r="F1984" i="26" l="1"/>
  <c r="D1984" i="26"/>
  <c r="C1985" i="27"/>
  <c r="D1985" i="27"/>
  <c r="E1985" i="27"/>
  <c r="F1985" i="27"/>
  <c r="B1986" i="27"/>
  <c r="A1986" i="27"/>
  <c r="B1985" i="26"/>
  <c r="A1985" i="26"/>
  <c r="E1984" i="26"/>
  <c r="C1984" i="26"/>
  <c r="D1985" i="26" l="1"/>
  <c r="C1985" i="26"/>
  <c r="E1985" i="26"/>
  <c r="C1986" i="27"/>
  <c r="B1987" i="27"/>
  <c r="A1987" i="27"/>
  <c r="D1986" i="27"/>
  <c r="F1986" i="27"/>
  <c r="E1986" i="27"/>
  <c r="A1986" i="26"/>
  <c r="B1986" i="26"/>
  <c r="F1985" i="26"/>
  <c r="F1986" i="26" l="1"/>
  <c r="E1986" i="26"/>
  <c r="C1987" i="27"/>
  <c r="F1987" i="27"/>
  <c r="D1987" i="27"/>
  <c r="E1987" i="27"/>
  <c r="B1988" i="27"/>
  <c r="A1988" i="27"/>
  <c r="C1986" i="26"/>
  <c r="B1987" i="26"/>
  <c r="A1987" i="26"/>
  <c r="D1986" i="26"/>
  <c r="C1987" i="26" l="1"/>
  <c r="D1987" i="26"/>
  <c r="F1988" i="27"/>
  <c r="B1989" i="27"/>
  <c r="A1989" i="27"/>
  <c r="C1988" i="27"/>
  <c r="E1988" i="27"/>
  <c r="D1988" i="27"/>
  <c r="B1988" i="26"/>
  <c r="A1988" i="26"/>
  <c r="F1987" i="26"/>
  <c r="E1987" i="26"/>
  <c r="E1989" i="27" l="1"/>
  <c r="E1988" i="26"/>
  <c r="C1989" i="27"/>
  <c r="D1989" i="27"/>
  <c r="B1990" i="27"/>
  <c r="A1990" i="27"/>
  <c r="F1989" i="27"/>
  <c r="B1989" i="26"/>
  <c r="A1989" i="26"/>
  <c r="C1988" i="26"/>
  <c r="F1988" i="26"/>
  <c r="D1988" i="26"/>
  <c r="D1989" i="26" l="1"/>
  <c r="E1989" i="26"/>
  <c r="B1991" i="27"/>
  <c r="A1991" i="27"/>
  <c r="E1990" i="27"/>
  <c r="C1990" i="27"/>
  <c r="F1990" i="27"/>
  <c r="D1990" i="27"/>
  <c r="C1989" i="26"/>
  <c r="F1989" i="26"/>
  <c r="B1990" i="26"/>
  <c r="A1990" i="26"/>
  <c r="D1991" i="27" l="1"/>
  <c r="D1990" i="26"/>
  <c r="E1991" i="27"/>
  <c r="F1991" i="27"/>
  <c r="B1992" i="27"/>
  <c r="A1992" i="27"/>
  <c r="C1991" i="27"/>
  <c r="F1990" i="26"/>
  <c r="C1990" i="26"/>
  <c r="B1991" i="26"/>
  <c r="A1991" i="26"/>
  <c r="E1990" i="26"/>
  <c r="E1991" i="26" l="1"/>
  <c r="F1992" i="27"/>
  <c r="D1992" i="27"/>
  <c r="E1992" i="27"/>
  <c r="C1992" i="27"/>
  <c r="B1993" i="27"/>
  <c r="A1993" i="27"/>
  <c r="B1992" i="26"/>
  <c r="A1992" i="26"/>
  <c r="C1991" i="26"/>
  <c r="F1991" i="26"/>
  <c r="D1991" i="26"/>
  <c r="D1992" i="26" l="1"/>
  <c r="E1992" i="26"/>
  <c r="C1993" i="27"/>
  <c r="F1993" i="27"/>
  <c r="E1993" i="27"/>
  <c r="B1994" i="27"/>
  <c r="A1994" i="27"/>
  <c r="D1993" i="27"/>
  <c r="C1992" i="26"/>
  <c r="F1992" i="26"/>
  <c r="B1993" i="26"/>
  <c r="A1993" i="26"/>
  <c r="D1993" i="26" l="1"/>
  <c r="D1994" i="27"/>
  <c r="E1994" i="27"/>
  <c r="C1994" i="27"/>
  <c r="F1994" i="27"/>
  <c r="B1995" i="27"/>
  <c r="A1995" i="27"/>
  <c r="F1993" i="26"/>
  <c r="C1993" i="26"/>
  <c r="B1994" i="26"/>
  <c r="A1994" i="26"/>
  <c r="E1993" i="26"/>
  <c r="E1994" i="26" l="1"/>
  <c r="F1994" i="26"/>
  <c r="F1995" i="27"/>
  <c r="C1995" i="27"/>
  <c r="B1996" i="27"/>
  <c r="A1996" i="27"/>
  <c r="E1995" i="27"/>
  <c r="D1995" i="27"/>
  <c r="B1995" i="26"/>
  <c r="A1995" i="26"/>
  <c r="C1994" i="26"/>
  <c r="D1994" i="26"/>
  <c r="F1995" i="26" l="1"/>
  <c r="D1995" i="26"/>
  <c r="E1995" i="26"/>
  <c r="B1997" i="27"/>
  <c r="A1997" i="27"/>
  <c r="E1996" i="27"/>
  <c r="F1996" i="27"/>
  <c r="D1996" i="27"/>
  <c r="C1996" i="27"/>
  <c r="C1995" i="26"/>
  <c r="B1996" i="26"/>
  <c r="A1996" i="26"/>
  <c r="D1996" i="26" l="1"/>
  <c r="F1996" i="26"/>
  <c r="E1997" i="27"/>
  <c r="D1997" i="27"/>
  <c r="B1998" i="27"/>
  <c r="A1998" i="27"/>
  <c r="F1997" i="27"/>
  <c r="C1997" i="27"/>
  <c r="C1996" i="26"/>
  <c r="B1997" i="26"/>
  <c r="A1997" i="26"/>
  <c r="E1996" i="26"/>
  <c r="E1997" i="26" l="1"/>
  <c r="C1997" i="26"/>
  <c r="D1998" i="27"/>
  <c r="E1998" i="27"/>
  <c r="F1998" i="27"/>
  <c r="C1998" i="27"/>
  <c r="B1999" i="27"/>
  <c r="A1999" i="27"/>
  <c r="B1998" i="26"/>
  <c r="A1998" i="26"/>
  <c r="F1997" i="26"/>
  <c r="D1997" i="26"/>
  <c r="D1998" i="26" l="1"/>
  <c r="F1998" i="26"/>
  <c r="F1999" i="27"/>
  <c r="E1999" i="27"/>
  <c r="D1999" i="27"/>
  <c r="C1999" i="27"/>
  <c r="B1999" i="26"/>
  <c r="A1999" i="26"/>
  <c r="C1998" i="26"/>
  <c r="E1998" i="26"/>
  <c r="F1999" i="26" l="1"/>
  <c r="C1999" i="26"/>
  <c r="E1999" i="26"/>
  <c r="D1999" i="26"/>
</calcChain>
</file>

<file path=xl/sharedStrings.xml><?xml version="1.0" encoding="utf-8"?>
<sst xmlns="http://schemas.openxmlformats.org/spreadsheetml/2006/main" count="253" uniqueCount="109">
  <si>
    <t>Total</t>
  </si>
  <si>
    <t>Level</t>
  </si>
  <si>
    <t>yes or no</t>
  </si>
  <si>
    <t>Orgs</t>
  </si>
  <si>
    <t>no</t>
  </si>
  <si>
    <t>Today</t>
  </si>
  <si>
    <t>Pro-rate</t>
  </si>
  <si>
    <t>Sale Date</t>
  </si>
  <si>
    <t>PFORZ</t>
  </si>
  <si>
    <t>GiftWrap</t>
  </si>
  <si>
    <t xml:space="preserve"> </t>
  </si>
  <si>
    <t>Hosting Level</t>
  </si>
  <si>
    <t>PFORZ Gift Records</t>
  </si>
  <si>
    <t>don't include primary</t>
  </si>
  <si>
    <t>One Time</t>
  </si>
  <si>
    <t>Recurring</t>
  </si>
  <si>
    <t xml:space="preserve">Pro-rated </t>
  </si>
  <si>
    <t>Fill in the yellow fields below:</t>
  </si>
  <si>
    <t>T&amp;C</t>
  </si>
  <si>
    <t>Analysis</t>
  </si>
  <si>
    <t>in MB: first 150MB free</t>
  </si>
  <si>
    <t>1 - 750</t>
  </si>
  <si>
    <t>1 - 1,000,000</t>
  </si>
  <si>
    <t>1 - 50,000</t>
  </si>
  <si>
    <t>Document Storage</t>
  </si>
  <si>
    <t>Min</t>
  </si>
  <si>
    <t>Max</t>
  </si>
  <si>
    <t>GW Core</t>
  </si>
  <si>
    <t>PIF Gift Fee</t>
  </si>
  <si>
    <t>One-Time</t>
  </si>
  <si>
    <t>Gift Fee</t>
  </si>
  <si>
    <t>Org Fee</t>
  </si>
  <si>
    <t>0-500</t>
  </si>
  <si>
    <t>Remote User</t>
  </si>
  <si>
    <t>Service Provider Detail Pricing and Assumptions</t>
  </si>
  <si>
    <t>Non Profit Detail Pricing and Assumptions</t>
  </si>
  <si>
    <t>Doc Storage MB</t>
  </si>
  <si>
    <t>current sale date</t>
  </si>
  <si>
    <t>next service date</t>
  </si>
  <si>
    <t>Old Level</t>
  </si>
  <si>
    <t>For Profit</t>
  </si>
  <si>
    <t>Secondary User - PFORZ</t>
  </si>
  <si>
    <t>Concurrent Copies - GW</t>
  </si>
  <si>
    <t>Registered Copies - GW</t>
  </si>
  <si>
    <t>Concurrent Copies - PFORZ</t>
  </si>
  <si>
    <t>Funds - Pforz</t>
  </si>
  <si>
    <t>GW Org Fee</t>
  </si>
  <si>
    <t>PFORZ Fund Fee</t>
  </si>
  <si>
    <t>Funds Fee</t>
  </si>
  <si>
    <t>Fund Fee</t>
  </si>
  <si>
    <t>Max Orgs</t>
  </si>
  <si>
    <t xml:space="preserve">% of Ave </t>
  </si>
  <si>
    <t>Storage Fee</t>
  </si>
  <si>
    <t>BQ Gift Fee</t>
  </si>
  <si>
    <t>Bequest Gift Records</t>
  </si>
  <si>
    <t>1 - 2,100</t>
  </si>
  <si>
    <t>Function</t>
  </si>
  <si>
    <t>Bequest - Primary User</t>
  </si>
  <si>
    <t>Enterprise</t>
  </si>
  <si>
    <t>Gold</t>
  </si>
  <si>
    <t>Platinum</t>
  </si>
  <si>
    <t>Silver</t>
  </si>
  <si>
    <t>Payment and Tax Module</t>
  </si>
  <si>
    <t>Advanced Analysis Module</t>
  </si>
  <si>
    <t>Workflow Module</t>
  </si>
  <si>
    <t>Document Storage Module</t>
  </si>
  <si>
    <t>Pooled Fund Module</t>
  </si>
  <si>
    <t>Bequest Manager/Module</t>
  </si>
  <si>
    <t>Remote Access</t>
  </si>
  <si>
    <t>Organizations - GiftWrap</t>
  </si>
  <si>
    <t>Gift Wrap Gift Records</t>
  </si>
  <si>
    <t>Service Date</t>
  </si>
  <si>
    <t>GiftWrap - Primary User</t>
  </si>
  <si>
    <t>Secondary User - GiftWrap</t>
  </si>
  <si>
    <t>GiftWrap - Set Up</t>
  </si>
  <si>
    <t>BQ Fee/Gift</t>
  </si>
  <si>
    <t>Bequest Manager and Module</t>
  </si>
  <si>
    <t>Gift Wrap Workflow Module</t>
  </si>
  <si>
    <t>Gift Wrap Document Storage Module</t>
  </si>
  <si>
    <t>Bequest Workflow Module</t>
  </si>
  <si>
    <t>Bequest Document Storage Module</t>
  </si>
  <si>
    <t>Include License Fee?</t>
  </si>
  <si>
    <t>Registered User - Gift Wrap</t>
  </si>
  <si>
    <t>Concurrent Copies - BEQ (SA)</t>
  </si>
  <si>
    <t>Secondary User - Bequest</t>
  </si>
  <si>
    <t>basic</t>
  </si>
  <si>
    <t>Death-Index Screening Module</t>
  </si>
  <si>
    <t>SSDI Death Screening Module</t>
  </si>
  <si>
    <t>IP Filtering</t>
  </si>
  <si>
    <t>2-Factor Authentication</t>
  </si>
  <si>
    <t>SSO</t>
  </si>
  <si>
    <t>Secure Key Management (HSM)</t>
  </si>
  <si>
    <t>IAM Data Feeds</t>
  </si>
  <si>
    <t>Annual Fee</t>
  </si>
  <si>
    <t>Full Data Masking</t>
  </si>
  <si>
    <t>Single Sign On (SSO)</t>
  </si>
  <si>
    <t>2 Factor Users</t>
  </si>
  <si>
    <t>1-100</t>
  </si>
  <si>
    <t>Dedicated Test Server</t>
  </si>
  <si>
    <t>yes</t>
  </si>
  <si>
    <t>Double Platinum</t>
  </si>
  <si>
    <t xml:space="preserve">basic, silver, gold, platinum, double platinum, enterprise </t>
  </si>
  <si>
    <t>Secure Key Management</t>
  </si>
  <si>
    <t>Escrow Fee</t>
  </si>
  <si>
    <t>Zip File Module</t>
  </si>
  <si>
    <t>Web Services Module</t>
  </si>
  <si>
    <t>2 Factor</t>
  </si>
  <si>
    <t>Pro-rated Recurring</t>
  </si>
  <si>
    <t>2025 GiftWrap Price Quotation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</si>
</sst>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0.0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10"/>
      <name val="Wingdings"/>
      <charset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6"/>
      <name val="Arial"/>
      <family val="2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FF"/>
      <name val="Open Sans"/>
      <family val="2"/>
    </font>
    <font>
      <sz val="12"/>
      <color rgb="FF004A5D"/>
      <name val="Open Sans"/>
      <family val="2"/>
    </font>
    <font>
      <sz val="11"/>
      <color rgb="FF000000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F6F85"/>
        <bgColor indexed="64"/>
      </patternFill>
    </fill>
    <fill>
      <patternFill patternType="solid">
        <fgColor rgb="FF196E86"/>
        <bgColor indexed="64"/>
      </patternFill>
    </fill>
    <fill>
      <patternFill patternType="solid">
        <fgColor rgb="FFE8F3BD"/>
        <bgColor indexed="64"/>
      </patternFill>
    </fill>
    <fill>
      <patternFill patternType="solid">
        <fgColor rgb="FF99CC00"/>
        <bgColor rgb="FF000000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1" fillId="0" borderId="0" applyNumberFormat="0" applyFill="0" applyBorder="0" applyAlignment="0" applyProtection="0"/>
    <xf numFmtId="0" fontId="22" fillId="0" borderId="33" applyNumberFormat="0" applyFill="0" applyAlignment="0" applyProtection="0"/>
    <xf numFmtId="0" fontId="23" fillId="0" borderId="34" applyNumberFormat="0" applyFill="0" applyAlignment="0" applyProtection="0"/>
    <xf numFmtId="0" fontId="24" fillId="0" borderId="35" applyNumberFormat="0" applyFill="0" applyAlignment="0" applyProtection="0"/>
    <xf numFmtId="0" fontId="24" fillId="0" borderId="0" applyNumberFormat="0" applyFill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16" borderId="0" applyNumberFormat="0" applyBorder="0" applyAlignment="0" applyProtection="0"/>
    <xf numFmtId="0" fontId="28" fillId="17" borderId="36" applyNumberFormat="0" applyAlignment="0" applyProtection="0"/>
    <xf numFmtId="0" fontId="29" fillId="18" borderId="37" applyNumberFormat="0" applyAlignment="0" applyProtection="0"/>
    <xf numFmtId="0" fontId="30" fillId="18" borderId="36" applyNumberFormat="0" applyAlignment="0" applyProtection="0"/>
    <xf numFmtId="0" fontId="31" fillId="0" borderId="38" applyNumberFormat="0" applyFill="0" applyAlignment="0" applyProtection="0"/>
    <xf numFmtId="0" fontId="32" fillId="19" borderId="39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0" fillId="0" borderId="41" applyNumberFormat="0" applyFill="0" applyAlignment="0" applyProtection="0"/>
    <xf numFmtId="0" fontId="3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35" fillId="44" borderId="0" applyNumberFormat="0" applyBorder="0" applyAlignment="0" applyProtection="0"/>
    <xf numFmtId="0" fontId="1" fillId="0" borderId="0"/>
    <xf numFmtId="0" fontId="1" fillId="20" borderId="40" applyNumberFormat="0" applyFont="0" applyAlignment="0" applyProtection="0"/>
    <xf numFmtId="44" fontId="3" fillId="0" borderId="0" applyFont="0" applyFill="0" applyBorder="0" applyAlignment="0" applyProtection="0"/>
  </cellStyleXfs>
  <cellXfs count="148">
    <xf numFmtId="0" fontId="0" fillId="0" borderId="0" xfId="0"/>
    <xf numFmtId="166" fontId="3" fillId="0" borderId="0" xfId="2" applyNumberFormat="1"/>
    <xf numFmtId="49" fontId="9" fillId="3" borderId="0" xfId="0" applyNumberFormat="1" applyFont="1" applyFill="1" applyAlignment="1" applyProtection="1">
      <alignment horizontal="center"/>
      <protection locked="0"/>
    </xf>
    <xf numFmtId="0" fontId="11" fillId="0" borderId="2" xfId="0" applyFont="1" applyBorder="1"/>
    <xf numFmtId="0" fontId="7" fillId="0" borderId="1" xfId="0" applyFont="1" applyBorder="1"/>
    <xf numFmtId="0" fontId="9" fillId="3" borderId="0" xfId="0" applyFont="1" applyFill="1" applyAlignment="1" applyProtection="1">
      <alignment horizontal="center"/>
      <protection locked="0"/>
    </xf>
    <xf numFmtId="14" fontId="9" fillId="3" borderId="0" xfId="0" applyNumberFormat="1" applyFont="1" applyFill="1" applyAlignment="1" applyProtection="1">
      <alignment horizontal="center"/>
      <protection locked="0"/>
    </xf>
    <xf numFmtId="0" fontId="7" fillId="0" borderId="5" xfId="0" applyFont="1" applyBorder="1"/>
    <xf numFmtId="0" fontId="11" fillId="0" borderId="6" xfId="0" applyFont="1" applyBorder="1"/>
    <xf numFmtId="14" fontId="7" fillId="2" borderId="0" xfId="2" applyNumberFormat="1" applyFont="1" applyFill="1" applyBorder="1" applyAlignment="1">
      <alignment horizontal="center"/>
    </xf>
    <xf numFmtId="0" fontId="7" fillId="2" borderId="0" xfId="0" applyFont="1" applyFill="1"/>
    <xf numFmtId="165" fontId="7" fillId="2" borderId="0" xfId="3" applyNumberFormat="1" applyFont="1" applyFill="1" applyBorder="1"/>
    <xf numFmtId="0" fontId="9" fillId="2" borderId="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2" borderId="0" xfId="0" applyFont="1" applyFill="1"/>
    <xf numFmtId="0" fontId="7" fillId="2" borderId="1" xfId="0" applyFont="1" applyFill="1" applyBorder="1"/>
    <xf numFmtId="0" fontId="7" fillId="2" borderId="10" xfId="0" applyFont="1" applyFill="1" applyBorder="1"/>
    <xf numFmtId="0" fontId="7" fillId="2" borderId="10" xfId="0" applyFont="1" applyFill="1" applyBorder="1" applyAlignment="1">
      <alignment horizontal="right"/>
    </xf>
    <xf numFmtId="14" fontId="7" fillId="2" borderId="10" xfId="2" applyNumberFormat="1" applyFont="1" applyFill="1" applyBorder="1" applyAlignment="1">
      <alignment horizontal="left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7" fillId="2" borderId="0" xfId="0" applyFont="1" applyFill="1" applyAlignment="1">
      <alignment horizontal="right"/>
    </xf>
    <xf numFmtId="164" fontId="9" fillId="0" borderId="0" xfId="1" applyNumberFormat="1" applyFont="1" applyFill="1" applyBorder="1" applyAlignment="1">
      <alignment horizontal="center"/>
    </xf>
    <xf numFmtId="167" fontId="0" fillId="0" borderId="0" xfId="0" applyNumberFormat="1"/>
    <xf numFmtId="164" fontId="7" fillId="0" borderId="0" xfId="1" applyNumberFormat="1" applyFont="1"/>
    <xf numFmtId="167" fontId="15" fillId="0" borderId="0" xfId="2" applyNumberFormat="1" applyFont="1"/>
    <xf numFmtId="0" fontId="7" fillId="0" borderId="0" xfId="0" applyFont="1"/>
    <xf numFmtId="167" fontId="7" fillId="0" borderId="0" xfId="0" applyNumberFormat="1" applyFont="1"/>
    <xf numFmtId="167" fontId="12" fillId="0" borderId="0" xfId="0" applyNumberFormat="1" applyFont="1"/>
    <xf numFmtId="0" fontId="0" fillId="4" borderId="11" xfId="0" applyFill="1" applyBorder="1"/>
    <xf numFmtId="167" fontId="0" fillId="5" borderId="11" xfId="0" applyNumberFormat="1" applyFill="1" applyBorder="1"/>
    <xf numFmtId="164" fontId="0" fillId="0" borderId="0" xfId="0" applyNumberFormat="1"/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16" fillId="4" borderId="16" xfId="0" applyFont="1" applyFill="1" applyBorder="1"/>
    <xf numFmtId="0" fontId="16" fillId="4" borderId="17" xfId="0" applyFont="1" applyFill="1" applyBorder="1"/>
    <xf numFmtId="0" fontId="7" fillId="2" borderId="0" xfId="0" applyFont="1" applyFill="1" applyAlignment="1">
      <alignment horizontal="left"/>
    </xf>
    <xf numFmtId="0" fontId="7" fillId="6" borderId="0" xfId="0" applyFont="1" applyFill="1"/>
    <xf numFmtId="44" fontId="17" fillId="7" borderId="11" xfId="0" applyNumberFormat="1" applyFont="1" applyFill="1" applyBorder="1"/>
    <xf numFmtId="44" fontId="17" fillId="7" borderId="11" xfId="1" applyNumberFormat="1" applyFont="1" applyFill="1" applyBorder="1"/>
    <xf numFmtId="2" fontId="0" fillId="0" borderId="0" xfId="0" applyNumberFormat="1"/>
    <xf numFmtId="44" fontId="0" fillId="0" borderId="0" xfId="2" applyFont="1"/>
    <xf numFmtId="165" fontId="0" fillId="0" borderId="0" xfId="3" applyNumberFormat="1" applyFont="1"/>
    <xf numFmtId="44" fontId="14" fillId="8" borderId="0" xfId="2" applyFont="1" applyFill="1"/>
    <xf numFmtId="2" fontId="7" fillId="0" borderId="0" xfId="0" applyNumberFormat="1" applyFont="1"/>
    <xf numFmtId="2" fontId="0" fillId="8" borderId="0" xfId="0" applyNumberFormat="1" applyFill="1"/>
    <xf numFmtId="0" fontId="7" fillId="9" borderId="11" xfId="0" applyFont="1" applyFill="1" applyBorder="1" applyAlignment="1">
      <alignment horizontal="center"/>
    </xf>
    <xf numFmtId="0" fontId="0" fillId="9" borderId="11" xfId="0" applyFill="1" applyBorder="1"/>
    <xf numFmtId="44" fontId="0" fillId="0" borderId="0" xfId="0" applyNumberFormat="1"/>
    <xf numFmtId="0" fontId="3" fillId="0" borderId="1" xfId="0" applyFont="1" applyBorder="1"/>
    <xf numFmtId="2" fontId="3" fillId="0" borderId="0" xfId="0" applyNumberFormat="1" applyFont="1"/>
    <xf numFmtId="0" fontId="3" fillId="0" borderId="0" xfId="0" applyFont="1"/>
    <xf numFmtId="44" fontId="18" fillId="8" borderId="0" xfId="2" applyFont="1" applyFill="1"/>
    <xf numFmtId="0" fontId="19" fillId="2" borderId="0" xfId="0" applyFont="1" applyFill="1"/>
    <xf numFmtId="0" fontId="19" fillId="2" borderId="0" xfId="0" applyFont="1" applyFill="1" applyAlignment="1">
      <alignment horizontal="center"/>
    </xf>
    <xf numFmtId="0" fontId="0" fillId="6" borderId="0" xfId="0" applyFill="1"/>
    <xf numFmtId="0" fontId="7" fillId="6" borderId="0" xfId="0" applyFont="1" applyFill="1" applyAlignment="1">
      <alignment horizontal="right"/>
    </xf>
    <xf numFmtId="44" fontId="13" fillId="6" borderId="0" xfId="2" applyFont="1" applyFill="1" applyBorder="1"/>
    <xf numFmtId="14" fontId="7" fillId="2" borderId="6" xfId="2" applyNumberFormat="1" applyFont="1" applyFill="1" applyBorder="1" applyAlignment="1">
      <alignment horizontal="left"/>
    </xf>
    <xf numFmtId="0" fontId="7" fillId="2" borderId="7" xfId="0" applyFont="1" applyFill="1" applyBorder="1"/>
    <xf numFmtId="0" fontId="3" fillId="9" borderId="11" xfId="0" applyFont="1" applyFill="1" applyBorder="1"/>
    <xf numFmtId="43" fontId="0" fillId="9" borderId="11" xfId="0" applyNumberFormat="1" applyFill="1" applyBorder="1"/>
    <xf numFmtId="0" fontId="3" fillId="0" borderId="0" xfId="0" applyFont="1" applyAlignment="1">
      <alignment horizontal="center"/>
    </xf>
    <xf numFmtId="9" fontId="0" fillId="0" borderId="0" xfId="3" applyFont="1"/>
    <xf numFmtId="10" fontId="0" fillId="0" borderId="0" xfId="3" applyNumberFormat="1" applyFont="1"/>
    <xf numFmtId="0" fontId="5" fillId="0" borderId="0" xfId="0" applyFont="1" applyAlignment="1">
      <alignment horizontal="center"/>
    </xf>
    <xf numFmtId="0" fontId="3" fillId="4" borderId="21" xfId="0" applyFont="1" applyFill="1" applyBorder="1"/>
    <xf numFmtId="167" fontId="2" fillId="4" borderId="21" xfId="2" applyNumberFormat="1" applyFont="1" applyFill="1" applyBorder="1"/>
    <xf numFmtId="167" fontId="0" fillId="5" borderId="24" xfId="0" applyNumberFormat="1" applyFill="1" applyBorder="1"/>
    <xf numFmtId="0" fontId="5" fillId="11" borderId="25" xfId="0" applyFont="1" applyFill="1" applyBorder="1" applyAlignment="1">
      <alignment horizontal="centerContinuous"/>
    </xf>
    <xf numFmtId="0" fontId="0" fillId="11" borderId="4" xfId="0" applyFill="1" applyBorder="1" applyAlignment="1">
      <alignment horizontal="centerContinuous"/>
    </xf>
    <xf numFmtId="0" fontId="6" fillId="11" borderId="3" xfId="0" applyFont="1" applyFill="1" applyBorder="1" applyAlignment="1">
      <alignment horizontal="centerContinuous"/>
    </xf>
    <xf numFmtId="0" fontId="0" fillId="9" borderId="20" xfId="0" applyFill="1" applyBorder="1"/>
    <xf numFmtId="0" fontId="0" fillId="0" borderId="14" xfId="0" applyBorder="1"/>
    <xf numFmtId="0" fontId="0" fillId="0" borderId="15" xfId="0" applyBorder="1"/>
    <xf numFmtId="0" fontId="0" fillId="0" borderId="19" xfId="0" applyBorder="1"/>
    <xf numFmtId="0" fontId="0" fillId="0" borderId="23" xfId="0" applyBorder="1"/>
    <xf numFmtId="0" fontId="0" fillId="0" borderId="17" xfId="0" applyBorder="1"/>
    <xf numFmtId="0" fontId="0" fillId="12" borderId="0" xfId="0" applyFill="1"/>
    <xf numFmtId="0" fontId="16" fillId="4" borderId="11" xfId="0" applyFont="1" applyFill="1" applyBorder="1"/>
    <xf numFmtId="0" fontId="9" fillId="13" borderId="11" xfId="0" applyFont="1" applyFill="1" applyBorder="1"/>
    <xf numFmtId="0" fontId="3" fillId="4" borderId="11" xfId="0" applyFont="1" applyFill="1" applyBorder="1"/>
    <xf numFmtId="0" fontId="0" fillId="11" borderId="8" xfId="0" applyFill="1" applyBorder="1" applyAlignment="1">
      <alignment horizontal="centerContinuous"/>
    </xf>
    <xf numFmtId="0" fontId="0" fillId="11" borderId="9" xfId="0" applyFill="1" applyBorder="1" applyAlignment="1">
      <alignment horizontal="centerContinuous"/>
    </xf>
    <xf numFmtId="0" fontId="5" fillId="11" borderId="8" xfId="0" applyFont="1" applyFill="1" applyBorder="1" applyAlignment="1">
      <alignment horizontal="centerContinuous"/>
    </xf>
    <xf numFmtId="167" fontId="3" fillId="5" borderId="11" xfId="0" applyNumberFormat="1" applyFont="1" applyFill="1" applyBorder="1" applyAlignment="1">
      <alignment horizontal="center" wrapText="1"/>
    </xf>
    <xf numFmtId="0" fontId="6" fillId="11" borderId="7" xfId="0" applyFont="1" applyFill="1" applyBorder="1" applyAlignment="1">
      <alignment horizontal="centerContinuous"/>
    </xf>
    <xf numFmtId="167" fontId="0" fillId="5" borderId="26" xfId="0" applyNumberFormat="1" applyFill="1" applyBorder="1"/>
    <xf numFmtId="167" fontId="3" fillId="11" borderId="12" xfId="0" applyNumberFormat="1" applyFont="1" applyFill="1" applyBorder="1" applyAlignment="1">
      <alignment horizontal="center"/>
    </xf>
    <xf numFmtId="44" fontId="0" fillId="11" borderId="27" xfId="0" applyNumberFormat="1" applyFill="1" applyBorder="1"/>
    <xf numFmtId="44" fontId="0" fillId="11" borderId="12" xfId="0" applyNumberFormat="1" applyFill="1" applyBorder="1"/>
    <xf numFmtId="0" fontId="10" fillId="2" borderId="0" xfId="0" applyFont="1" applyFill="1"/>
    <xf numFmtId="1" fontId="3" fillId="2" borderId="10" xfId="0" applyNumberFormat="1" applyFont="1" applyFill="1" applyBorder="1"/>
    <xf numFmtId="0" fontId="3" fillId="2" borderId="1" xfId="0" applyFont="1" applyFill="1" applyBorder="1"/>
    <xf numFmtId="41" fontId="9" fillId="0" borderId="0" xfId="2" applyNumberFormat="1" applyFont="1" applyFill="1" applyBorder="1" applyAlignment="1" applyProtection="1">
      <alignment horizontal="center"/>
    </xf>
    <xf numFmtId="41" fontId="9" fillId="0" borderId="18" xfId="1" applyNumberFormat="1" applyFont="1" applyFill="1" applyBorder="1" applyAlignment="1" applyProtection="1">
      <alignment horizontal="center"/>
    </xf>
    <xf numFmtId="166" fontId="9" fillId="0" borderId="16" xfId="2" applyNumberFormat="1" applyFont="1" applyFill="1" applyBorder="1" applyAlignment="1" applyProtection="1">
      <alignment horizontal="center"/>
    </xf>
    <xf numFmtId="166" fontId="9" fillId="0" borderId="23" xfId="2" applyNumberFormat="1" applyFont="1" applyFill="1" applyBorder="1" applyAlignment="1" applyProtection="1">
      <alignment horizontal="center"/>
    </xf>
    <xf numFmtId="166" fontId="9" fillId="0" borderId="31" xfId="2" applyNumberFormat="1" applyFont="1" applyFill="1" applyBorder="1" applyAlignment="1" applyProtection="1">
      <alignment horizontal="center"/>
    </xf>
    <xf numFmtId="14" fontId="9" fillId="3" borderId="10" xfId="0" applyNumberFormat="1" applyFont="1" applyFill="1" applyBorder="1" applyAlignment="1" applyProtection="1">
      <alignment horizontal="center"/>
      <protection locked="0"/>
    </xf>
    <xf numFmtId="41" fontId="0" fillId="0" borderId="0" xfId="0" applyNumberFormat="1"/>
    <xf numFmtId="164" fontId="3" fillId="5" borderId="11" xfId="1" applyNumberFormat="1" applyFont="1" applyFill="1" applyBorder="1"/>
    <xf numFmtId="167" fontId="2" fillId="5" borderId="11" xfId="2" applyNumberFormat="1" applyFont="1" applyFill="1" applyBorder="1"/>
    <xf numFmtId="1" fontId="2" fillId="5" borderId="11" xfId="2" applyNumberFormat="1" applyFont="1" applyFill="1" applyBorder="1"/>
    <xf numFmtId="1" fontId="3" fillId="2" borderId="5" xfId="0" applyNumberFormat="1" applyFont="1" applyFill="1" applyBorder="1"/>
    <xf numFmtId="0" fontId="3" fillId="2" borderId="10" xfId="0" applyFont="1" applyFill="1" applyBorder="1"/>
    <xf numFmtId="9" fontId="9" fillId="0" borderId="0" xfId="3" applyFont="1"/>
    <xf numFmtId="0" fontId="36" fillId="45" borderId="4" xfId="0" applyFont="1" applyFill="1" applyBorder="1" applyAlignment="1">
      <alignment vertical="center" wrapText="1"/>
    </xf>
    <xf numFmtId="0" fontId="36" fillId="46" borderId="32" xfId="0" applyFont="1" applyFill="1" applyBorder="1" applyAlignment="1">
      <alignment vertical="center" wrapText="1"/>
    </xf>
    <xf numFmtId="0" fontId="36" fillId="46" borderId="4" xfId="0" applyFont="1" applyFill="1" applyBorder="1" applyAlignment="1">
      <alignment vertical="center" wrapText="1"/>
    </xf>
    <xf numFmtId="0" fontId="37" fillId="47" borderId="42" xfId="0" applyFont="1" applyFill="1" applyBorder="1" applyAlignment="1">
      <alignment vertical="center" wrapText="1"/>
    </xf>
    <xf numFmtId="6" fontId="37" fillId="47" borderId="6" xfId="0" applyNumberFormat="1" applyFont="1" applyFill="1" applyBorder="1" applyAlignment="1">
      <alignment vertical="center" wrapText="1"/>
    </xf>
    <xf numFmtId="0" fontId="3" fillId="9" borderId="11" xfId="0" applyFont="1" applyFill="1" applyBorder="1" applyAlignment="1">
      <alignment horizontal="center"/>
    </xf>
    <xf numFmtId="0" fontId="3" fillId="11" borderId="11" xfId="0" applyFont="1" applyFill="1" applyBorder="1" applyAlignment="1">
      <alignment horizontal="center"/>
    </xf>
    <xf numFmtId="164" fontId="3" fillId="5" borderId="26" xfId="1" applyNumberFormat="1" applyFont="1" applyFill="1" applyBorder="1"/>
    <xf numFmtId="164" fontId="3" fillId="11" borderId="24" xfId="1" applyNumberFormat="1" applyFont="1" applyFill="1" applyBorder="1"/>
    <xf numFmtId="164" fontId="3" fillId="11" borderId="11" xfId="1" applyNumberFormat="1" applyFont="1" applyFill="1" applyBorder="1"/>
    <xf numFmtId="164" fontId="3" fillId="5" borderId="28" xfId="1" applyNumberFormat="1" applyFont="1" applyFill="1" applyBorder="1"/>
    <xf numFmtId="164" fontId="3" fillId="5" borderId="22" xfId="1" applyNumberFormat="1" applyFont="1" applyFill="1" applyBorder="1"/>
    <xf numFmtId="164" fontId="3" fillId="11" borderId="22" xfId="1" applyNumberFormat="1" applyFont="1" applyFill="1" applyBorder="1"/>
    <xf numFmtId="167" fontId="3" fillId="5" borderId="24" xfId="0" applyNumberFormat="1" applyFont="1" applyFill="1" applyBorder="1" applyAlignment="1">
      <alignment horizontal="center" wrapText="1"/>
    </xf>
    <xf numFmtId="37" fontId="3" fillId="5" borderId="11" xfId="1" applyNumberFormat="1" applyFont="1" applyFill="1" applyBorder="1"/>
    <xf numFmtId="43" fontId="0" fillId="0" borderId="0" xfId="3" applyNumberFormat="1" applyFont="1"/>
    <xf numFmtId="43" fontId="9" fillId="0" borderId="18" xfId="2" applyNumberFormat="1" applyFont="1" applyFill="1" applyBorder="1" applyAlignment="1" applyProtection="1">
      <alignment horizontal="center"/>
    </xf>
    <xf numFmtId="43" fontId="9" fillId="0" borderId="0" xfId="2" applyNumberFormat="1" applyFont="1" applyFill="1" applyBorder="1" applyAlignment="1" applyProtection="1">
      <alignment horizontal="center"/>
    </xf>
    <xf numFmtId="43" fontId="9" fillId="0" borderId="18" xfId="1" applyFont="1" applyFill="1" applyBorder="1" applyAlignment="1" applyProtection="1">
      <alignment horizontal="center"/>
    </xf>
    <xf numFmtId="43" fontId="9" fillId="0" borderId="0" xfId="1" applyFont="1" applyFill="1" applyBorder="1" applyAlignment="1" applyProtection="1">
      <alignment horizontal="center"/>
    </xf>
    <xf numFmtId="43" fontId="9" fillId="0" borderId="29" xfId="1" applyFont="1" applyFill="1" applyBorder="1" applyAlignment="1" applyProtection="1">
      <alignment horizontal="center"/>
    </xf>
    <xf numFmtId="43" fontId="9" fillId="0" borderId="30" xfId="1" applyFont="1" applyFill="1" applyBorder="1" applyAlignment="1" applyProtection="1">
      <alignment horizontal="center"/>
    </xf>
    <xf numFmtId="0" fontId="4" fillId="2" borderId="8" xfId="0" applyFont="1" applyFill="1" applyBorder="1" applyAlignment="1">
      <alignment horizontal="center" vertical="center"/>
    </xf>
    <xf numFmtId="49" fontId="9" fillId="3" borderId="7" xfId="0" applyNumberFormat="1" applyFont="1" applyFill="1" applyBorder="1" applyAlignment="1" applyProtection="1">
      <alignment horizontal="center"/>
      <protection locked="0"/>
    </xf>
    <xf numFmtId="49" fontId="9" fillId="3" borderId="8" xfId="0" applyNumberFormat="1" applyFont="1" applyFill="1" applyBorder="1" applyAlignment="1" applyProtection="1">
      <alignment horizontal="center"/>
      <protection locked="0"/>
    </xf>
    <xf numFmtId="49" fontId="9" fillId="3" borderId="9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167" fontId="3" fillId="5" borderId="11" xfId="4" applyNumberFormat="1" applyFill="1" applyBorder="1"/>
    <xf numFmtId="167" fontId="2" fillId="5" borderId="11" xfId="47" applyNumberFormat="1" applyFont="1" applyFill="1" applyBorder="1"/>
    <xf numFmtId="0" fontId="3" fillId="9" borderId="11" xfId="4" applyFill="1" applyBorder="1"/>
    <xf numFmtId="167" fontId="2" fillId="4" borderId="11" xfId="47" applyNumberFormat="1" applyFont="1" applyFill="1" applyBorder="1"/>
    <xf numFmtId="167" fontId="2" fillId="4" borderId="21" xfId="47" applyNumberFormat="1" applyFont="1" applyFill="1" applyBorder="1"/>
    <xf numFmtId="167" fontId="38" fillId="48" borderId="11" xfId="0" applyNumberFormat="1" applyFont="1" applyFill="1" applyBorder="1"/>
    <xf numFmtId="167" fontId="38" fillId="48" borderId="43" xfId="0" applyNumberFormat="1" applyFont="1" applyFill="1" applyBorder="1"/>
    <xf numFmtId="167" fontId="38" fillId="48" borderId="24" xfId="0" applyNumberFormat="1" applyFont="1" applyFill="1" applyBorder="1"/>
    <xf numFmtId="167" fontId="38" fillId="48" borderId="17" xfId="0" applyNumberFormat="1" applyFont="1" applyFill="1" applyBorder="1"/>
    <xf numFmtId="0" fontId="3" fillId="0" borderId="1" xfId="0" applyFont="1" applyFill="1" applyBorder="1"/>
    <xf numFmtId="1" fontId="3" fillId="10" borderId="32" xfId="0" applyNumberFormat="1" applyFont="1" applyFill="1" applyBorder="1" applyAlignment="1" applyProtection="1">
      <alignment horizontal="center"/>
      <protection locked="0"/>
    </xf>
    <xf numFmtId="0" fontId="3" fillId="6" borderId="0" xfId="0" applyFont="1" applyFill="1" applyAlignment="1">
      <alignment horizontal="right"/>
    </xf>
  </cellXfs>
  <cellStyles count="48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2" builtinId="4"/>
    <cellStyle name="Currency 2" xfId="47" xr:uid="{9E7FE904-D4DA-1C40-B9D8-A6C7CC430DC9}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4" xr:uid="{00000000-0005-0000-0000-000027000000}"/>
    <cellStyle name="Normal 3" xfId="45" xr:uid="{00000000-0005-0000-0000-000028000000}"/>
    <cellStyle name="Note 2" xfId="46" xr:uid="{00000000-0005-0000-0000-000029000000}"/>
    <cellStyle name="Output" xfId="14" builtinId="21" customBuiltin="1"/>
    <cellStyle name="Percent" xfId="3" builtinId="5"/>
    <cellStyle name="Title" xfId="5" builtinId="15" customBuiltin="1"/>
    <cellStyle name="Total" xfId="20" builtinId="25" customBuiltin="1"/>
    <cellStyle name="Warning Text" xfId="18" builtinId="11" customBuiltin="1"/>
  </cellStyles>
  <dxfs count="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zoomScaleNormal="100" workbookViewId="0">
      <selection activeCell="E36" sqref="E36"/>
    </sheetView>
  </sheetViews>
  <sheetFormatPr baseColWidth="10" defaultColWidth="8.83203125" defaultRowHeight="13" x14ac:dyDescent="0.15"/>
  <cols>
    <col min="1" max="1" width="4.1640625" customWidth="1"/>
    <col min="2" max="2" width="27.33203125" customWidth="1"/>
    <col min="3" max="3" width="9.6640625" customWidth="1"/>
    <col min="4" max="4" width="21.33203125" customWidth="1"/>
    <col min="6" max="7" width="11.33203125" customWidth="1"/>
    <col min="8" max="8" width="11.33203125" style="1" customWidth="1"/>
    <col min="9" max="9" width="12.33203125" bestFit="1" customWidth="1"/>
    <col min="10" max="10" width="2.33203125" customWidth="1"/>
    <col min="13" max="13" width="10.83203125" bestFit="1" customWidth="1"/>
  </cols>
  <sheetData>
    <row r="1" spans="1:18" ht="20.25" customHeight="1" thickBot="1" x14ac:dyDescent="0.2">
      <c r="A1" s="61"/>
      <c r="B1" s="131" t="s">
        <v>108</v>
      </c>
      <c r="C1" s="131"/>
      <c r="D1" s="131"/>
      <c r="E1" s="131"/>
      <c r="F1" s="131"/>
      <c r="G1" s="131"/>
      <c r="H1" s="131"/>
      <c r="I1" s="131"/>
      <c r="J1" s="12"/>
    </row>
    <row r="2" spans="1:18" x14ac:dyDescent="0.15">
      <c r="A2" s="95"/>
      <c r="B2" s="132" t="s">
        <v>17</v>
      </c>
      <c r="C2" s="133"/>
      <c r="D2" s="134"/>
      <c r="E2" s="14"/>
      <c r="F2" s="19" t="s">
        <v>29</v>
      </c>
      <c r="G2" s="20" t="s">
        <v>15</v>
      </c>
      <c r="H2" s="20" t="s">
        <v>16</v>
      </c>
      <c r="I2" s="21" t="s">
        <v>0</v>
      </c>
      <c r="J2" s="13"/>
    </row>
    <row r="3" spans="1:18" x14ac:dyDescent="0.15">
      <c r="A3" s="95"/>
      <c r="B3" s="4" t="s">
        <v>9</v>
      </c>
      <c r="C3" s="2" t="s">
        <v>4</v>
      </c>
      <c r="D3" s="3" t="s">
        <v>2</v>
      </c>
      <c r="E3" s="56"/>
      <c r="F3" s="125">
        <f>IF($C$36="No",0,IF(C3="yes",(IF(C$25="yes",'SP Price 2025'!I16+'SP Price 2025'!I20,'NP Price 2025'!I16+'NP Price 2025'!I20)),0))</f>
        <v>0</v>
      </c>
      <c r="G3" s="126">
        <f>IF($C$3="no",0,IF($C$25="yes",(VLOOKUP($C$28+$C$30,'SP Price 2025'!$A$3:$F$1999,3))+'SP Price 2025'!$J$16+((VLOOKUP($C$26,'SP Price 2025'!$P$4:$Q$1004,2))),IF($C$26&lt;3,((VLOOKUP($C$28+$C$30,'NP Price 2025'!$A$3:$F$1999,3))+'NP Price 2025'!$J$16),(((VLOOKUP($C$28+$C$30,'NP Price 2025'!$A$3:$F$1999,3))+'NP Price 2025'!$J$16)+(VLOOKUP($C$28+$C$30,'SP Price 2025'!$A$3:$F$1999,3))+'SP Price 2025'!$J$16)/2*(VLOOKUP($C$26,'NP Price 2025'!$P$4:$T$1003,5)))+((VLOOKUP($C$26,'NP Price 2025'!$P$4:$R$1003,2)))))</f>
        <v>0</v>
      </c>
      <c r="H3" s="126">
        <f t="shared" ref="H3:H12" ca="1" si="0">ROUND((G3*$C$35),0)</f>
        <v>0</v>
      </c>
      <c r="I3" s="126">
        <f t="shared" ref="I3:I24" ca="1" si="1">ROUND((F3+H3),0)</f>
        <v>0</v>
      </c>
      <c r="J3" s="13"/>
      <c r="L3" s="102"/>
      <c r="M3" s="44"/>
      <c r="O3" s="96"/>
      <c r="Q3" s="102"/>
      <c r="R3" s="102"/>
    </row>
    <row r="4" spans="1:18" x14ac:dyDescent="0.15">
      <c r="A4" s="95"/>
      <c r="B4" s="51" t="s">
        <v>62</v>
      </c>
      <c r="C4" s="2" t="s">
        <v>4</v>
      </c>
      <c r="D4" s="3" t="s">
        <v>2</v>
      </c>
      <c r="E4" s="55"/>
      <c r="F4" s="127">
        <f>IF($C$36="No",0,IF(C4="yes",(IF($C$25="yes",'SP Price 2025'!$I$21,'NP Price 2025'!$I$21)),0))</f>
        <v>0</v>
      </c>
      <c r="G4" s="128">
        <f>IF($C4="no",0,IF($C$25="yes",VLOOKUP($C$28,'SP Price 2025'!$A$3:$F$1999,4),IF($C$26&lt;3,(VLOOKUP($C$28,'NP Price 2025'!$A$3:$F$1999,4)),(((VLOOKUP($C$28,'NP Price 2025'!$A$3:$F$1999,4))+(VLOOKUP($C$28,'SP Price 2025'!$A$3:$F$1999,4)))/2))))</f>
        <v>0</v>
      </c>
      <c r="H4" s="128">
        <f t="shared" ca="1" si="0"/>
        <v>0</v>
      </c>
      <c r="I4" s="128">
        <f t="shared" ca="1" si="1"/>
        <v>0</v>
      </c>
      <c r="J4" s="13"/>
      <c r="L4" s="102"/>
      <c r="M4" s="44"/>
      <c r="N4" s="53"/>
      <c r="Q4" s="102"/>
      <c r="R4" s="102"/>
    </row>
    <row r="5" spans="1:18" x14ac:dyDescent="0.15">
      <c r="A5" s="95"/>
      <c r="B5" s="51" t="s">
        <v>63</v>
      </c>
      <c r="C5" s="2" t="s">
        <v>4</v>
      </c>
      <c r="D5" s="3" t="s">
        <v>2</v>
      </c>
      <c r="E5" s="93" t="str">
        <f>IF(AND($C$10="yes",C5="no"),"Error","")</f>
        <v/>
      </c>
      <c r="F5" s="127">
        <f>IF($C$36="No",0,IF(AND($C$3="Yes",$C$5="Yes"),(IF($C$25="yes",'SP Price 2025'!$I$22,'NP Price 2025'!$I$22)),IF(AND($C$3="No",$C$5="Yes"),(IF($C$25="yes",'SP Price 2025'!$I$22,'NP Price 2025'!$I$22))/2,0)))</f>
        <v>0</v>
      </c>
      <c r="G5" s="128">
        <f>IF($C$5="no",0,IF($C$25="yes",VLOOKUP($C$28+$C$30,'SP Price 2025'!$A$3:$F$1999,5),IF($C$26&lt;3,(VLOOKUP($C$28+$C$30,'NP Price 2025'!$A$3:$F$1999,5)),(((VLOOKUP($C$28+$C$30,'NP Price 2025'!$A$3:$F$1999,5))+(VLOOKUP($C$28+$C$30,'SP Price 2025'!$A$3:$F$1999,5)))/2))))</f>
        <v>0</v>
      </c>
      <c r="H5" s="128">
        <f t="shared" ca="1" si="0"/>
        <v>0</v>
      </c>
      <c r="I5" s="128">
        <f t="shared" ca="1" si="1"/>
        <v>0</v>
      </c>
      <c r="J5" s="13"/>
      <c r="L5" s="97"/>
      <c r="M5" s="44"/>
      <c r="Q5" s="102"/>
      <c r="R5" s="102"/>
    </row>
    <row r="6" spans="1:18" x14ac:dyDescent="0.15">
      <c r="A6" s="95"/>
      <c r="B6" s="51" t="s">
        <v>64</v>
      </c>
      <c r="C6" s="2" t="s">
        <v>4</v>
      </c>
      <c r="D6" s="3" t="s">
        <v>2</v>
      </c>
      <c r="E6" s="93" t="str">
        <f>IF(AND($C$10="yes",C6="no"),"Warning","")</f>
        <v/>
      </c>
      <c r="F6" s="127">
        <f>IF($C$36="No",0,IF($C$3="Yes",IF($E$4,0,IF($C$6="yes",(IF($C$25="yes",'SP Price 2025'!$I$23,'NP Price 2025'!$I$23)),0)),IF($E$4,0,IF($C$6="yes",(IF(J$25="yes",'SP Price 2025'!$I$26,'NP Price 2025'!$I$26)/2),0))))</f>
        <v>0</v>
      </c>
      <c r="G6" s="128">
        <f>IF($C$3="Yes",IF($C$6="yes",(IF($C$25="yes",'SP Price 2025'!$J$23,IF($C$26&lt;3,'NP Price 2025'!$J$23,('NP Price 2025'!$J$23+'SP Price 2025'!$J$23)/2))),0),IF($C$6="yes",(IF($C$25="yes",'SP Price 2025'!J$26,IF($C$26&lt;3,'NP Price 2025'!$J$26,('NP Price 2025'!$J$26+'SP Price 2025'!$J$26)/2))),0))</f>
        <v>0</v>
      </c>
      <c r="H6" s="128">
        <f t="shared" ca="1" si="0"/>
        <v>0</v>
      </c>
      <c r="I6" s="128">
        <f t="shared" ca="1" si="1"/>
        <v>0</v>
      </c>
      <c r="J6" s="13"/>
      <c r="L6" s="102"/>
      <c r="M6" s="44"/>
      <c r="N6" s="23"/>
      <c r="Q6" s="102"/>
      <c r="R6" s="102"/>
    </row>
    <row r="7" spans="1:18" x14ac:dyDescent="0.15">
      <c r="A7" s="95"/>
      <c r="B7" s="51" t="s">
        <v>65</v>
      </c>
      <c r="C7" s="2" t="s">
        <v>4</v>
      </c>
      <c r="D7" s="3" t="s">
        <v>2</v>
      </c>
      <c r="E7" s="93" t="str">
        <f>IF(AND($C$10="yes",C7="no"),"Warning","")</f>
        <v/>
      </c>
      <c r="F7" s="127">
        <f>IF($C$36="No",0,IF($C$3="Yes",IF($E$4,0,IF($C$7="yes",(IF($C$25="yes",'SP Price 2025'!$I$24,'NP Price 2025'!$I$24)),0)),IF($E$4,0,IF($C$7="yes",(IF($C$25="yes",'SP Price 2025'!$I$27,'NP Price 2025'!$I$27)/2),0))))</f>
        <v>0</v>
      </c>
      <c r="G7" s="128">
        <f>IF($C$3="Yes",IF($C$7="yes",(IF($C$25="yes",'SP Price 2025'!$J$24,IF($C$26&lt;3,'NP Price 2025'!$J$24,('NP Price 2025'!$J$24+'SP Price 2025'!$J$24)/2*(VLOOKUP($C$26,'NP Price 2025'!$P$4:$T$1003,5))))),0),IF($C$7="yes",(IF($C$25="yes",'SP Price 2025'!$J$27,IF($C$26&lt;3,'NP Price 2025'!$J$27,('NP Price 2025'!$J$27+'SP Price 2025'!$J$27)/2*(VLOOKUP($C$26,'NP Price 2025'!$P$4:$T$1003,5))))),0))</f>
        <v>0</v>
      </c>
      <c r="H7" s="128">
        <f t="shared" ca="1" si="0"/>
        <v>0</v>
      </c>
      <c r="I7" s="128">
        <f t="shared" ca="1" si="1"/>
        <v>0</v>
      </c>
      <c r="J7" s="13"/>
      <c r="L7" s="102"/>
      <c r="M7" s="44"/>
      <c r="Q7" s="102"/>
      <c r="R7" s="102"/>
    </row>
    <row r="8" spans="1:18" x14ac:dyDescent="0.15">
      <c r="A8" s="95"/>
      <c r="B8" s="51" t="s">
        <v>66</v>
      </c>
      <c r="C8" s="2" t="s">
        <v>4</v>
      </c>
      <c r="D8" s="3" t="s">
        <v>2</v>
      </c>
      <c r="E8" s="14" t="str">
        <f>IF(C8="yes","",IF(C8="no","","ERROR"))</f>
        <v/>
      </c>
      <c r="F8" s="127">
        <f>IF($C$36="No",0,IF(C8="yes",(IF(C$25="yes",'SP Price 2025'!$I$28,'NP Price 2025'!$I$28)),0))</f>
        <v>0</v>
      </c>
      <c r="G8" s="128">
        <f>IF($C$8="no",0,IF($C$25="yes",(VLOOKUP($C$29,'SP Price 2025'!$A$3:$F$1999,6))+((VLOOKUP($C$27,'SP Price 2025'!$P$3:$R$1004,3))),IF($C$27&lt;3,((VLOOKUP($C$29,'NP Price 2025'!$A$3:$F$1999,6))),(((VLOOKUP($C$29,'NP Price 2025'!$A$3:$F$1999,6)))+(VLOOKUP($C$29,'SP Price 2025'!$A$3:$F$1999,6)))/2*(VLOOKUP($C$27,'NP Price 2025'!$P$3:$T$1003,5)))+((VLOOKUP($C$27,'NP Price 2025'!$P$4:$R$1003,3)))))</f>
        <v>0</v>
      </c>
      <c r="H8" s="128">
        <f t="shared" ca="1" si="0"/>
        <v>0</v>
      </c>
      <c r="I8" s="128">
        <f t="shared" ca="1" si="1"/>
        <v>0</v>
      </c>
      <c r="J8" s="13"/>
      <c r="L8" s="102"/>
      <c r="M8" s="44"/>
      <c r="Q8" s="102"/>
      <c r="R8" s="102"/>
    </row>
    <row r="9" spans="1:18" x14ac:dyDescent="0.15">
      <c r="A9" s="95"/>
      <c r="B9" s="51" t="s">
        <v>86</v>
      </c>
      <c r="C9" s="2" t="s">
        <v>4</v>
      </c>
      <c r="D9" s="3" t="s">
        <v>2</v>
      </c>
      <c r="E9" s="14" t="str">
        <f t="shared" ref="E9:E10" si="2">IF(C9="yes","",IF(C9="no","","ERROR"))</f>
        <v/>
      </c>
      <c r="F9" s="127">
        <f>IF($C$36="No",0,IF(C9="yes",(IF($C$25="yes",'SP Price 2025'!$I$21,'NP Price 2025'!$I$21)),0))</f>
        <v>0</v>
      </c>
      <c r="G9" s="128">
        <f>IF($C9="no",0,IF($C$25="yes",VLOOKUP($C$28,'SP Price 2025'!$A$3:$F$1999,4),IF($C$26&lt;3,(VLOOKUP($C$28,'NP Price 2025'!$A$3:$F$1999,4)),(((VLOOKUP($C$28,'NP Price 2025'!$A$3:$F$1999,4))+(VLOOKUP($C$28,'SP Price 2025'!$A$3:$F$1999,4)))/2))))</f>
        <v>0</v>
      </c>
      <c r="H9" s="128">
        <f t="shared" ref="H9" ca="1" si="3">ROUND((G9*$C$35),0)</f>
        <v>0</v>
      </c>
      <c r="I9" s="128">
        <f t="shared" ref="I9" ca="1" si="4">ROUND((F9+H9),0)</f>
        <v>0</v>
      </c>
      <c r="J9" s="13"/>
      <c r="L9" s="102"/>
      <c r="M9" s="44"/>
      <c r="Q9" s="102"/>
      <c r="R9" s="102"/>
    </row>
    <row r="10" spans="1:18" x14ac:dyDescent="0.15">
      <c r="A10" s="95"/>
      <c r="B10" s="51" t="s">
        <v>67</v>
      </c>
      <c r="C10" s="2" t="s">
        <v>4</v>
      </c>
      <c r="D10" s="3" t="s">
        <v>2</v>
      </c>
      <c r="E10" s="14" t="str">
        <f t="shared" si="2"/>
        <v/>
      </c>
      <c r="F10" s="125">
        <f>IF($C$36="No",0,IF(C10="yes",(IF(C$25="yes",'SP Price 2025'!I29,'NP Price 2025'!I29)),0))</f>
        <v>0</v>
      </c>
      <c r="G10" s="126">
        <f>IF($C$10="no",0,IF($C$25="yes",(VLOOKUP($C$30,'SP Price 2025'!$K$53:$M$516,3))+'SP Price 2025'!$J$29,VLOOKUP($C$30,'NP Price 2025'!$K$53:$M$516,3)+'NP Price 2025'!$J$29))</f>
        <v>0</v>
      </c>
      <c r="H10" s="126">
        <f t="shared" ca="1" si="0"/>
        <v>0</v>
      </c>
      <c r="I10" s="126">
        <f t="shared" ca="1" si="1"/>
        <v>0</v>
      </c>
      <c r="J10" s="13"/>
      <c r="L10" s="102"/>
      <c r="M10" s="44"/>
      <c r="Q10" s="102"/>
      <c r="R10" s="102"/>
    </row>
    <row r="11" spans="1:18" x14ac:dyDescent="0.15">
      <c r="A11" s="95"/>
      <c r="B11" s="51" t="s">
        <v>42</v>
      </c>
      <c r="C11" s="5">
        <v>0</v>
      </c>
      <c r="D11" s="3" t="s">
        <v>13</v>
      </c>
      <c r="E11" s="14" t="str">
        <f>IF(INT(C11)&lt;0,"ERROR",IF(INT(C11)&gt;101,"ERROR",""))</f>
        <v/>
      </c>
      <c r="F11" s="127">
        <f>IF($C$36="No",0,(IF($C11&gt;0,$C11*(IF($C$25="no",'NP Price 2025'!I17,'SP Price 2025'!I17)),0)))</f>
        <v>0</v>
      </c>
      <c r="G11" s="128">
        <f>IF($C$11&gt;0,$C$11*(IF($C$25="yes",'SP Price 2025'!$J$17,IF($C$26&lt;3,'NP Price 2025'!$J$17,('NP Price 2025'!$J$17+'SP Price 2025'!$J$17)/2*(VLOOKUP($C$26,'NP Price 2025'!$P$4:$T$1003,5))))),0)</f>
        <v>0</v>
      </c>
      <c r="H11" s="128">
        <f t="shared" ca="1" si="0"/>
        <v>0</v>
      </c>
      <c r="I11" s="128">
        <f t="shared" ca="1" si="1"/>
        <v>0</v>
      </c>
      <c r="J11" s="13"/>
      <c r="L11" s="102"/>
      <c r="M11" s="44"/>
      <c r="Q11" s="102"/>
      <c r="R11" s="102"/>
    </row>
    <row r="12" spans="1:18" x14ac:dyDescent="0.15">
      <c r="A12" s="95"/>
      <c r="B12" s="51" t="s">
        <v>83</v>
      </c>
      <c r="C12" s="5">
        <v>0</v>
      </c>
      <c r="D12" s="3" t="s">
        <v>13</v>
      </c>
      <c r="E12" s="14" t="str">
        <f>IF(INT(C12)&lt;0,"ERROR",IF(INT(C12)&gt;101,"ERROR",""))</f>
        <v/>
      </c>
      <c r="F12" s="127">
        <f>IF($C$36="No",0,(IF($C12&gt;0,$C12*(IF($C$25="no",'NP Price 2025'!I25,'SP Price 2025'!I25)),0)))</f>
        <v>0</v>
      </c>
      <c r="G12" s="128">
        <f>IF($C12&gt;0,$C12*(IF($C$25="yes",'SP Price 2025'!J25,IF($C$26&lt;3,'NP Price 2025'!$J$25,('NP Price 2025'!$J$25+'SP Price 2025'!$J$25)/2*(VLOOKUP($C$26,'NP Price 2025'!$P$4:$T$1003,5))))),0)</f>
        <v>0</v>
      </c>
      <c r="H12" s="128">
        <f t="shared" ca="1" si="0"/>
        <v>0</v>
      </c>
      <c r="I12" s="128">
        <f t="shared" ca="1" si="1"/>
        <v>0</v>
      </c>
      <c r="J12" s="13"/>
      <c r="L12" s="102"/>
      <c r="M12" s="44"/>
      <c r="Q12" s="102"/>
      <c r="R12" s="102"/>
    </row>
    <row r="13" spans="1:18" x14ac:dyDescent="0.15">
      <c r="A13" s="95"/>
      <c r="B13" s="51" t="s">
        <v>43</v>
      </c>
      <c r="C13" s="5">
        <v>0</v>
      </c>
      <c r="D13" s="3" t="s">
        <v>13</v>
      </c>
      <c r="E13" s="14" t="str">
        <f>IF(INT(C13)&lt;0,"ERROR",IF(INT(C13)&gt;101,"ERROR",""))</f>
        <v/>
      </c>
      <c r="F13" s="127">
        <f>IF($C$36="No",0,IF($C13&gt;0,$C13*(IF($C$25="no",'NP Price 2025'!$I$18,'SP Price 2025'!$I$18)),0))</f>
        <v>0</v>
      </c>
      <c r="G13" s="128">
        <f>IF($C$13&gt;0,$C$13*(IF($C$25="yes",'SP Price 2025'!$J$18,'NP Price 2025'!$J$18)),0)</f>
        <v>0</v>
      </c>
      <c r="H13" s="128">
        <f ca="1">ROUND((G13*$C$35),0)</f>
        <v>0</v>
      </c>
      <c r="I13" s="128">
        <f t="shared" ca="1" si="1"/>
        <v>0</v>
      </c>
      <c r="J13" s="13"/>
      <c r="L13" s="102"/>
      <c r="M13" s="44"/>
      <c r="Q13" s="102"/>
      <c r="R13" s="102"/>
    </row>
    <row r="14" spans="1:18" x14ac:dyDescent="0.15">
      <c r="A14" s="95"/>
      <c r="B14" s="51" t="s">
        <v>44</v>
      </c>
      <c r="C14" s="5">
        <v>0</v>
      </c>
      <c r="D14" s="3" t="s">
        <v>13</v>
      </c>
      <c r="E14" s="14" t="str">
        <f>IF(INT(C14)&lt;0,"ERROR",IF(INT(C14)&gt;101,"ERROR",""))</f>
        <v/>
      </c>
      <c r="F14" s="127">
        <f>IF($C$36="No",0,IF($C14&gt;0,$C14*(IF($C$25="no",'NP Price 2025'!I19,'SP Price 2025'!I19)),0))</f>
        <v>0</v>
      </c>
      <c r="G14" s="128">
        <f>IF($C$14&gt;0,$C$14*(IF($C$25="yes",'SP Price 2025'!$J$19,IF($C$27&lt;3,'NP Price 2025'!$J$19,('NP Price 2025'!$J$19+'SP Price 2025'!$J$19)/2*(VLOOKUP($C$27,'NP Price 2025'!$P$4:$T$1003,5))))),0)</f>
        <v>0</v>
      </c>
      <c r="H14" s="128">
        <f ca="1">ROUND((G14*$C$35),0)</f>
        <v>0</v>
      </c>
      <c r="I14" s="128">
        <f t="shared" ca="1" si="1"/>
        <v>0</v>
      </c>
      <c r="J14" s="13"/>
      <c r="L14" s="102"/>
      <c r="M14" s="44"/>
      <c r="Q14" s="102"/>
      <c r="R14" s="102"/>
    </row>
    <row r="15" spans="1:18" x14ac:dyDescent="0.15">
      <c r="A15" s="95"/>
      <c r="B15" s="51" t="s">
        <v>68</v>
      </c>
      <c r="C15" s="5">
        <v>0</v>
      </c>
      <c r="D15" s="3" t="s">
        <v>32</v>
      </c>
      <c r="E15" s="14" t="str">
        <f>IF(INT(C15)&lt;0,"ERROR",IF(INT(C15)&gt;500,"ERROR",""))</f>
        <v/>
      </c>
      <c r="F15" s="127">
        <f>IF($C$36="No",0,IF($C15&gt;0,$C15*(IF($C$25="no",'NP Price 2025'!I36,'SP Price 2025'!I36)),0))</f>
        <v>0</v>
      </c>
      <c r="G15" s="128">
        <f>IF($C$15&gt;0,$C$15*(IF($C$25="yes",'SP Price 2025'!$J$36,'NP Price 2025'!$J$36)),0)</f>
        <v>0</v>
      </c>
      <c r="H15" s="128">
        <f ca="1">ROUND((G15*$C$35),0)</f>
        <v>0</v>
      </c>
      <c r="I15" s="128">
        <f t="shared" ca="1" si="1"/>
        <v>0</v>
      </c>
      <c r="J15" s="13"/>
      <c r="L15" s="102"/>
      <c r="M15" s="44"/>
      <c r="Q15" s="102"/>
      <c r="R15" s="102"/>
    </row>
    <row r="16" spans="1:18" x14ac:dyDescent="0.15">
      <c r="A16" s="95"/>
      <c r="B16" s="4" t="s">
        <v>24</v>
      </c>
      <c r="C16" s="5">
        <v>150</v>
      </c>
      <c r="D16" s="3" t="s">
        <v>20</v>
      </c>
      <c r="E16" s="14" t="str">
        <f>IF(INT(C16)&lt;0,"ERROR",IF(INT(C16)&gt;1001,"ERROR",""))</f>
        <v/>
      </c>
      <c r="F16" s="127">
        <f>IF($C$16&gt;0,(IF($C$25="yes",'SP Price 2025'!$I$37,'NP Price 2025'!$I$37)),0)</f>
        <v>0</v>
      </c>
      <c r="G16" s="128">
        <f>IF($C$16=0,0,(IF($C$25="yes",(VLOOKUP($C$16,'SP Price 2025'!$X$26:$Z$67,3)),(VLOOKUP($C$16,'NP Price 2025'!$X$26:$Z$67,3)))))</f>
        <v>0</v>
      </c>
      <c r="H16" s="128">
        <f ca="1">ROUND((G16*$C$35),0)</f>
        <v>0</v>
      </c>
      <c r="I16" s="128">
        <f t="shared" ca="1" si="1"/>
        <v>0</v>
      </c>
      <c r="J16" s="13"/>
      <c r="L16" s="102"/>
      <c r="M16" s="44"/>
      <c r="Q16" s="102"/>
      <c r="R16" s="102"/>
    </row>
    <row r="17" spans="1:18" x14ac:dyDescent="0.15">
      <c r="A17" s="95"/>
      <c r="B17" s="51" t="s">
        <v>88</v>
      </c>
      <c r="C17" s="5" t="s">
        <v>4</v>
      </c>
      <c r="D17" s="3" t="s">
        <v>2</v>
      </c>
      <c r="E17" s="14" t="str">
        <f t="shared" ref="E17:E23" si="5">IF(C17="yes","",IF(C17="no","","ERROR"))</f>
        <v/>
      </c>
      <c r="F17" s="127">
        <f>IF($C$36="No",0,IF($C17="yes",(IF($C$25="yes",'SP Price 2025'!I44,'NP Price 2025'!I44)),0))</f>
        <v>0</v>
      </c>
      <c r="G17" s="128">
        <f>IF($C$36="No",0,IF($C17="yes",(IF($C$25="yes",'SP Price 2025'!J44,'NP Price 2025'!J44)),0))</f>
        <v>0</v>
      </c>
      <c r="H17" s="126">
        <f t="shared" ref="H17" ca="1" si="6">ROUND((G17*$C$35),0)</f>
        <v>0</v>
      </c>
      <c r="I17" s="126">
        <f t="shared" ref="I17" ca="1" si="7">ROUND((F17+H17),0)</f>
        <v>0</v>
      </c>
      <c r="J17" s="13"/>
      <c r="L17" s="102"/>
      <c r="M17" s="44"/>
      <c r="Q17" s="102"/>
      <c r="R17" s="102"/>
    </row>
    <row r="18" spans="1:18" x14ac:dyDescent="0.15">
      <c r="A18" s="95"/>
      <c r="B18" s="51" t="s">
        <v>94</v>
      </c>
      <c r="C18" s="5" t="s">
        <v>4</v>
      </c>
      <c r="D18" s="3" t="s">
        <v>2</v>
      </c>
      <c r="E18" s="14" t="str">
        <f t="shared" si="5"/>
        <v/>
      </c>
      <c r="F18" s="127">
        <f>IF($C$36="No",0,IF($C18="yes",(IF($C$25="yes",'SP Price 2025'!I39,'NP Price 2025'!I39)),0))</f>
        <v>0</v>
      </c>
      <c r="G18" s="128">
        <f>IF($C$36="No",0,IF($C18="yes",(IF($C$25="yes",'SP Price 2025'!J39,'NP Price 2025'!J39)),0))</f>
        <v>0</v>
      </c>
      <c r="H18" s="126">
        <f t="shared" ref="H18:H19" ca="1" si="8">ROUND((G18*$C$35),0)</f>
        <v>0</v>
      </c>
      <c r="I18" s="126">
        <f t="shared" ref="I18:I19" ca="1" si="9">ROUND((F18+H18),0)</f>
        <v>0</v>
      </c>
      <c r="J18" s="13"/>
      <c r="L18" s="102"/>
      <c r="M18" s="44"/>
      <c r="Q18" s="102"/>
      <c r="R18" s="102"/>
    </row>
    <row r="19" spans="1:18" x14ac:dyDescent="0.15">
      <c r="A19" s="95"/>
      <c r="B19" s="145" t="s">
        <v>89</v>
      </c>
      <c r="C19" s="5" t="s">
        <v>4</v>
      </c>
      <c r="D19" s="3" t="s">
        <v>2</v>
      </c>
      <c r="E19" s="14" t="str">
        <f t="shared" si="5"/>
        <v/>
      </c>
      <c r="F19" s="127">
        <f>IF($C$36="No",0,(IF($C19="yes",(IF($C$25="no",VLOOKUP($C$31,'SP Price 2025'!$AB$27:$AD$126,2,FALSE),VLOOKUP($C$31,'NP Price 2025'!$AB$27:$AD$126,2,FALSE))),0)))</f>
        <v>0</v>
      </c>
      <c r="G19" s="128">
        <f>IF($C$36="No",0,(IF($C19="yes",(IF($C$25="no",VLOOKUP($C$31,'SP Price 2025'!$AB$27:$AD$126,3,FALSE),VLOOKUP($C$31,'NP Price 2025'!$AB$27:$AD$126,3,FALSE))),0)))</f>
        <v>0</v>
      </c>
      <c r="H19" s="126">
        <f t="shared" ca="1" si="8"/>
        <v>0</v>
      </c>
      <c r="I19" s="126">
        <f t="shared" ca="1" si="9"/>
        <v>0</v>
      </c>
      <c r="J19" s="13"/>
      <c r="L19" s="102"/>
      <c r="M19" s="44"/>
      <c r="Q19" s="102"/>
      <c r="R19" s="102"/>
    </row>
    <row r="20" spans="1:18" x14ac:dyDescent="0.15">
      <c r="A20" s="95"/>
      <c r="B20" s="51" t="s">
        <v>95</v>
      </c>
      <c r="C20" s="5" t="s">
        <v>4</v>
      </c>
      <c r="D20" s="3" t="s">
        <v>2</v>
      </c>
      <c r="E20" s="14" t="str">
        <f t="shared" si="5"/>
        <v/>
      </c>
      <c r="F20" s="127">
        <f>IF($C$36="No",0,IF($C20="yes",(IF($C$25="yes",'SP Price 2025'!I43,'NP Price 2025'!I43)),0))</f>
        <v>0</v>
      </c>
      <c r="G20" s="128">
        <f>IF($C$36="No",0,IF($C20="yes",(IF($C$25="yes",'SP Price 2025'!J43,'NP Price 2025'!J43)),0))</f>
        <v>0</v>
      </c>
      <c r="H20" s="126">
        <f t="shared" ref="H20" ca="1" si="10">ROUND((G20*$C$35),0)</f>
        <v>0</v>
      </c>
      <c r="I20" s="126">
        <f t="shared" ca="1" si="1"/>
        <v>0</v>
      </c>
      <c r="J20" s="13"/>
      <c r="L20" s="102"/>
      <c r="M20" s="44"/>
      <c r="Q20" s="102"/>
      <c r="R20" s="102"/>
    </row>
    <row r="21" spans="1:18" x14ac:dyDescent="0.15">
      <c r="A21" s="95"/>
      <c r="B21" s="51" t="s">
        <v>91</v>
      </c>
      <c r="C21" s="5" t="s">
        <v>4</v>
      </c>
      <c r="D21" s="3" t="s">
        <v>2</v>
      </c>
      <c r="E21" s="14" t="str">
        <f t="shared" si="5"/>
        <v/>
      </c>
      <c r="F21" s="127">
        <f>IF($C$36="No",0,IF($C21="yes",(IF($C$25="yes",'SP Price 2025'!I41,'NP Price 2025'!I41)),0))</f>
        <v>0</v>
      </c>
      <c r="G21" s="128">
        <f>IF($C$36="No",0,IF($C21="yes",(IF($C$25="yes",'SP Price 2025'!J41,'NP Price 2025'!J41)),0))</f>
        <v>0</v>
      </c>
      <c r="H21" s="126">
        <f t="shared" ref="H21" ca="1" si="11">ROUND((G21*$C$35),0)</f>
        <v>0</v>
      </c>
      <c r="I21" s="126">
        <f t="shared" ref="I21" ca="1" si="12">ROUND((F21+H21),0)</f>
        <v>0</v>
      </c>
      <c r="J21" s="13"/>
      <c r="L21" s="102"/>
      <c r="M21" s="44"/>
      <c r="Q21" s="102"/>
      <c r="R21" s="102"/>
    </row>
    <row r="22" spans="1:18" x14ac:dyDescent="0.15">
      <c r="A22" s="95"/>
      <c r="B22" s="51" t="s">
        <v>98</v>
      </c>
      <c r="C22" s="5" t="s">
        <v>4</v>
      </c>
      <c r="D22" s="3" t="s">
        <v>2</v>
      </c>
      <c r="E22" s="14" t="str">
        <f t="shared" si="5"/>
        <v/>
      </c>
      <c r="F22" s="127">
        <f>IF($C$36="No",0,IF($C22="yes",(IF($C$25="yes",'SP Price 2025'!I40,'NP Price 2025'!I40)),0))</f>
        <v>0</v>
      </c>
      <c r="G22" s="128">
        <f>IF($C$36="No",0,IF($C22="yes",(IF($C$25="yes",'SP Price 2025'!J40,'NP Price 2025'!J40)),0))</f>
        <v>0</v>
      </c>
      <c r="H22" s="126">
        <f t="shared" ref="H22" ca="1" si="13">ROUND((G22*$C$35),0)</f>
        <v>0</v>
      </c>
      <c r="I22" s="126">
        <f t="shared" ref="I22" ca="1" si="14">ROUND((F22+H22),0)</f>
        <v>0</v>
      </c>
      <c r="J22" s="13"/>
      <c r="L22" s="102"/>
      <c r="M22" s="44"/>
      <c r="Q22" s="102"/>
      <c r="R22" s="102"/>
    </row>
    <row r="23" spans="1:18" x14ac:dyDescent="0.15">
      <c r="A23" s="95"/>
      <c r="B23" s="51" t="s">
        <v>92</v>
      </c>
      <c r="C23" s="5" t="s">
        <v>4</v>
      </c>
      <c r="D23" s="3" t="s">
        <v>2</v>
      </c>
      <c r="E23" s="14" t="str">
        <f t="shared" si="5"/>
        <v/>
      </c>
      <c r="F23" s="127">
        <f>IF($C$36="No",0,IF($C23="yes",(IF($C$25="yes",'SP Price 2025'!I42,'NP Price 2025'!I42)),0))</f>
        <v>0</v>
      </c>
      <c r="G23" s="128">
        <f>IF($C$36="No",0,IF($C23="yes",(IF($C$25="yes",'SP Price 2025'!J42,'NP Price 2025'!J42)),0))</f>
        <v>0</v>
      </c>
      <c r="H23" s="126">
        <f t="shared" ref="H23" ca="1" si="15">ROUND((G23*$C$35),0)</f>
        <v>0</v>
      </c>
      <c r="I23" s="126">
        <f t="shared" ref="I23" ca="1" si="16">ROUND((F23+H23),0)</f>
        <v>0</v>
      </c>
      <c r="J23" s="13"/>
      <c r="L23" s="102"/>
      <c r="M23" s="44"/>
      <c r="Q23" s="102"/>
      <c r="R23" s="102"/>
    </row>
    <row r="24" spans="1:18" ht="14" thickBot="1" x14ac:dyDescent="0.2">
      <c r="A24" s="95"/>
      <c r="B24" s="4" t="s">
        <v>11</v>
      </c>
      <c r="C24" s="5" t="s">
        <v>85</v>
      </c>
      <c r="D24" s="3" t="s">
        <v>101</v>
      </c>
      <c r="E24" s="14" t="str">
        <f>IF(C24="double platinum","",IF(C24="basic","",IF(C24="silver","",IF(C24="gold","",IF(C24="platinum","",IF(C24="enterprise","","ERROR"))))))</f>
        <v/>
      </c>
      <c r="F24" s="129">
        <f>IF($C$36="No",0,IF($C$24="basic",0,IF($C$25="yes",VLOOKUP($C$24,'SP Price 2025'!$H$30:$J$34,2),(VLOOKUP($C$24,'NP Price 2025'!$H$30:$J$34,2)))))</f>
        <v>0</v>
      </c>
      <c r="G24" s="130">
        <f>IF($C$24="basic",0,IF($C$25="yes",VLOOKUP($C$24,'SP Price 2025'!H30:J34,3),(VLOOKUP($C$24,'NP Price 2025'!H30:J34,3))))</f>
        <v>0</v>
      </c>
      <c r="H24" s="130">
        <f ca="1">ROUND((G24*$C$35),0)</f>
        <v>0</v>
      </c>
      <c r="I24" s="130">
        <f t="shared" ca="1" si="1"/>
        <v>0</v>
      </c>
      <c r="J24" s="13"/>
      <c r="L24" s="102" t="str">
        <f>IF($C$24="double platinum","",IF($C$24="silver","",IF($C$24="gold","",IF($C$24="platinum","",IF($C$24="enterprise","",IF($C$24="basic","","ERROR"))))))</f>
        <v/>
      </c>
      <c r="M24" s="44"/>
      <c r="N24" s="96"/>
      <c r="Q24" s="102"/>
      <c r="R24" s="102"/>
    </row>
    <row r="25" spans="1:18" ht="14" thickTop="1" x14ac:dyDescent="0.15">
      <c r="A25" s="15"/>
      <c r="B25" s="4" t="s">
        <v>40</v>
      </c>
      <c r="C25" s="5" t="s">
        <v>4</v>
      </c>
      <c r="D25" s="3" t="s">
        <v>2</v>
      </c>
      <c r="E25" s="14" t="str">
        <f>IF(C25="yes","",IF(C25="no","","ERROR"))</f>
        <v/>
      </c>
      <c r="F25" s="98">
        <f>SUM(F3:F24)</f>
        <v>0</v>
      </c>
      <c r="G25" s="99">
        <f>SUM(G3:G24)</f>
        <v>0</v>
      </c>
      <c r="H25" s="99">
        <f ca="1">SUM(H3:H24)</f>
        <v>0</v>
      </c>
      <c r="I25" s="100">
        <f ca="1">SUM(I3:I24)</f>
        <v>0</v>
      </c>
      <c r="J25" s="13"/>
      <c r="L25" s="102"/>
      <c r="M25" s="124"/>
      <c r="Q25" s="102"/>
    </row>
    <row r="26" spans="1:18" x14ac:dyDescent="0.15">
      <c r="A26" s="15"/>
      <c r="B26" s="51" t="s">
        <v>69</v>
      </c>
      <c r="C26" s="5">
        <v>0</v>
      </c>
      <c r="D26" s="3" t="s">
        <v>21</v>
      </c>
      <c r="E26" s="14" t="str">
        <f>IF(INT(C26)&lt;0,"ERROR",IF(INT(C26)&gt;750,"ERROR",""))</f>
        <v/>
      </c>
      <c r="F26" s="57"/>
      <c r="G26" s="57"/>
      <c r="H26" s="57" t="s">
        <v>10</v>
      </c>
      <c r="I26" s="39"/>
      <c r="J26" s="13"/>
      <c r="Q26" s="102"/>
    </row>
    <row r="27" spans="1:18" x14ac:dyDescent="0.15">
      <c r="A27" s="15"/>
      <c r="B27" s="51" t="s">
        <v>45</v>
      </c>
      <c r="C27" s="5">
        <v>0</v>
      </c>
      <c r="D27" s="3" t="s">
        <v>21</v>
      </c>
      <c r="E27" s="14" t="str">
        <f>IF(INT(C27)&lt;0,"ERROR",IF(INT(C27)&gt;750,"ERROR",""))</f>
        <v/>
      </c>
      <c r="F27" s="57"/>
      <c r="G27" s="57"/>
      <c r="H27" s="58" t="s">
        <v>14</v>
      </c>
      <c r="I27" s="40">
        <f>F25</f>
        <v>0</v>
      </c>
      <c r="J27" s="13"/>
    </row>
    <row r="28" spans="1:18" x14ac:dyDescent="0.15">
      <c r="A28" s="15"/>
      <c r="B28" s="51" t="s">
        <v>70</v>
      </c>
      <c r="C28" s="5">
        <v>0</v>
      </c>
      <c r="D28" s="3" t="s">
        <v>22</v>
      </c>
      <c r="E28" s="14" t="str">
        <f>IF(INT(C28)&lt;0,"ERROR",IF(INT(C28)&gt;1000001,"ERROR",""))</f>
        <v/>
      </c>
      <c r="F28" s="57"/>
      <c r="G28" s="57"/>
      <c r="H28" s="58" t="s">
        <v>15</v>
      </c>
      <c r="I28" s="41">
        <f>G25</f>
        <v>0</v>
      </c>
      <c r="J28" s="13"/>
      <c r="K28" s="50"/>
    </row>
    <row r="29" spans="1:18" x14ac:dyDescent="0.15">
      <c r="A29" s="15"/>
      <c r="B29" s="4" t="s">
        <v>12</v>
      </c>
      <c r="C29" s="5">
        <v>0</v>
      </c>
      <c r="D29" s="3" t="s">
        <v>23</v>
      </c>
      <c r="E29" s="14" t="str">
        <f>IF(INT(C29)&lt;0,"ERROR",IF(INT(C29)&gt;50001,"ERROR",""))</f>
        <v/>
      </c>
      <c r="F29" s="57"/>
      <c r="G29" s="57"/>
      <c r="H29" s="58" t="s">
        <v>0</v>
      </c>
      <c r="I29" s="40">
        <f>+I27+I28</f>
        <v>0</v>
      </c>
      <c r="J29" s="13"/>
    </row>
    <row r="30" spans="1:18" x14ac:dyDescent="0.15">
      <c r="A30" s="15"/>
      <c r="B30" s="51" t="s">
        <v>54</v>
      </c>
      <c r="C30" s="5">
        <v>0</v>
      </c>
      <c r="D30" s="3" t="s">
        <v>55</v>
      </c>
      <c r="E30" s="80"/>
      <c r="F30" s="57"/>
      <c r="G30" s="57"/>
      <c r="H30" s="57"/>
      <c r="I30" s="57"/>
      <c r="J30" s="13"/>
    </row>
    <row r="31" spans="1:18" x14ac:dyDescent="0.15">
      <c r="A31" s="15"/>
      <c r="B31" s="51" t="s">
        <v>96</v>
      </c>
      <c r="C31" s="5">
        <v>0</v>
      </c>
      <c r="D31" s="3" t="s">
        <v>97</v>
      </c>
      <c r="E31" s="80"/>
      <c r="F31" s="57"/>
      <c r="G31" s="57"/>
      <c r="H31" s="58" t="s">
        <v>14</v>
      </c>
      <c r="I31" s="40">
        <f>F25</f>
        <v>0</v>
      </c>
      <c r="J31" s="13"/>
    </row>
    <row r="32" spans="1:18" ht="12.75" customHeight="1" x14ac:dyDescent="0.15">
      <c r="A32" s="15"/>
      <c r="B32" s="51" t="s">
        <v>71</v>
      </c>
      <c r="C32" s="6">
        <f ca="1">DATE(YEAR(C33)+1,MONTH(C33),DAY(C33)+1)</f>
        <v>45986</v>
      </c>
      <c r="D32" s="3" t="s">
        <v>38</v>
      </c>
      <c r="E32" s="14" t="str">
        <f ca="1">IF(C32&gt;TODAY(),"","ERROR")</f>
        <v/>
      </c>
      <c r="F32" s="57"/>
      <c r="G32" s="57"/>
      <c r="H32" s="147" t="s">
        <v>107</v>
      </c>
      <c r="I32" s="41">
        <f ca="1">H25</f>
        <v>0</v>
      </c>
      <c r="J32" s="13"/>
    </row>
    <row r="33" spans="1:10" ht="14" thickBot="1" x14ac:dyDescent="0.2">
      <c r="A33" s="15"/>
      <c r="B33" s="7" t="s">
        <v>7</v>
      </c>
      <c r="C33" s="101">
        <f ca="1">TODAY()</f>
        <v>45620</v>
      </c>
      <c r="D33" s="8" t="s">
        <v>37</v>
      </c>
      <c r="E33" s="14" t="str">
        <f ca="1">IF((C33-60)&lt;TODAY(),"","ERROR")</f>
        <v/>
      </c>
      <c r="F33" s="57"/>
      <c r="G33" s="57"/>
      <c r="H33" s="58" t="s">
        <v>0</v>
      </c>
      <c r="I33" s="40">
        <f ca="1">+I31+I32</f>
        <v>0</v>
      </c>
      <c r="J33" s="13"/>
    </row>
    <row r="34" spans="1:10" x14ac:dyDescent="0.15">
      <c r="A34" s="15"/>
      <c r="B34" s="38" t="s">
        <v>5</v>
      </c>
      <c r="C34" s="9">
        <f ca="1">TODAY()</f>
        <v>45620</v>
      </c>
      <c r="D34" s="22"/>
      <c r="E34" s="10"/>
      <c r="F34" s="57"/>
      <c r="G34" s="59"/>
      <c r="H34" s="57"/>
      <c r="I34" s="59"/>
      <c r="J34" s="13"/>
    </row>
    <row r="35" spans="1:10" ht="14" thickBot="1" x14ac:dyDescent="0.2">
      <c r="A35" s="15"/>
      <c r="B35" s="10" t="s">
        <v>6</v>
      </c>
      <c r="C35" s="11">
        <f ca="1">(C32-C33)/365</f>
        <v>1.0027397260273974</v>
      </c>
      <c r="D35" s="10"/>
      <c r="E35" s="10"/>
      <c r="F35" s="57"/>
      <c r="G35" s="57"/>
      <c r="H35" s="57"/>
      <c r="I35" s="57"/>
      <c r="J35" s="13"/>
    </row>
    <row r="36" spans="1:10" ht="14" thickBot="1" x14ac:dyDescent="0.2">
      <c r="A36" s="106"/>
      <c r="B36" s="94" t="s">
        <v>81</v>
      </c>
      <c r="C36" s="146" t="s">
        <v>99</v>
      </c>
      <c r="D36" s="107"/>
      <c r="E36" s="16"/>
      <c r="F36" s="16"/>
      <c r="G36" s="16"/>
      <c r="H36" s="17"/>
      <c r="I36" s="18"/>
      <c r="J36" s="60"/>
    </row>
    <row r="38" spans="1:10" x14ac:dyDescent="0.15">
      <c r="G38" s="102"/>
    </row>
    <row r="42" spans="1:10" x14ac:dyDescent="0.15">
      <c r="G42" s="32"/>
    </row>
  </sheetData>
  <mergeCells count="2">
    <mergeCell ref="B1:I1"/>
    <mergeCell ref="B2:D2"/>
  </mergeCells>
  <conditionalFormatting sqref="F24 F13:I13">
    <cfRule type="expression" dxfId="26" priority="27" stopIfTrue="1">
      <formula>$A$13="X"</formula>
    </cfRule>
  </conditionalFormatting>
  <conditionalFormatting sqref="F9:H9">
    <cfRule type="expression" dxfId="25" priority="15" stopIfTrue="1">
      <formula>$A$4="X"</formula>
    </cfRule>
  </conditionalFormatting>
  <conditionalFormatting sqref="F3:I3">
    <cfRule type="expression" dxfId="24" priority="19" stopIfTrue="1">
      <formula>$A$3="X"</formula>
    </cfRule>
  </conditionalFormatting>
  <conditionalFormatting sqref="F4:I4">
    <cfRule type="expression" dxfId="23" priority="33" stopIfTrue="1">
      <formula>$A$4="X"</formula>
    </cfRule>
  </conditionalFormatting>
  <conditionalFormatting sqref="F5:I5">
    <cfRule type="expression" dxfId="22" priority="35" stopIfTrue="1">
      <formula>$A$5="X"</formula>
    </cfRule>
  </conditionalFormatting>
  <conditionalFormatting sqref="F6:I6">
    <cfRule type="expression" dxfId="21" priority="32" stopIfTrue="1">
      <formula>$A$6="X"</formula>
    </cfRule>
  </conditionalFormatting>
  <conditionalFormatting sqref="F7:I7">
    <cfRule type="expression" dxfId="20" priority="31" stopIfTrue="1">
      <formula>$A$7="X"</formula>
    </cfRule>
  </conditionalFormatting>
  <conditionalFormatting sqref="F8:I8 I9">
    <cfRule type="expression" dxfId="19" priority="30" stopIfTrue="1">
      <formula>$A$8="X"</formula>
    </cfRule>
  </conditionalFormatting>
  <conditionalFormatting sqref="F10:I10">
    <cfRule type="expression" dxfId="18" priority="29" stopIfTrue="1">
      <formula>$A$10="X"</formula>
    </cfRule>
  </conditionalFormatting>
  <conditionalFormatting sqref="F11:I12">
    <cfRule type="expression" dxfId="17" priority="28" stopIfTrue="1">
      <formula>$A$11="X"</formula>
    </cfRule>
  </conditionalFormatting>
  <conditionalFormatting sqref="H14:I14">
    <cfRule type="expression" dxfId="16" priority="26" stopIfTrue="1">
      <formula>$A$14="X"</formula>
    </cfRule>
  </conditionalFormatting>
  <conditionalFormatting sqref="H15:I15">
    <cfRule type="expression" dxfId="15" priority="25" stopIfTrue="1">
      <formula>$A$15="x"</formula>
    </cfRule>
  </conditionalFormatting>
  <conditionalFormatting sqref="H16:I16">
    <cfRule type="expression" dxfId="14" priority="24" stopIfTrue="1">
      <formula>$A$16="X"</formula>
    </cfRule>
  </conditionalFormatting>
  <conditionalFormatting sqref="H17:I22">
    <cfRule type="expression" dxfId="13" priority="9" stopIfTrue="1">
      <formula>$A$10="X"</formula>
    </cfRule>
  </conditionalFormatting>
  <conditionalFormatting sqref="F24:I24">
    <cfRule type="expression" dxfId="12" priority="17" stopIfTrue="1">
      <formula>$A$24="X"</formula>
    </cfRule>
  </conditionalFormatting>
  <conditionalFormatting sqref="L5">
    <cfRule type="expression" dxfId="11" priority="16" stopIfTrue="1">
      <formula>$A$5="X"</formula>
    </cfRule>
  </conditionalFormatting>
  <conditionalFormatting sqref="N24">
    <cfRule type="expression" dxfId="10" priority="34" stopIfTrue="1">
      <formula>$A$3="X"</formula>
    </cfRule>
  </conditionalFormatting>
  <conditionalFormatting sqref="O3">
    <cfRule type="expression" dxfId="9" priority="21" stopIfTrue="1">
      <formula>$A$3="X"</formula>
    </cfRule>
  </conditionalFormatting>
  <conditionalFormatting sqref="H23:I23">
    <cfRule type="expression" dxfId="4" priority="5" stopIfTrue="1">
      <formula>$A$10="X"</formula>
    </cfRule>
  </conditionalFormatting>
  <conditionalFormatting sqref="F14:G23">
    <cfRule type="expression" dxfId="0" priority="1" stopIfTrue="1">
      <formula>$A$13="X"</formula>
    </cfRule>
  </conditionalFormatting>
  <printOptions horizontalCentered="1" gridLines="1"/>
  <pageMargins left="0.75" right="0.75" top="2" bottom="1" header="0.5" footer="0.5"/>
  <pageSetup orientation="landscape" r:id="rId1"/>
  <headerFooter alignWithMargins="0">
    <oddHeader>&amp;C&amp;"Arial Black,Bold"&amp;14PG Calc Incorporated
&amp;"Arial,Bold"&amp;12GiftWrap License and Service
Pricing Calculator</oddHeader>
    <oddFooter>&amp;R&amp;D</oddFooter>
  </headerFooter>
  <ignoredErrors>
    <ignoredError sqref="C32:C3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001"/>
  <sheetViews>
    <sheetView topLeftCell="A10" workbookViewId="0">
      <selection activeCell="H44" sqref="H44"/>
    </sheetView>
  </sheetViews>
  <sheetFormatPr baseColWidth="10" defaultColWidth="8.83203125" defaultRowHeight="13" x14ac:dyDescent="0.15"/>
  <cols>
    <col min="3" max="5" width="10.1640625" bestFit="1" customWidth="1"/>
    <col min="6" max="6" width="11.1640625" bestFit="1" customWidth="1"/>
    <col min="7" max="7" width="13" bestFit="1" customWidth="1"/>
    <col min="8" max="8" width="22.33203125" bestFit="1" customWidth="1"/>
    <col min="9" max="9" width="10.1640625" bestFit="1" customWidth="1"/>
    <col min="10" max="10" width="9.83203125" customWidth="1"/>
    <col min="13" max="13" width="11.1640625" bestFit="1" customWidth="1"/>
    <col min="14" max="14" width="10.6640625" customWidth="1"/>
    <col min="17" max="17" width="11.33203125" bestFit="1" customWidth="1"/>
    <col min="18" max="18" width="15.6640625" bestFit="1" customWidth="1"/>
  </cols>
  <sheetData>
    <row r="1" spans="1:36" ht="19" thickBot="1" x14ac:dyDescent="0.25">
      <c r="A1" s="135" t="s">
        <v>34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P1" s="52"/>
      <c r="AA1">
        <v>1.05</v>
      </c>
    </row>
    <row r="2" spans="1:36" ht="19" thickBot="1" x14ac:dyDescent="0.25">
      <c r="A2" s="67"/>
      <c r="B2" s="67"/>
      <c r="C2" s="67"/>
      <c r="D2" s="67"/>
      <c r="E2" s="67"/>
      <c r="F2" s="67"/>
      <c r="G2" s="67"/>
      <c r="H2" s="73" t="s">
        <v>9</v>
      </c>
      <c r="I2" s="71"/>
      <c r="J2" s="71"/>
      <c r="K2" s="71"/>
      <c r="L2" s="71"/>
      <c r="M2" s="71"/>
      <c r="N2" s="72"/>
      <c r="P2" s="52"/>
      <c r="AD2" s="73" t="s">
        <v>9</v>
      </c>
      <c r="AE2" s="71"/>
      <c r="AF2" s="71"/>
      <c r="AG2" s="71"/>
      <c r="AH2" s="71"/>
      <c r="AI2" s="71"/>
      <c r="AJ2" s="72"/>
    </row>
    <row r="3" spans="1:36" ht="14" x14ac:dyDescent="0.15">
      <c r="A3" s="33" t="s">
        <v>25</v>
      </c>
      <c r="B3" s="33" t="s">
        <v>26</v>
      </c>
      <c r="C3" s="34" t="s">
        <v>30</v>
      </c>
      <c r="D3" s="35" t="s">
        <v>18</v>
      </c>
      <c r="E3" s="35" t="s">
        <v>19</v>
      </c>
      <c r="F3" s="34" t="s">
        <v>28</v>
      </c>
      <c r="G3" s="24"/>
      <c r="H3" s="31" t="s">
        <v>25</v>
      </c>
      <c r="I3" s="31" t="s">
        <v>26</v>
      </c>
      <c r="J3" s="87" t="s">
        <v>27</v>
      </c>
      <c r="K3" s="87" t="s">
        <v>18</v>
      </c>
      <c r="L3" s="87" t="s">
        <v>19</v>
      </c>
      <c r="M3" s="87" t="s">
        <v>8</v>
      </c>
      <c r="N3" s="87" t="s">
        <v>39</v>
      </c>
      <c r="P3" s="46" t="s">
        <v>3</v>
      </c>
      <c r="Q3" s="53" t="s">
        <v>46</v>
      </c>
      <c r="R3" s="53" t="s">
        <v>47</v>
      </c>
      <c r="S3" s="53" t="s">
        <v>50</v>
      </c>
      <c r="U3" s="53" t="s">
        <v>25</v>
      </c>
      <c r="V3" s="53" t="s">
        <v>26</v>
      </c>
      <c r="AD3" s="31" t="s">
        <v>25</v>
      </c>
      <c r="AE3" s="31" t="s">
        <v>26</v>
      </c>
      <c r="AF3" s="87" t="s">
        <v>27</v>
      </c>
      <c r="AG3" s="87" t="s">
        <v>18</v>
      </c>
      <c r="AH3" s="87" t="s">
        <v>19</v>
      </c>
      <c r="AI3" s="87" t="s">
        <v>8</v>
      </c>
      <c r="AJ3" s="87" t="s">
        <v>39</v>
      </c>
    </row>
    <row r="4" spans="1:36" ht="15" x14ac:dyDescent="0.2">
      <c r="A4">
        <v>0</v>
      </c>
      <c r="B4" s="25">
        <v>500</v>
      </c>
      <c r="C4" s="24">
        <f>B4*J4</f>
        <v>1000</v>
      </c>
      <c r="D4" s="24">
        <f>B4*K4</f>
        <v>800</v>
      </c>
      <c r="E4" s="24">
        <f>B4*L4</f>
        <v>500</v>
      </c>
      <c r="F4" s="28">
        <f>B4*M4</f>
        <v>3250</v>
      </c>
      <c r="G4" s="28"/>
      <c r="H4" s="103">
        <v>0</v>
      </c>
      <c r="I4" s="103">
        <v>500</v>
      </c>
      <c r="J4" s="136">
        <v>2</v>
      </c>
      <c r="K4" s="137">
        <v>1.6</v>
      </c>
      <c r="L4" s="137">
        <v>1</v>
      </c>
      <c r="M4" s="137">
        <v>6.5</v>
      </c>
      <c r="N4" s="105">
        <v>11</v>
      </c>
      <c r="O4" s="43"/>
      <c r="P4" s="42">
        <v>1</v>
      </c>
      <c r="Q4" s="45">
        <f>(VLOOKUP(P4,$K$16:M$23,3))</f>
        <v>0</v>
      </c>
      <c r="R4" s="54">
        <v>0</v>
      </c>
      <c r="S4">
        <f t="shared" ref="S4:S67" si="0">VLOOKUP(P4,$U$3:$V$203,2)</f>
        <v>5</v>
      </c>
      <c r="U4">
        <v>1</v>
      </c>
      <c r="V4">
        <v>5</v>
      </c>
      <c r="Y4" s="24"/>
      <c r="Z4" s="66">
        <f t="shared" ref="Z4:Z13" si="1">(J4-AF4)/AF4</f>
        <v>0.52380952380952384</v>
      </c>
      <c r="AA4" s="66">
        <f t="shared" ref="AA4:AA13" si="2">(K4-AG4)/AG4</f>
        <v>1.0317460317460316</v>
      </c>
      <c r="AB4" s="66">
        <f t="shared" ref="AB4:AB13" si="3">(L4-AH4)/AH4</f>
        <v>0.73160173160173125</v>
      </c>
      <c r="AC4" s="66">
        <f t="shared" ref="AC4:AC13" si="4">(M4-AI4)/AI4</f>
        <v>0.17913832199546481</v>
      </c>
      <c r="AD4" s="103">
        <v>0</v>
      </c>
      <c r="AE4" s="103">
        <v>500</v>
      </c>
      <c r="AF4" s="31">
        <v>1.3125</v>
      </c>
      <c r="AG4" s="31">
        <v>0.78750000000000009</v>
      </c>
      <c r="AH4" s="31">
        <v>0.57750000000000012</v>
      </c>
      <c r="AI4" s="31">
        <v>5.5125000000000002</v>
      </c>
      <c r="AJ4" s="105">
        <v>11</v>
      </c>
    </row>
    <row r="5" spans="1:36" ht="15" x14ac:dyDescent="0.2">
      <c r="A5" s="32">
        <f>B4+1</f>
        <v>501</v>
      </c>
      <c r="B5" s="25">
        <f>B4+500</f>
        <v>1000</v>
      </c>
      <c r="C5" s="24">
        <f t="shared" ref="C5:C29" si="5">C4+($B5-$B4)*(VLOOKUP($A5,$H$4:$M$13,3))</f>
        <v>1815</v>
      </c>
      <c r="D5" s="24">
        <f t="shared" ref="D5:D29" si="6">D4+($B5-$B4)*(VLOOKUP($A5,$H$4:$M$13,4))</f>
        <v>1150</v>
      </c>
      <c r="E5" s="24">
        <f t="shared" ref="E5:E29" si="7">E4+($B5-$B4)*(VLOOKUP($A5,$H$4:$M$13,5))</f>
        <v>775</v>
      </c>
      <c r="F5" s="24">
        <f t="shared" ref="F5:F29" si="8">F4+($B5-$B4)*(VLOOKUP($A5,$H$4:$M$13,6))</f>
        <v>6250</v>
      </c>
      <c r="G5" s="28"/>
      <c r="H5" s="103">
        <v>501</v>
      </c>
      <c r="I5" s="103">
        <v>1000</v>
      </c>
      <c r="J5" s="136">
        <v>1.63</v>
      </c>
      <c r="K5" s="137">
        <v>0.7</v>
      </c>
      <c r="L5" s="137">
        <v>0.55000000000000004</v>
      </c>
      <c r="M5" s="136">
        <v>6</v>
      </c>
      <c r="N5" s="105">
        <v>12</v>
      </c>
      <c r="O5" s="43"/>
      <c r="P5" s="42">
        <f>+P4+1</f>
        <v>2</v>
      </c>
      <c r="Q5" s="45">
        <f>Q4+IF(MOD(P5-1,5),0,(VLOOKUP(P5,$K$16:$M$23,3)))</f>
        <v>0</v>
      </c>
      <c r="R5" s="54">
        <v>0</v>
      </c>
      <c r="S5">
        <f t="shared" si="0"/>
        <v>5</v>
      </c>
      <c r="U5">
        <f>+V5-5+1</f>
        <v>6</v>
      </c>
      <c r="V5">
        <f>+V4+5</f>
        <v>10</v>
      </c>
      <c r="X5" s="24"/>
      <c r="Y5" s="24"/>
      <c r="Z5" s="66">
        <f t="shared" si="1"/>
        <v>0.3498964803312628</v>
      </c>
      <c r="AA5" s="66">
        <f t="shared" si="2"/>
        <v>0.48148148148148129</v>
      </c>
      <c r="AB5" s="66">
        <f t="shared" si="3"/>
        <v>0.30952380952380948</v>
      </c>
      <c r="AC5" s="66">
        <f t="shared" si="4"/>
        <v>0.1315417256011315</v>
      </c>
      <c r="AD5" s="103">
        <v>501</v>
      </c>
      <c r="AE5" s="103">
        <v>1000</v>
      </c>
      <c r="AF5" s="31">
        <v>1.2075</v>
      </c>
      <c r="AG5" s="31">
        <v>0.47250000000000003</v>
      </c>
      <c r="AH5" s="31">
        <v>0.42000000000000004</v>
      </c>
      <c r="AI5" s="31">
        <v>5.3025000000000002</v>
      </c>
      <c r="AJ5" s="105">
        <v>12</v>
      </c>
    </row>
    <row r="6" spans="1:36" ht="15" x14ac:dyDescent="0.2">
      <c r="A6" s="32">
        <f t="shared" ref="A6:A29" si="9">B5+1</f>
        <v>1001</v>
      </c>
      <c r="B6" s="25">
        <f t="shared" ref="B6:B29" si="10">B5+500</f>
        <v>1500</v>
      </c>
      <c r="C6" s="24">
        <f t="shared" si="5"/>
        <v>2025</v>
      </c>
      <c r="D6" s="24">
        <f t="shared" si="6"/>
        <v>1400</v>
      </c>
      <c r="E6" s="24">
        <f t="shared" si="7"/>
        <v>900</v>
      </c>
      <c r="F6" s="24">
        <f t="shared" si="8"/>
        <v>7000</v>
      </c>
      <c r="G6" s="28"/>
      <c r="H6" s="103">
        <v>1001</v>
      </c>
      <c r="I6" s="103">
        <v>2500</v>
      </c>
      <c r="J6" s="137">
        <v>0.42</v>
      </c>
      <c r="K6" s="137">
        <v>0.5</v>
      </c>
      <c r="L6" s="137">
        <v>0.25</v>
      </c>
      <c r="M6" s="137">
        <v>1.5</v>
      </c>
      <c r="N6" s="105">
        <v>13</v>
      </c>
      <c r="O6" s="43"/>
      <c r="P6" s="42">
        <f t="shared" ref="P6:P29" si="11">+P5+1</f>
        <v>3</v>
      </c>
      <c r="Q6" s="45">
        <f>Q5+IF(MOD(P6-1,5),0,(VLOOKUP(P6,$K$16:$M$23,3)))</f>
        <v>0</v>
      </c>
      <c r="R6" s="54">
        <v>0</v>
      </c>
      <c r="S6">
        <f t="shared" si="0"/>
        <v>5</v>
      </c>
      <c r="U6">
        <f t="shared" ref="U6:U29" si="12">+V6-5+1</f>
        <v>11</v>
      </c>
      <c r="V6">
        <f t="shared" ref="V6:V29" si="13">+V5+5</f>
        <v>15</v>
      </c>
      <c r="X6" s="24"/>
      <c r="Z6" s="66">
        <f t="shared" si="1"/>
        <v>0.33333333333333326</v>
      </c>
      <c r="AA6" s="66">
        <f t="shared" si="2"/>
        <v>0.58730158730158732</v>
      </c>
      <c r="AB6" s="66">
        <f t="shared" si="3"/>
        <v>0.58730158730158732</v>
      </c>
      <c r="AC6" s="66">
        <f t="shared" si="4"/>
        <v>0.36054421768707479</v>
      </c>
      <c r="AD6" s="103">
        <v>1001</v>
      </c>
      <c r="AE6" s="103">
        <v>2500</v>
      </c>
      <c r="AF6" s="31">
        <v>0.315</v>
      </c>
      <c r="AG6" s="31">
        <v>0.315</v>
      </c>
      <c r="AH6" s="31">
        <v>0.1575</v>
      </c>
      <c r="AI6" s="31">
        <v>1.1025</v>
      </c>
      <c r="AJ6" s="105">
        <v>13</v>
      </c>
    </row>
    <row r="7" spans="1:36" ht="15" x14ac:dyDescent="0.2">
      <c r="A7" s="32">
        <f t="shared" si="9"/>
        <v>1501</v>
      </c>
      <c r="B7" s="25">
        <f t="shared" si="10"/>
        <v>2000</v>
      </c>
      <c r="C7" s="24">
        <f t="shared" si="5"/>
        <v>2235</v>
      </c>
      <c r="D7" s="24">
        <f t="shared" si="6"/>
        <v>1650</v>
      </c>
      <c r="E7" s="24">
        <f t="shared" si="7"/>
        <v>1025</v>
      </c>
      <c r="F7" s="24">
        <f t="shared" si="8"/>
        <v>7750</v>
      </c>
      <c r="G7" s="28"/>
      <c r="H7" s="103">
        <v>2501</v>
      </c>
      <c r="I7" s="103">
        <v>5000</v>
      </c>
      <c r="J7" s="137">
        <v>0.42</v>
      </c>
      <c r="K7" s="137">
        <v>0.35</v>
      </c>
      <c r="L7" s="137">
        <v>0.12</v>
      </c>
      <c r="M7" s="137">
        <v>0.75</v>
      </c>
      <c r="N7" s="105">
        <v>14</v>
      </c>
      <c r="O7" s="43"/>
      <c r="P7" s="42">
        <f t="shared" si="11"/>
        <v>4</v>
      </c>
      <c r="Q7" s="45">
        <f>Q6+IF(MOD(P7-1,5),0,(VLOOKUP(P7,$K$16:$M$23,3)))</f>
        <v>0</v>
      </c>
      <c r="R7" s="54">
        <v>0</v>
      </c>
      <c r="S7">
        <f t="shared" si="0"/>
        <v>5</v>
      </c>
      <c r="U7">
        <f t="shared" si="12"/>
        <v>16</v>
      </c>
      <c r="V7">
        <f t="shared" si="13"/>
        <v>20</v>
      </c>
      <c r="X7" s="24"/>
      <c r="Z7" s="66">
        <f t="shared" si="1"/>
        <v>0.59999999999999987</v>
      </c>
      <c r="AA7" s="66">
        <f t="shared" si="2"/>
        <v>0.3333333333333332</v>
      </c>
      <c r="AB7" s="66">
        <f t="shared" si="3"/>
        <v>0.14285714285714271</v>
      </c>
      <c r="AC7" s="66">
        <f t="shared" si="4"/>
        <v>0.29870129870129841</v>
      </c>
      <c r="AD7" s="103">
        <v>2501</v>
      </c>
      <c r="AE7" s="103">
        <v>5000</v>
      </c>
      <c r="AF7" s="31">
        <v>0.26250000000000001</v>
      </c>
      <c r="AG7" s="31">
        <v>0.26250000000000001</v>
      </c>
      <c r="AH7" s="31">
        <v>0.10500000000000001</v>
      </c>
      <c r="AI7" s="31">
        <v>0.57750000000000012</v>
      </c>
      <c r="AJ7" s="105">
        <v>14</v>
      </c>
    </row>
    <row r="8" spans="1:36" ht="15" x14ac:dyDescent="0.2">
      <c r="A8" s="32">
        <f t="shared" si="9"/>
        <v>2001</v>
      </c>
      <c r="B8" s="25">
        <f t="shared" si="10"/>
        <v>2500</v>
      </c>
      <c r="C8" s="24">
        <f t="shared" si="5"/>
        <v>2445</v>
      </c>
      <c r="D8" s="24">
        <f t="shared" si="6"/>
        <v>1900</v>
      </c>
      <c r="E8" s="24">
        <f t="shared" si="7"/>
        <v>1150</v>
      </c>
      <c r="F8" s="24">
        <f t="shared" si="8"/>
        <v>8500</v>
      </c>
      <c r="G8" s="28"/>
      <c r="H8" s="103">
        <v>5001</v>
      </c>
      <c r="I8" s="103">
        <v>10000</v>
      </c>
      <c r="J8" s="137">
        <v>0.26</v>
      </c>
      <c r="K8" s="137">
        <v>0.25</v>
      </c>
      <c r="L8" s="137">
        <v>7.0000000000000007E-2</v>
      </c>
      <c r="M8" s="136">
        <v>0.65</v>
      </c>
      <c r="N8" s="105">
        <v>15</v>
      </c>
      <c r="O8" s="43"/>
      <c r="P8" s="42">
        <f t="shared" si="11"/>
        <v>5</v>
      </c>
      <c r="Q8" s="45">
        <f>$Q$7+IF(MOD($P$8-1,5),0,(VLOOKUP($P$8,$K$16:$M$23,3)))</f>
        <v>0</v>
      </c>
      <c r="R8" s="54">
        <v>0</v>
      </c>
      <c r="S8">
        <f t="shared" si="0"/>
        <v>5</v>
      </c>
      <c r="U8">
        <f t="shared" si="12"/>
        <v>21</v>
      </c>
      <c r="V8">
        <f t="shared" si="13"/>
        <v>25</v>
      </c>
      <c r="X8" s="66"/>
      <c r="Z8" s="66">
        <f t="shared" si="1"/>
        <v>0.65079365079365059</v>
      </c>
      <c r="AA8" s="66">
        <f t="shared" si="2"/>
        <v>0.58730158730158699</v>
      </c>
      <c r="AB8" s="66">
        <f t="shared" si="3"/>
        <v>-4.7619047619047658E-2</v>
      </c>
      <c r="AC8" s="66">
        <f t="shared" si="4"/>
        <v>0.23809523809523808</v>
      </c>
      <c r="AD8" s="103">
        <v>5001</v>
      </c>
      <c r="AE8" s="103">
        <v>10000</v>
      </c>
      <c r="AF8" s="31">
        <v>0.15750000000000003</v>
      </c>
      <c r="AG8" s="31">
        <v>0.15750000000000003</v>
      </c>
      <c r="AH8" s="31">
        <v>7.350000000000001E-2</v>
      </c>
      <c r="AI8" s="31">
        <v>0.52500000000000002</v>
      </c>
      <c r="AJ8" s="105">
        <v>15</v>
      </c>
    </row>
    <row r="9" spans="1:36" ht="15" x14ac:dyDescent="0.2">
      <c r="A9" s="32">
        <f t="shared" si="9"/>
        <v>2501</v>
      </c>
      <c r="B9" s="25">
        <f t="shared" si="10"/>
        <v>3000</v>
      </c>
      <c r="C9" s="24">
        <f t="shared" si="5"/>
        <v>2655</v>
      </c>
      <c r="D9" s="24">
        <f t="shared" si="6"/>
        <v>2075</v>
      </c>
      <c r="E9" s="24">
        <f t="shared" si="7"/>
        <v>1210</v>
      </c>
      <c r="F9" s="24">
        <f t="shared" si="8"/>
        <v>8875</v>
      </c>
      <c r="G9" s="28"/>
      <c r="H9" s="103">
        <f>I8+1</f>
        <v>10001</v>
      </c>
      <c r="I9" s="103">
        <v>20000</v>
      </c>
      <c r="J9" s="137">
        <v>0.25</v>
      </c>
      <c r="K9" s="137">
        <v>0.17</v>
      </c>
      <c r="L9" s="137">
        <v>7.0000000000000007E-2</v>
      </c>
      <c r="M9" s="137">
        <v>0.5</v>
      </c>
      <c r="N9" s="105">
        <v>16</v>
      </c>
      <c r="O9" s="43"/>
      <c r="P9" s="47">
        <f t="shared" si="11"/>
        <v>6</v>
      </c>
      <c r="Q9" s="45">
        <f>Q8+IF(MOD($P$9-1,5),0,(VLOOKUP($P$9,$K$16:$M$23,3)))</f>
        <v>250</v>
      </c>
      <c r="R9" s="45">
        <f>R8+IF(MOD(P9-1,5),0,(VLOOKUP(P9,$K$16:$N$23,4)))</f>
        <v>470</v>
      </c>
      <c r="S9">
        <f t="shared" si="0"/>
        <v>10</v>
      </c>
      <c r="U9">
        <f t="shared" si="12"/>
        <v>26</v>
      </c>
      <c r="V9">
        <f t="shared" si="13"/>
        <v>30</v>
      </c>
      <c r="Z9" s="66">
        <f t="shared" si="1"/>
        <v>0.58730158730158699</v>
      </c>
      <c r="AA9" s="66">
        <f t="shared" si="2"/>
        <v>7.936507936507925E-2</v>
      </c>
      <c r="AB9" s="66">
        <f t="shared" si="3"/>
        <v>-4.7619047619047658E-2</v>
      </c>
      <c r="AC9" s="66">
        <f t="shared" si="4"/>
        <v>5.8201058201058128E-2</v>
      </c>
      <c r="AD9" s="103">
        <f>AE8+1</f>
        <v>10001</v>
      </c>
      <c r="AE9" s="103">
        <v>20000</v>
      </c>
      <c r="AF9" s="31">
        <v>0.15750000000000003</v>
      </c>
      <c r="AG9" s="31">
        <v>0.15750000000000003</v>
      </c>
      <c r="AH9" s="31">
        <v>7.350000000000001E-2</v>
      </c>
      <c r="AI9" s="31">
        <v>0.47250000000000003</v>
      </c>
      <c r="AJ9" s="105">
        <v>16</v>
      </c>
    </row>
    <row r="10" spans="1:36" ht="15" x14ac:dyDescent="0.2">
      <c r="A10" s="32">
        <f t="shared" si="9"/>
        <v>3001</v>
      </c>
      <c r="B10" s="25">
        <f t="shared" si="10"/>
        <v>3500</v>
      </c>
      <c r="C10" s="24">
        <f t="shared" si="5"/>
        <v>2865</v>
      </c>
      <c r="D10" s="24">
        <f t="shared" si="6"/>
        <v>2250</v>
      </c>
      <c r="E10" s="24">
        <f t="shared" si="7"/>
        <v>1270</v>
      </c>
      <c r="F10" s="24">
        <f t="shared" si="8"/>
        <v>9250</v>
      </c>
      <c r="G10" s="28"/>
      <c r="H10" s="103">
        <f>I9+1</f>
        <v>20001</v>
      </c>
      <c r="I10" s="103">
        <v>40000</v>
      </c>
      <c r="J10" s="137">
        <v>0.2</v>
      </c>
      <c r="K10" s="137">
        <v>0.15</v>
      </c>
      <c r="L10" s="137">
        <v>7.0000000000000007E-2</v>
      </c>
      <c r="M10" s="137">
        <v>0.3</v>
      </c>
      <c r="N10" s="105">
        <v>17</v>
      </c>
      <c r="O10" s="43"/>
      <c r="P10" s="42">
        <f t="shared" si="11"/>
        <v>7</v>
      </c>
      <c r="Q10" s="45">
        <f t="shared" ref="Q10:Q29" si="14">Q9+IF(MOD(P10-1,5),0,(VLOOKUP(P10,$K$16:$M$23,3)))</f>
        <v>250</v>
      </c>
      <c r="R10" s="45">
        <f t="shared" ref="R10:R29" si="15">R9+IF(MOD(P10-1,5),0,(VLOOKUP(P10,$K$16:$N$23,4)))</f>
        <v>470</v>
      </c>
      <c r="S10">
        <f t="shared" si="0"/>
        <v>10</v>
      </c>
      <c r="U10">
        <f t="shared" si="12"/>
        <v>31</v>
      </c>
      <c r="V10">
        <f t="shared" si="13"/>
        <v>35</v>
      </c>
      <c r="Z10" s="66">
        <f t="shared" si="1"/>
        <v>0.90476190476190466</v>
      </c>
      <c r="AA10" s="66">
        <f t="shared" si="2"/>
        <v>0.42857142857142838</v>
      </c>
      <c r="AB10" s="66">
        <f t="shared" si="3"/>
        <v>0.33333333333333331</v>
      </c>
      <c r="AC10" s="66">
        <f t="shared" si="4"/>
        <v>0.14285714285714277</v>
      </c>
      <c r="AD10" s="103">
        <f>AE9+1</f>
        <v>20001</v>
      </c>
      <c r="AE10" s="103">
        <v>40000</v>
      </c>
      <c r="AF10" s="31">
        <v>0.10500000000000001</v>
      </c>
      <c r="AG10" s="31">
        <v>0.10500000000000001</v>
      </c>
      <c r="AH10" s="31">
        <v>5.2500000000000005E-2</v>
      </c>
      <c r="AI10" s="31">
        <v>0.26250000000000001</v>
      </c>
      <c r="AJ10" s="105">
        <v>17</v>
      </c>
    </row>
    <row r="11" spans="1:36" ht="15" x14ac:dyDescent="0.2">
      <c r="A11" s="32">
        <f t="shared" si="9"/>
        <v>3501</v>
      </c>
      <c r="B11" s="25">
        <f t="shared" si="10"/>
        <v>4000</v>
      </c>
      <c r="C11" s="24">
        <f t="shared" si="5"/>
        <v>3075</v>
      </c>
      <c r="D11" s="24">
        <f t="shared" si="6"/>
        <v>2425</v>
      </c>
      <c r="E11" s="24">
        <f t="shared" si="7"/>
        <v>1330</v>
      </c>
      <c r="F11" s="24">
        <f t="shared" si="8"/>
        <v>9625</v>
      </c>
      <c r="G11" s="28"/>
      <c r="H11" s="103">
        <f>I10+1</f>
        <v>40001</v>
      </c>
      <c r="I11" s="103">
        <v>75000</v>
      </c>
      <c r="J11" s="137">
        <v>0.2</v>
      </c>
      <c r="K11" s="137">
        <v>0.15</v>
      </c>
      <c r="L11" s="137">
        <v>7.0000000000000007E-2</v>
      </c>
      <c r="M11" s="136">
        <v>0.3</v>
      </c>
      <c r="N11" s="105">
        <v>18</v>
      </c>
      <c r="O11" s="43"/>
      <c r="P11" s="42">
        <f t="shared" si="11"/>
        <v>8</v>
      </c>
      <c r="Q11" s="45">
        <f t="shared" si="14"/>
        <v>250</v>
      </c>
      <c r="R11" s="45">
        <f t="shared" si="15"/>
        <v>470</v>
      </c>
      <c r="S11">
        <f t="shared" si="0"/>
        <v>10</v>
      </c>
      <c r="U11">
        <f t="shared" si="12"/>
        <v>36</v>
      </c>
      <c r="V11">
        <f t="shared" si="13"/>
        <v>40</v>
      </c>
      <c r="Z11" s="66">
        <f t="shared" si="1"/>
        <v>0.90476190476190466</v>
      </c>
      <c r="AA11" s="66">
        <f t="shared" si="2"/>
        <v>0.42857142857142838</v>
      </c>
      <c r="AB11" s="66">
        <f t="shared" si="3"/>
        <v>0.33333333333333331</v>
      </c>
      <c r="AC11" s="66">
        <f t="shared" si="4"/>
        <v>0.14285714285714277</v>
      </c>
      <c r="AD11" s="103">
        <f>AE10+1</f>
        <v>40001</v>
      </c>
      <c r="AE11" s="103">
        <v>75000</v>
      </c>
      <c r="AF11" s="31">
        <v>0.10500000000000001</v>
      </c>
      <c r="AG11" s="31">
        <v>0.10500000000000001</v>
      </c>
      <c r="AH11" s="31">
        <v>5.2500000000000005E-2</v>
      </c>
      <c r="AI11" s="31">
        <v>0.26250000000000001</v>
      </c>
      <c r="AJ11" s="105">
        <v>18</v>
      </c>
    </row>
    <row r="12" spans="1:36" ht="15" x14ac:dyDescent="0.2">
      <c r="A12" s="32">
        <f t="shared" si="9"/>
        <v>4001</v>
      </c>
      <c r="B12" s="25">
        <f t="shared" si="10"/>
        <v>4500</v>
      </c>
      <c r="C12" s="24">
        <f t="shared" si="5"/>
        <v>3285</v>
      </c>
      <c r="D12" s="24">
        <f t="shared" si="6"/>
        <v>2600</v>
      </c>
      <c r="E12" s="24">
        <f t="shared" si="7"/>
        <v>1390</v>
      </c>
      <c r="F12" s="24">
        <f t="shared" si="8"/>
        <v>10000</v>
      </c>
      <c r="G12" s="28"/>
      <c r="H12" s="103">
        <f>I11+1</f>
        <v>75001</v>
      </c>
      <c r="I12" s="103">
        <v>100000</v>
      </c>
      <c r="J12" s="137">
        <v>0.2</v>
      </c>
      <c r="K12" s="137">
        <v>0.15</v>
      </c>
      <c r="L12" s="137">
        <v>7.0000000000000007E-2</v>
      </c>
      <c r="M12" s="137">
        <v>0.3</v>
      </c>
      <c r="N12" s="105">
        <v>19</v>
      </c>
      <c r="O12" s="43"/>
      <c r="P12" s="42">
        <f t="shared" si="11"/>
        <v>9</v>
      </c>
      <c r="Q12" s="45">
        <f t="shared" si="14"/>
        <v>250</v>
      </c>
      <c r="R12" s="45">
        <f t="shared" si="15"/>
        <v>470</v>
      </c>
      <c r="S12">
        <f t="shared" si="0"/>
        <v>10</v>
      </c>
      <c r="U12">
        <f t="shared" si="12"/>
        <v>41</v>
      </c>
      <c r="V12">
        <f t="shared" si="13"/>
        <v>45</v>
      </c>
      <c r="Z12" s="66">
        <f t="shared" si="1"/>
        <v>0.90476190476190466</v>
      </c>
      <c r="AA12" s="66">
        <f t="shared" si="2"/>
        <v>0.42857142857142838</v>
      </c>
      <c r="AB12" s="66">
        <f t="shared" si="3"/>
        <v>0.33333333333333331</v>
      </c>
      <c r="AC12" s="66">
        <f t="shared" si="4"/>
        <v>0.14285714285714277</v>
      </c>
      <c r="AD12" s="103">
        <f>AE11+1</f>
        <v>75001</v>
      </c>
      <c r="AE12" s="103">
        <v>100000</v>
      </c>
      <c r="AF12" s="31">
        <v>0.10500000000000001</v>
      </c>
      <c r="AG12" s="31">
        <v>0.10500000000000001</v>
      </c>
      <c r="AH12" s="31">
        <v>5.2500000000000005E-2</v>
      </c>
      <c r="AI12" s="31">
        <v>0.26250000000000001</v>
      </c>
      <c r="AJ12" s="105">
        <v>19</v>
      </c>
    </row>
    <row r="13" spans="1:36" ht="15" x14ac:dyDescent="0.2">
      <c r="A13" s="32">
        <f t="shared" si="9"/>
        <v>4501</v>
      </c>
      <c r="B13" s="25">
        <f t="shared" si="10"/>
        <v>5000</v>
      </c>
      <c r="C13" s="24">
        <f t="shared" si="5"/>
        <v>3495</v>
      </c>
      <c r="D13" s="24">
        <f t="shared" si="6"/>
        <v>2775</v>
      </c>
      <c r="E13" s="24">
        <f t="shared" si="7"/>
        <v>1450</v>
      </c>
      <c r="F13" s="24">
        <f t="shared" si="8"/>
        <v>10375</v>
      </c>
      <c r="G13" s="28"/>
      <c r="H13" s="103">
        <f>I12+1</f>
        <v>100001</v>
      </c>
      <c r="I13" s="103">
        <v>200000</v>
      </c>
      <c r="J13" s="137">
        <v>0.2</v>
      </c>
      <c r="K13" s="137">
        <v>0.15</v>
      </c>
      <c r="L13" s="137">
        <v>7.0000000000000007E-2</v>
      </c>
      <c r="M13" s="137">
        <v>0.25</v>
      </c>
      <c r="N13" s="105">
        <v>20</v>
      </c>
      <c r="P13" s="42">
        <f t="shared" si="11"/>
        <v>10</v>
      </c>
      <c r="Q13" s="45">
        <f t="shared" si="14"/>
        <v>250</v>
      </c>
      <c r="R13" s="45">
        <f t="shared" si="15"/>
        <v>470</v>
      </c>
      <c r="S13">
        <f t="shared" si="0"/>
        <v>10</v>
      </c>
      <c r="U13">
        <f t="shared" si="12"/>
        <v>46</v>
      </c>
      <c r="V13">
        <f t="shared" si="13"/>
        <v>50</v>
      </c>
      <c r="Z13" s="66">
        <f t="shared" si="1"/>
        <v>0.90476190476190466</v>
      </c>
      <c r="AA13" s="66">
        <f t="shared" si="2"/>
        <v>0.42857142857142838</v>
      </c>
      <c r="AB13" s="66">
        <f t="shared" si="3"/>
        <v>0.33333333333333331</v>
      </c>
      <c r="AC13" s="66">
        <f t="shared" si="4"/>
        <v>-4.7619047619047658E-2</v>
      </c>
      <c r="AD13" s="103">
        <f>AE12+1</f>
        <v>100001</v>
      </c>
      <c r="AE13" s="103">
        <v>200000</v>
      </c>
      <c r="AF13" s="31">
        <v>0.10500000000000001</v>
      </c>
      <c r="AG13" s="31">
        <v>0.10500000000000001</v>
      </c>
      <c r="AH13" s="31">
        <v>5.2500000000000005E-2</v>
      </c>
      <c r="AI13" s="31">
        <v>0.26250000000000001</v>
      </c>
      <c r="AJ13" s="105">
        <v>20</v>
      </c>
    </row>
    <row r="14" spans="1:36" x14ac:dyDescent="0.15">
      <c r="A14" s="32">
        <f t="shared" si="9"/>
        <v>5001</v>
      </c>
      <c r="B14" s="25">
        <f t="shared" si="10"/>
        <v>5500</v>
      </c>
      <c r="C14" s="24">
        <f t="shared" si="5"/>
        <v>3625</v>
      </c>
      <c r="D14" s="24">
        <f t="shared" si="6"/>
        <v>2900</v>
      </c>
      <c r="E14" s="24">
        <f t="shared" si="7"/>
        <v>1485</v>
      </c>
      <c r="F14" s="24">
        <f t="shared" si="8"/>
        <v>10700</v>
      </c>
      <c r="G14" s="28"/>
      <c r="P14" s="47">
        <f t="shared" si="11"/>
        <v>11</v>
      </c>
      <c r="Q14" s="45">
        <f t="shared" si="14"/>
        <v>500</v>
      </c>
      <c r="R14" s="45">
        <f t="shared" si="15"/>
        <v>940</v>
      </c>
      <c r="S14">
        <f t="shared" si="0"/>
        <v>15</v>
      </c>
      <c r="U14">
        <f t="shared" si="12"/>
        <v>51</v>
      </c>
      <c r="V14">
        <f t="shared" si="13"/>
        <v>55</v>
      </c>
    </row>
    <row r="15" spans="1:36" ht="15" x14ac:dyDescent="0.2">
      <c r="A15" s="32">
        <f t="shared" si="9"/>
        <v>5501</v>
      </c>
      <c r="B15" s="25">
        <f t="shared" si="10"/>
        <v>6000</v>
      </c>
      <c r="C15" s="24">
        <f t="shared" si="5"/>
        <v>3755</v>
      </c>
      <c r="D15" s="24">
        <f t="shared" si="6"/>
        <v>3025</v>
      </c>
      <c r="E15" s="24">
        <f t="shared" si="7"/>
        <v>1520</v>
      </c>
      <c r="F15" s="24">
        <f t="shared" si="8"/>
        <v>11025</v>
      </c>
      <c r="G15" s="28"/>
      <c r="H15" s="82" t="s">
        <v>56</v>
      </c>
      <c r="I15" s="36" t="s">
        <v>14</v>
      </c>
      <c r="J15" s="37" t="s">
        <v>15</v>
      </c>
      <c r="K15" s="114" t="s">
        <v>25</v>
      </c>
      <c r="L15" s="114" t="s">
        <v>26</v>
      </c>
      <c r="M15" s="62" t="s">
        <v>31</v>
      </c>
      <c r="N15" s="62" t="s">
        <v>48</v>
      </c>
      <c r="P15" s="42">
        <f t="shared" si="11"/>
        <v>12</v>
      </c>
      <c r="Q15" s="45">
        <f t="shared" si="14"/>
        <v>500</v>
      </c>
      <c r="R15" s="45">
        <f t="shared" si="15"/>
        <v>940</v>
      </c>
      <c r="S15">
        <f t="shared" si="0"/>
        <v>15</v>
      </c>
      <c r="U15">
        <f t="shared" si="12"/>
        <v>56</v>
      </c>
      <c r="V15">
        <f t="shared" si="13"/>
        <v>60</v>
      </c>
    </row>
    <row r="16" spans="1:36" ht="15" x14ac:dyDescent="0.2">
      <c r="A16" s="32">
        <f t="shared" si="9"/>
        <v>6001</v>
      </c>
      <c r="B16" s="25">
        <f t="shared" si="10"/>
        <v>6500</v>
      </c>
      <c r="C16" s="24">
        <f t="shared" si="5"/>
        <v>3885</v>
      </c>
      <c r="D16" s="24">
        <f t="shared" si="6"/>
        <v>3150</v>
      </c>
      <c r="E16" s="24">
        <f t="shared" si="7"/>
        <v>1555</v>
      </c>
      <c r="F16" s="24">
        <f t="shared" si="8"/>
        <v>11350</v>
      </c>
      <c r="G16" s="28"/>
      <c r="H16" s="83" t="s">
        <v>72</v>
      </c>
      <c r="I16" s="139">
        <v>615</v>
      </c>
      <c r="J16" s="139">
        <v>495</v>
      </c>
      <c r="K16" s="49">
        <v>1</v>
      </c>
      <c r="L16" s="49">
        <v>5</v>
      </c>
      <c r="M16" s="138">
        <v>0</v>
      </c>
      <c r="N16" s="138">
        <v>0</v>
      </c>
      <c r="P16" s="42">
        <f t="shared" si="11"/>
        <v>13</v>
      </c>
      <c r="Q16" s="45">
        <f t="shared" si="14"/>
        <v>500</v>
      </c>
      <c r="R16" s="45">
        <f t="shared" si="15"/>
        <v>940</v>
      </c>
      <c r="S16">
        <f t="shared" si="0"/>
        <v>15</v>
      </c>
      <c r="U16">
        <f t="shared" si="12"/>
        <v>61</v>
      </c>
      <c r="V16">
        <f t="shared" si="13"/>
        <v>65</v>
      </c>
    </row>
    <row r="17" spans="1:30" ht="15" x14ac:dyDescent="0.2">
      <c r="A17" s="32">
        <f t="shared" si="9"/>
        <v>6501</v>
      </c>
      <c r="B17" s="25">
        <f t="shared" si="10"/>
        <v>7000</v>
      </c>
      <c r="C17" s="24">
        <f t="shared" si="5"/>
        <v>4015</v>
      </c>
      <c r="D17" s="24">
        <f t="shared" si="6"/>
        <v>3275</v>
      </c>
      <c r="E17" s="24">
        <f t="shared" si="7"/>
        <v>1590</v>
      </c>
      <c r="F17" s="24">
        <f t="shared" si="8"/>
        <v>11675</v>
      </c>
      <c r="G17" s="28"/>
      <c r="H17" s="83" t="s">
        <v>73</v>
      </c>
      <c r="I17" s="139">
        <v>415</v>
      </c>
      <c r="J17" s="139">
        <v>1095</v>
      </c>
      <c r="K17" s="49">
        <v>6</v>
      </c>
      <c r="L17" s="49">
        <v>25</v>
      </c>
      <c r="M17" s="138">
        <v>250</v>
      </c>
      <c r="N17" s="138">
        <v>470</v>
      </c>
      <c r="P17" s="42">
        <f t="shared" si="11"/>
        <v>14</v>
      </c>
      <c r="Q17" s="45">
        <f t="shared" si="14"/>
        <v>500</v>
      </c>
      <c r="R17" s="45">
        <f t="shared" si="15"/>
        <v>940</v>
      </c>
      <c r="S17">
        <f t="shared" si="0"/>
        <v>15</v>
      </c>
      <c r="U17">
        <f t="shared" si="12"/>
        <v>66</v>
      </c>
      <c r="V17">
        <f t="shared" si="13"/>
        <v>70</v>
      </c>
    </row>
    <row r="18" spans="1:30" ht="15" x14ac:dyDescent="0.2">
      <c r="A18" s="32">
        <f t="shared" si="9"/>
        <v>7001</v>
      </c>
      <c r="B18" s="25">
        <f t="shared" si="10"/>
        <v>7500</v>
      </c>
      <c r="C18" s="24">
        <f t="shared" si="5"/>
        <v>4145</v>
      </c>
      <c r="D18" s="24">
        <f t="shared" si="6"/>
        <v>3400</v>
      </c>
      <c r="E18" s="24">
        <f t="shared" si="7"/>
        <v>1625</v>
      </c>
      <c r="F18" s="24">
        <f t="shared" si="8"/>
        <v>12000</v>
      </c>
      <c r="G18" s="28"/>
      <c r="H18" s="30" t="s">
        <v>82</v>
      </c>
      <c r="I18" s="139">
        <v>415</v>
      </c>
      <c r="J18" s="139">
        <v>1390</v>
      </c>
      <c r="K18" s="49">
        <v>26</v>
      </c>
      <c r="L18" s="49">
        <v>30</v>
      </c>
      <c r="M18" s="138">
        <v>250</v>
      </c>
      <c r="N18" s="138">
        <v>420</v>
      </c>
      <c r="P18" s="42">
        <f t="shared" si="11"/>
        <v>15</v>
      </c>
      <c r="Q18" s="45">
        <f t="shared" si="14"/>
        <v>500</v>
      </c>
      <c r="R18" s="45">
        <f t="shared" si="15"/>
        <v>940</v>
      </c>
      <c r="S18">
        <f t="shared" si="0"/>
        <v>15</v>
      </c>
      <c r="U18">
        <f t="shared" si="12"/>
        <v>71</v>
      </c>
      <c r="V18">
        <f t="shared" si="13"/>
        <v>75</v>
      </c>
    </row>
    <row r="19" spans="1:30" ht="15" x14ac:dyDescent="0.2">
      <c r="A19" s="32">
        <f t="shared" si="9"/>
        <v>7501</v>
      </c>
      <c r="B19" s="25">
        <f t="shared" si="10"/>
        <v>8000</v>
      </c>
      <c r="C19" s="24">
        <f t="shared" si="5"/>
        <v>4275</v>
      </c>
      <c r="D19" s="24">
        <f t="shared" si="6"/>
        <v>3525</v>
      </c>
      <c r="E19" s="24">
        <f t="shared" si="7"/>
        <v>1660</v>
      </c>
      <c r="F19" s="24">
        <f t="shared" si="8"/>
        <v>12325</v>
      </c>
      <c r="G19" s="28"/>
      <c r="H19" s="30" t="s">
        <v>41</v>
      </c>
      <c r="I19" s="139">
        <v>415</v>
      </c>
      <c r="J19" s="139">
        <v>1425</v>
      </c>
      <c r="K19" s="49">
        <v>31</v>
      </c>
      <c r="L19" s="49">
        <v>35</v>
      </c>
      <c r="M19" s="138">
        <v>225</v>
      </c>
      <c r="N19" s="138">
        <v>365</v>
      </c>
      <c r="P19" s="47">
        <f t="shared" si="11"/>
        <v>16</v>
      </c>
      <c r="Q19" s="45">
        <f t="shared" si="14"/>
        <v>750</v>
      </c>
      <c r="R19" s="45">
        <f t="shared" si="15"/>
        <v>1410</v>
      </c>
      <c r="S19">
        <f t="shared" si="0"/>
        <v>20</v>
      </c>
      <c r="U19">
        <f t="shared" si="12"/>
        <v>76</v>
      </c>
      <c r="V19">
        <f t="shared" si="13"/>
        <v>80</v>
      </c>
    </row>
    <row r="20" spans="1:30" ht="15" x14ac:dyDescent="0.2">
      <c r="A20" s="32">
        <f t="shared" si="9"/>
        <v>8001</v>
      </c>
      <c r="B20" s="25">
        <f t="shared" si="10"/>
        <v>8500</v>
      </c>
      <c r="C20" s="24">
        <f t="shared" si="5"/>
        <v>4405</v>
      </c>
      <c r="D20" s="24">
        <f t="shared" si="6"/>
        <v>3650</v>
      </c>
      <c r="E20" s="24">
        <f t="shared" si="7"/>
        <v>1695</v>
      </c>
      <c r="F20" s="24">
        <f t="shared" si="8"/>
        <v>12650</v>
      </c>
      <c r="G20" s="28"/>
      <c r="H20" s="83" t="s">
        <v>74</v>
      </c>
      <c r="I20" s="139">
        <v>995</v>
      </c>
      <c r="J20" s="139">
        <v>0</v>
      </c>
      <c r="K20" s="49">
        <v>36</v>
      </c>
      <c r="L20" s="49">
        <v>40</v>
      </c>
      <c r="M20" s="138">
        <v>225</v>
      </c>
      <c r="N20" s="138">
        <v>315</v>
      </c>
      <c r="P20" s="42">
        <f t="shared" si="11"/>
        <v>17</v>
      </c>
      <c r="Q20" s="45">
        <f t="shared" si="14"/>
        <v>750</v>
      </c>
      <c r="R20" s="45">
        <f t="shared" si="15"/>
        <v>1410</v>
      </c>
      <c r="S20">
        <f t="shared" si="0"/>
        <v>20</v>
      </c>
      <c r="U20">
        <f t="shared" si="12"/>
        <v>81</v>
      </c>
      <c r="V20">
        <f t="shared" si="13"/>
        <v>85</v>
      </c>
    </row>
    <row r="21" spans="1:30" ht="15" x14ac:dyDescent="0.2">
      <c r="A21" s="32">
        <f t="shared" si="9"/>
        <v>8501</v>
      </c>
      <c r="B21" s="25">
        <f t="shared" si="10"/>
        <v>9000</v>
      </c>
      <c r="C21" s="24">
        <f t="shared" si="5"/>
        <v>4535</v>
      </c>
      <c r="D21" s="24">
        <f t="shared" si="6"/>
        <v>3775</v>
      </c>
      <c r="E21" s="24">
        <f t="shared" si="7"/>
        <v>1730</v>
      </c>
      <c r="F21" s="24">
        <f t="shared" si="8"/>
        <v>12975</v>
      </c>
      <c r="G21" s="28"/>
      <c r="H21" s="83" t="s">
        <v>62</v>
      </c>
      <c r="I21" s="139">
        <v>615</v>
      </c>
      <c r="J21" s="139">
        <v>0</v>
      </c>
      <c r="K21" s="49">
        <v>41</v>
      </c>
      <c r="L21" s="49">
        <v>45</v>
      </c>
      <c r="M21" s="138">
        <v>200</v>
      </c>
      <c r="N21" s="138">
        <v>260</v>
      </c>
      <c r="P21" s="42">
        <f t="shared" si="11"/>
        <v>18</v>
      </c>
      <c r="Q21" s="45">
        <f t="shared" si="14"/>
        <v>750</v>
      </c>
      <c r="R21" s="45">
        <f t="shared" si="15"/>
        <v>1410</v>
      </c>
      <c r="S21">
        <f t="shared" si="0"/>
        <v>20</v>
      </c>
      <c r="U21">
        <f t="shared" si="12"/>
        <v>86</v>
      </c>
      <c r="V21">
        <f t="shared" si="13"/>
        <v>90</v>
      </c>
    </row>
    <row r="22" spans="1:30" ht="15" x14ac:dyDescent="0.2">
      <c r="A22" s="32">
        <f t="shared" si="9"/>
        <v>9001</v>
      </c>
      <c r="B22" s="25">
        <f t="shared" si="10"/>
        <v>9500</v>
      </c>
      <c r="C22" s="24">
        <f t="shared" si="5"/>
        <v>4665</v>
      </c>
      <c r="D22" s="24">
        <f t="shared" si="6"/>
        <v>3900</v>
      </c>
      <c r="E22" s="24">
        <f t="shared" si="7"/>
        <v>1765</v>
      </c>
      <c r="F22" s="24">
        <f t="shared" si="8"/>
        <v>13300</v>
      </c>
      <c r="G22" s="28"/>
      <c r="H22" s="83" t="s">
        <v>63</v>
      </c>
      <c r="I22" s="139">
        <v>615</v>
      </c>
      <c r="J22" s="139">
        <v>0</v>
      </c>
      <c r="K22" s="49">
        <v>46</v>
      </c>
      <c r="L22" s="49">
        <v>200</v>
      </c>
      <c r="M22" s="138">
        <v>200</v>
      </c>
      <c r="N22" s="138">
        <v>210</v>
      </c>
      <c r="P22" s="42">
        <f t="shared" si="11"/>
        <v>19</v>
      </c>
      <c r="Q22" s="45">
        <f t="shared" si="14"/>
        <v>750</v>
      </c>
      <c r="R22" s="45">
        <f t="shared" si="15"/>
        <v>1410</v>
      </c>
      <c r="S22">
        <f t="shared" si="0"/>
        <v>20</v>
      </c>
      <c r="U22">
        <f t="shared" si="12"/>
        <v>91</v>
      </c>
      <c r="V22">
        <f t="shared" si="13"/>
        <v>95</v>
      </c>
    </row>
    <row r="23" spans="1:30" ht="15" x14ac:dyDescent="0.2">
      <c r="A23" s="32">
        <f t="shared" si="9"/>
        <v>9501</v>
      </c>
      <c r="B23" s="25">
        <f t="shared" si="10"/>
        <v>10000</v>
      </c>
      <c r="C23" s="24">
        <f t="shared" si="5"/>
        <v>4795</v>
      </c>
      <c r="D23" s="24">
        <f t="shared" si="6"/>
        <v>4025</v>
      </c>
      <c r="E23" s="24">
        <f t="shared" si="7"/>
        <v>1800</v>
      </c>
      <c r="F23" s="24">
        <f t="shared" si="8"/>
        <v>13625</v>
      </c>
      <c r="G23" s="28"/>
      <c r="H23" s="83" t="s">
        <v>77</v>
      </c>
      <c r="I23" s="139">
        <v>615</v>
      </c>
      <c r="J23" s="139">
        <v>450</v>
      </c>
      <c r="K23" s="49">
        <v>201</v>
      </c>
      <c r="L23" s="49">
        <v>1000</v>
      </c>
      <c r="M23" s="138">
        <v>200</v>
      </c>
      <c r="N23" s="138">
        <v>155</v>
      </c>
      <c r="P23" s="42">
        <f t="shared" si="11"/>
        <v>20</v>
      </c>
      <c r="Q23" s="45">
        <f t="shared" si="14"/>
        <v>750</v>
      </c>
      <c r="R23" s="45">
        <f t="shared" si="15"/>
        <v>1410</v>
      </c>
      <c r="S23">
        <f t="shared" si="0"/>
        <v>20</v>
      </c>
      <c r="U23">
        <f t="shared" si="12"/>
        <v>96</v>
      </c>
      <c r="V23">
        <f t="shared" si="13"/>
        <v>100</v>
      </c>
    </row>
    <row r="24" spans="1:30" ht="15" x14ac:dyDescent="0.2">
      <c r="A24" s="32">
        <f t="shared" si="9"/>
        <v>10001</v>
      </c>
      <c r="B24" s="25">
        <f t="shared" si="10"/>
        <v>10500</v>
      </c>
      <c r="C24" s="24">
        <f t="shared" si="5"/>
        <v>4920</v>
      </c>
      <c r="D24" s="24">
        <f t="shared" si="6"/>
        <v>4110</v>
      </c>
      <c r="E24" s="24">
        <f t="shared" si="7"/>
        <v>1835</v>
      </c>
      <c r="F24" s="24">
        <f t="shared" si="8"/>
        <v>13875</v>
      </c>
      <c r="G24" s="28"/>
      <c r="H24" s="83" t="s">
        <v>78</v>
      </c>
      <c r="I24" s="139">
        <v>315</v>
      </c>
      <c r="J24" s="139">
        <v>350</v>
      </c>
      <c r="P24" s="47">
        <f t="shared" si="11"/>
        <v>21</v>
      </c>
      <c r="Q24" s="45">
        <f t="shared" si="14"/>
        <v>1000</v>
      </c>
      <c r="R24" s="45">
        <f t="shared" si="15"/>
        <v>1880</v>
      </c>
      <c r="S24">
        <f t="shared" si="0"/>
        <v>25</v>
      </c>
      <c r="U24">
        <f t="shared" si="12"/>
        <v>101</v>
      </c>
      <c r="V24">
        <f t="shared" si="13"/>
        <v>105</v>
      </c>
    </row>
    <row r="25" spans="1:30" ht="16" thickBot="1" x14ac:dyDescent="0.25">
      <c r="A25" s="32">
        <f t="shared" si="9"/>
        <v>10501</v>
      </c>
      <c r="B25" s="25">
        <f t="shared" si="10"/>
        <v>11000</v>
      </c>
      <c r="C25" s="24">
        <f t="shared" si="5"/>
        <v>5045</v>
      </c>
      <c r="D25" s="24">
        <f t="shared" si="6"/>
        <v>4195</v>
      </c>
      <c r="E25" s="24">
        <f t="shared" si="7"/>
        <v>1870</v>
      </c>
      <c r="F25" s="24">
        <f t="shared" si="8"/>
        <v>14125</v>
      </c>
      <c r="G25" s="28"/>
      <c r="H25" s="83" t="s">
        <v>84</v>
      </c>
      <c r="I25" s="139">
        <v>315</v>
      </c>
      <c r="J25" s="139">
        <v>945</v>
      </c>
      <c r="P25" s="42">
        <f t="shared" si="11"/>
        <v>22</v>
      </c>
      <c r="Q25" s="45">
        <f t="shared" si="14"/>
        <v>1000</v>
      </c>
      <c r="R25" s="45">
        <f t="shared" si="15"/>
        <v>1880</v>
      </c>
      <c r="S25">
        <f t="shared" si="0"/>
        <v>25</v>
      </c>
      <c r="U25">
        <f t="shared" si="12"/>
        <v>106</v>
      </c>
      <c r="V25">
        <f t="shared" si="13"/>
        <v>110</v>
      </c>
    </row>
    <row r="26" spans="1:30" ht="35" thickBot="1" x14ac:dyDescent="0.25">
      <c r="A26" s="32">
        <f t="shared" si="9"/>
        <v>11001</v>
      </c>
      <c r="B26" s="25">
        <f t="shared" si="10"/>
        <v>11500</v>
      </c>
      <c r="C26" s="24">
        <f t="shared" si="5"/>
        <v>5170</v>
      </c>
      <c r="D26" s="24">
        <f t="shared" si="6"/>
        <v>4280</v>
      </c>
      <c r="E26" s="24">
        <f t="shared" si="7"/>
        <v>1905</v>
      </c>
      <c r="F26" s="24">
        <f t="shared" si="8"/>
        <v>14375</v>
      </c>
      <c r="G26" s="28"/>
      <c r="H26" s="83" t="s">
        <v>79</v>
      </c>
      <c r="I26" s="139">
        <v>315</v>
      </c>
      <c r="J26" s="139">
        <v>125</v>
      </c>
      <c r="P26" s="42">
        <f t="shared" si="11"/>
        <v>23</v>
      </c>
      <c r="Q26" s="45">
        <f t="shared" si="14"/>
        <v>1000</v>
      </c>
      <c r="R26" s="45">
        <f t="shared" si="15"/>
        <v>1880</v>
      </c>
      <c r="S26">
        <f t="shared" si="0"/>
        <v>25</v>
      </c>
      <c r="U26">
        <f t="shared" si="12"/>
        <v>111</v>
      </c>
      <c r="V26">
        <f t="shared" si="13"/>
        <v>115</v>
      </c>
      <c r="X26" s="48" t="s">
        <v>25</v>
      </c>
      <c r="Y26" s="48" t="s">
        <v>26</v>
      </c>
      <c r="Z26" s="62" t="s">
        <v>52</v>
      </c>
      <c r="AB26" s="110" t="s">
        <v>106</v>
      </c>
      <c r="AC26" s="109" t="s">
        <v>29</v>
      </c>
      <c r="AD26" s="111" t="s">
        <v>93</v>
      </c>
    </row>
    <row r="27" spans="1:30" ht="17" thickBot="1" x14ac:dyDescent="0.25">
      <c r="A27" s="32">
        <f t="shared" si="9"/>
        <v>11501</v>
      </c>
      <c r="B27" s="25">
        <f t="shared" si="10"/>
        <v>12000</v>
      </c>
      <c r="C27" s="24">
        <f t="shared" si="5"/>
        <v>5295</v>
      </c>
      <c r="D27" s="24">
        <f t="shared" si="6"/>
        <v>4365</v>
      </c>
      <c r="E27" s="24">
        <f t="shared" si="7"/>
        <v>1940</v>
      </c>
      <c r="F27" s="24">
        <f t="shared" si="8"/>
        <v>14625</v>
      </c>
      <c r="G27" s="28"/>
      <c r="H27" s="83" t="s">
        <v>80</v>
      </c>
      <c r="I27" s="139">
        <v>315</v>
      </c>
      <c r="J27" s="139">
        <v>60</v>
      </c>
      <c r="P27" s="42">
        <f t="shared" si="11"/>
        <v>24</v>
      </c>
      <c r="Q27" s="45">
        <f t="shared" si="14"/>
        <v>1000</v>
      </c>
      <c r="R27" s="45">
        <f t="shared" si="15"/>
        <v>1880</v>
      </c>
      <c r="S27">
        <f t="shared" si="0"/>
        <v>25</v>
      </c>
      <c r="U27">
        <f t="shared" si="12"/>
        <v>116</v>
      </c>
      <c r="V27">
        <f t="shared" si="13"/>
        <v>120</v>
      </c>
      <c r="X27" s="49">
        <v>1</v>
      </c>
      <c r="Y27" s="49">
        <v>150</v>
      </c>
      <c r="Z27" s="49">
        <v>0</v>
      </c>
      <c r="AB27" s="112">
        <v>1</v>
      </c>
      <c r="AC27" s="113">
        <v>250</v>
      </c>
      <c r="AD27" s="113">
        <v>860</v>
      </c>
    </row>
    <row r="28" spans="1:30" ht="17" thickBot="1" x14ac:dyDescent="0.25">
      <c r="A28" s="32">
        <f t="shared" si="9"/>
        <v>12001</v>
      </c>
      <c r="B28" s="25">
        <f t="shared" si="10"/>
        <v>12500</v>
      </c>
      <c r="C28" s="24">
        <f t="shared" si="5"/>
        <v>5420</v>
      </c>
      <c r="D28" s="24">
        <f t="shared" si="6"/>
        <v>4450</v>
      </c>
      <c r="E28" s="24">
        <f t="shared" si="7"/>
        <v>1975</v>
      </c>
      <c r="F28" s="24">
        <f t="shared" si="8"/>
        <v>14875</v>
      </c>
      <c r="G28" s="28"/>
      <c r="H28" s="83" t="s">
        <v>66</v>
      </c>
      <c r="I28" s="139">
        <v>3450</v>
      </c>
      <c r="J28" s="139">
        <v>0</v>
      </c>
      <c r="P28" s="42">
        <f t="shared" si="11"/>
        <v>25</v>
      </c>
      <c r="Q28" s="45">
        <f t="shared" si="14"/>
        <v>1000</v>
      </c>
      <c r="R28" s="45">
        <f t="shared" si="15"/>
        <v>1880</v>
      </c>
      <c r="S28">
        <f t="shared" si="0"/>
        <v>25</v>
      </c>
      <c r="U28">
        <f t="shared" si="12"/>
        <v>121</v>
      </c>
      <c r="V28">
        <f t="shared" si="13"/>
        <v>125</v>
      </c>
      <c r="X28" s="49">
        <f t="shared" ref="X28:X29" si="16">+Y27+1</f>
        <v>151</v>
      </c>
      <c r="Y28" s="49">
        <f t="shared" ref="Y28:Y29" si="17">+Y27+100</f>
        <v>250</v>
      </c>
      <c r="Z28" s="49">
        <f t="shared" ref="Z28:Z29" si="18">+Z27+10</f>
        <v>10</v>
      </c>
      <c r="AB28" s="112">
        <v>2</v>
      </c>
      <c r="AC28" s="113">
        <v>250</v>
      </c>
      <c r="AD28" s="113">
        <v>860</v>
      </c>
    </row>
    <row r="29" spans="1:30" ht="17" thickBot="1" x14ac:dyDescent="0.25">
      <c r="A29" s="32">
        <f t="shared" si="9"/>
        <v>12501</v>
      </c>
      <c r="B29" s="25">
        <f t="shared" si="10"/>
        <v>13000</v>
      </c>
      <c r="C29" s="24">
        <f t="shared" si="5"/>
        <v>5545</v>
      </c>
      <c r="D29" s="24">
        <f t="shared" si="6"/>
        <v>4535</v>
      </c>
      <c r="E29" s="24">
        <f t="shared" si="7"/>
        <v>2010</v>
      </c>
      <c r="F29" s="24">
        <f t="shared" si="8"/>
        <v>15125</v>
      </c>
      <c r="G29" s="28"/>
      <c r="H29" s="68" t="s">
        <v>57</v>
      </c>
      <c r="I29" s="140">
        <v>315</v>
      </c>
      <c r="J29" s="140">
        <v>0</v>
      </c>
      <c r="P29" s="47">
        <f t="shared" si="11"/>
        <v>26</v>
      </c>
      <c r="Q29" s="45">
        <f t="shared" si="14"/>
        <v>1250</v>
      </c>
      <c r="R29" s="45">
        <f t="shared" si="15"/>
        <v>2300</v>
      </c>
      <c r="S29">
        <f t="shared" si="0"/>
        <v>30</v>
      </c>
      <c r="U29">
        <f t="shared" si="12"/>
        <v>126</v>
      </c>
      <c r="V29">
        <f t="shared" si="13"/>
        <v>130</v>
      </c>
      <c r="X29" s="49">
        <f t="shared" si="16"/>
        <v>251</v>
      </c>
      <c r="Y29" s="49">
        <f t="shared" si="17"/>
        <v>350</v>
      </c>
      <c r="Z29" s="49">
        <f t="shared" si="18"/>
        <v>20</v>
      </c>
      <c r="AB29" s="112">
        <v>3</v>
      </c>
      <c r="AC29" s="113">
        <v>250</v>
      </c>
      <c r="AD29" s="113">
        <v>860</v>
      </c>
    </row>
    <row r="30" spans="1:30" ht="17" thickBot="1" x14ac:dyDescent="0.25">
      <c r="A30" s="32">
        <f t="shared" ref="A30:A69" si="19">B29+1</f>
        <v>13001</v>
      </c>
      <c r="B30" s="25">
        <f t="shared" ref="B30:B69" si="20">B29+500</f>
        <v>13500</v>
      </c>
      <c r="C30" s="24">
        <f t="shared" ref="C30:C93" si="21">C29+($B30-$B29)*(VLOOKUP($A30,$H$4:$M$13,3))</f>
        <v>5670</v>
      </c>
      <c r="D30" s="24">
        <f t="shared" ref="D30:D93" si="22">D29+($B30-$B29)*(VLOOKUP($A30,$H$4:$M$13,4))</f>
        <v>4620</v>
      </c>
      <c r="E30" s="24">
        <f t="shared" ref="E30:E93" si="23">E29+($B30-$B29)*(VLOOKUP($A30,$H$4:$M$13,5))</f>
        <v>2045</v>
      </c>
      <c r="F30" s="24">
        <f t="shared" ref="F30:F93" si="24">F29+($B30-$B29)*(VLOOKUP($A30,$H$4:$M$13,6))</f>
        <v>15375</v>
      </c>
      <c r="G30" s="28"/>
      <c r="H30" s="83" t="s">
        <v>100</v>
      </c>
      <c r="I30" s="139">
        <v>4250</v>
      </c>
      <c r="J30" s="139">
        <v>50000</v>
      </c>
      <c r="P30" s="42">
        <f t="shared" ref="P30:P69" si="25">+P29+1</f>
        <v>27</v>
      </c>
      <c r="Q30" s="45">
        <f t="shared" ref="Q30:Q73" si="26">Q29+IF(MOD(P30-1,5),0,(VLOOKUP(P30,$K$16:$M$23,3)))</f>
        <v>1250</v>
      </c>
      <c r="R30" s="45">
        <f t="shared" ref="R30:R73" si="27">R29+IF(MOD(P30-1,5),0,(VLOOKUP(P30,$K$16:$N$23,4)))</f>
        <v>2300</v>
      </c>
      <c r="S30">
        <f t="shared" si="0"/>
        <v>30</v>
      </c>
      <c r="U30">
        <f t="shared" ref="U30:U69" si="28">+V30-5+1</f>
        <v>131</v>
      </c>
      <c r="V30">
        <f t="shared" ref="V30:V69" si="29">+V29+5</f>
        <v>135</v>
      </c>
      <c r="X30" s="49">
        <f t="shared" ref="X30:X38" si="30">+Y29+1</f>
        <v>351</v>
      </c>
      <c r="Y30" s="49">
        <f t="shared" ref="Y30:Y38" si="31">+Y29+100</f>
        <v>450</v>
      </c>
      <c r="Z30" s="49">
        <f t="shared" ref="Z30:Z38" si="32">+Z29+10</f>
        <v>30</v>
      </c>
      <c r="AB30" s="112">
        <v>4</v>
      </c>
      <c r="AC30" s="113">
        <v>250</v>
      </c>
      <c r="AD30" s="113">
        <v>860</v>
      </c>
    </row>
    <row r="31" spans="1:30" ht="17" thickBot="1" x14ac:dyDescent="0.25">
      <c r="A31" s="32">
        <f t="shared" si="19"/>
        <v>13501</v>
      </c>
      <c r="B31" s="25">
        <f t="shared" si="20"/>
        <v>14000</v>
      </c>
      <c r="C31" s="24">
        <f t="shared" si="21"/>
        <v>5795</v>
      </c>
      <c r="D31" s="24">
        <f t="shared" si="22"/>
        <v>4705</v>
      </c>
      <c r="E31" s="24">
        <f t="shared" si="23"/>
        <v>2080</v>
      </c>
      <c r="F31" s="24">
        <f t="shared" si="24"/>
        <v>15625</v>
      </c>
      <c r="G31" s="28"/>
      <c r="H31" s="83" t="s">
        <v>58</v>
      </c>
      <c r="I31" s="139">
        <v>10000</v>
      </c>
      <c r="J31" s="139">
        <v>7500</v>
      </c>
      <c r="P31" s="42">
        <f t="shared" si="25"/>
        <v>28</v>
      </c>
      <c r="Q31" s="45">
        <f t="shared" si="26"/>
        <v>1250</v>
      </c>
      <c r="R31" s="45">
        <f t="shared" si="27"/>
        <v>2300</v>
      </c>
      <c r="S31">
        <f t="shared" si="0"/>
        <v>30</v>
      </c>
      <c r="U31">
        <f t="shared" si="28"/>
        <v>136</v>
      </c>
      <c r="V31">
        <f t="shared" si="29"/>
        <v>140</v>
      </c>
      <c r="X31" s="49">
        <f t="shared" si="30"/>
        <v>451</v>
      </c>
      <c r="Y31" s="49">
        <f t="shared" si="31"/>
        <v>550</v>
      </c>
      <c r="Z31" s="49">
        <f t="shared" si="32"/>
        <v>40</v>
      </c>
      <c r="AB31" s="112">
        <v>5</v>
      </c>
      <c r="AC31" s="113">
        <v>250</v>
      </c>
      <c r="AD31" s="113">
        <v>860</v>
      </c>
    </row>
    <row r="32" spans="1:30" ht="17" thickBot="1" x14ac:dyDescent="0.25">
      <c r="A32" s="32">
        <f t="shared" si="19"/>
        <v>14001</v>
      </c>
      <c r="B32" s="25">
        <f t="shared" si="20"/>
        <v>14500</v>
      </c>
      <c r="C32" s="24">
        <f t="shared" si="21"/>
        <v>5920</v>
      </c>
      <c r="D32" s="24">
        <f t="shared" si="22"/>
        <v>4790</v>
      </c>
      <c r="E32" s="24">
        <f t="shared" si="23"/>
        <v>2115</v>
      </c>
      <c r="F32" s="24">
        <f t="shared" si="24"/>
        <v>15875</v>
      </c>
      <c r="G32" s="28"/>
      <c r="H32" s="83" t="s">
        <v>59</v>
      </c>
      <c r="I32" s="139">
        <v>3500</v>
      </c>
      <c r="J32" s="139">
        <v>25000</v>
      </c>
      <c r="P32" s="42">
        <f t="shared" si="25"/>
        <v>29</v>
      </c>
      <c r="Q32" s="45">
        <f t="shared" si="26"/>
        <v>1250</v>
      </c>
      <c r="R32" s="45">
        <f t="shared" si="27"/>
        <v>2300</v>
      </c>
      <c r="S32">
        <f t="shared" si="0"/>
        <v>30</v>
      </c>
      <c r="U32">
        <f t="shared" si="28"/>
        <v>141</v>
      </c>
      <c r="V32">
        <f t="shared" si="29"/>
        <v>145</v>
      </c>
      <c r="X32" s="49">
        <f t="shared" si="30"/>
        <v>551</v>
      </c>
      <c r="Y32" s="49">
        <f t="shared" si="31"/>
        <v>650</v>
      </c>
      <c r="Z32" s="49">
        <f t="shared" si="32"/>
        <v>50</v>
      </c>
      <c r="AB32" s="112">
        <v>6</v>
      </c>
      <c r="AC32" s="113">
        <v>250</v>
      </c>
      <c r="AD32" s="113">
        <v>1220</v>
      </c>
    </row>
    <row r="33" spans="1:30" ht="17" thickBot="1" x14ac:dyDescent="0.25">
      <c r="A33" s="32">
        <f t="shared" si="19"/>
        <v>14501</v>
      </c>
      <c r="B33" s="25">
        <f t="shared" si="20"/>
        <v>15000</v>
      </c>
      <c r="C33" s="24">
        <f t="shared" si="21"/>
        <v>6045</v>
      </c>
      <c r="D33" s="24">
        <f t="shared" si="22"/>
        <v>4875</v>
      </c>
      <c r="E33" s="24">
        <f t="shared" si="23"/>
        <v>2150</v>
      </c>
      <c r="F33" s="24">
        <f t="shared" si="24"/>
        <v>16125</v>
      </c>
      <c r="G33" s="28"/>
      <c r="H33" s="83" t="s">
        <v>60</v>
      </c>
      <c r="I33" s="139">
        <v>4250</v>
      </c>
      <c r="J33" s="139">
        <v>50000</v>
      </c>
      <c r="P33" s="42">
        <f t="shared" si="25"/>
        <v>30</v>
      </c>
      <c r="Q33" s="45">
        <f t="shared" si="26"/>
        <v>1250</v>
      </c>
      <c r="R33" s="45">
        <f t="shared" si="27"/>
        <v>2300</v>
      </c>
      <c r="S33">
        <f t="shared" si="0"/>
        <v>30</v>
      </c>
      <c r="U33">
        <f t="shared" si="28"/>
        <v>146</v>
      </c>
      <c r="V33">
        <f t="shared" si="29"/>
        <v>150</v>
      </c>
      <c r="X33" s="49">
        <f t="shared" si="30"/>
        <v>651</v>
      </c>
      <c r="Y33" s="49">
        <f t="shared" si="31"/>
        <v>750</v>
      </c>
      <c r="Z33" s="49">
        <f t="shared" si="32"/>
        <v>60</v>
      </c>
      <c r="AB33" s="112">
        <v>7</v>
      </c>
      <c r="AC33" s="113">
        <v>250</v>
      </c>
      <c r="AD33" s="113">
        <v>1220</v>
      </c>
    </row>
    <row r="34" spans="1:30" ht="17" thickBot="1" x14ac:dyDescent="0.25">
      <c r="A34" s="32">
        <f t="shared" si="19"/>
        <v>15001</v>
      </c>
      <c r="B34" s="25">
        <f t="shared" si="20"/>
        <v>15500</v>
      </c>
      <c r="C34" s="24">
        <f t="shared" si="21"/>
        <v>6170</v>
      </c>
      <c r="D34" s="24">
        <f t="shared" si="22"/>
        <v>4960</v>
      </c>
      <c r="E34" s="24">
        <f t="shared" si="23"/>
        <v>2185</v>
      </c>
      <c r="F34" s="24">
        <f t="shared" si="24"/>
        <v>16375</v>
      </c>
      <c r="G34" s="28"/>
      <c r="H34" s="83" t="s">
        <v>61</v>
      </c>
      <c r="I34" s="139">
        <v>1750</v>
      </c>
      <c r="J34" s="139">
        <v>4500</v>
      </c>
      <c r="P34" s="47">
        <f t="shared" si="25"/>
        <v>31</v>
      </c>
      <c r="Q34" s="45">
        <f t="shared" si="26"/>
        <v>1475</v>
      </c>
      <c r="R34" s="45">
        <f t="shared" si="27"/>
        <v>2665</v>
      </c>
      <c r="S34">
        <f t="shared" si="0"/>
        <v>35</v>
      </c>
      <c r="U34">
        <f t="shared" si="28"/>
        <v>151</v>
      </c>
      <c r="V34">
        <f t="shared" si="29"/>
        <v>155</v>
      </c>
      <c r="X34" s="49">
        <f t="shared" si="30"/>
        <v>751</v>
      </c>
      <c r="Y34" s="49">
        <f t="shared" si="31"/>
        <v>850</v>
      </c>
      <c r="Z34" s="49">
        <f t="shared" si="32"/>
        <v>70</v>
      </c>
      <c r="AB34" s="112">
        <v>8</v>
      </c>
      <c r="AC34" s="113">
        <v>250</v>
      </c>
      <c r="AD34" s="113">
        <v>1220</v>
      </c>
    </row>
    <row r="35" spans="1:30" ht="17" thickBot="1" x14ac:dyDescent="0.25">
      <c r="A35" s="32">
        <f t="shared" si="19"/>
        <v>15501</v>
      </c>
      <c r="B35" s="25">
        <f t="shared" si="20"/>
        <v>16000</v>
      </c>
      <c r="C35" s="24">
        <f t="shared" si="21"/>
        <v>6295</v>
      </c>
      <c r="D35" s="24">
        <f t="shared" si="22"/>
        <v>5045</v>
      </c>
      <c r="E35" s="24">
        <f t="shared" si="23"/>
        <v>2220</v>
      </c>
      <c r="F35" s="24">
        <f t="shared" si="24"/>
        <v>16625</v>
      </c>
      <c r="G35" s="28"/>
      <c r="H35" s="83" t="s">
        <v>31</v>
      </c>
      <c r="I35" s="139">
        <v>0</v>
      </c>
      <c r="J35" s="139">
        <v>50</v>
      </c>
      <c r="P35" s="42">
        <f t="shared" si="25"/>
        <v>32</v>
      </c>
      <c r="Q35" s="45">
        <f t="shared" si="26"/>
        <v>1475</v>
      </c>
      <c r="R35" s="45">
        <f t="shared" si="27"/>
        <v>2665</v>
      </c>
      <c r="S35">
        <f t="shared" si="0"/>
        <v>35</v>
      </c>
      <c r="U35">
        <f t="shared" si="28"/>
        <v>156</v>
      </c>
      <c r="V35">
        <f t="shared" si="29"/>
        <v>160</v>
      </c>
      <c r="X35" s="49">
        <f t="shared" si="30"/>
        <v>851</v>
      </c>
      <c r="Y35" s="49">
        <f t="shared" si="31"/>
        <v>950</v>
      </c>
      <c r="Z35" s="49">
        <f t="shared" si="32"/>
        <v>80</v>
      </c>
      <c r="AB35" s="112">
        <v>9</v>
      </c>
      <c r="AC35" s="113">
        <v>250</v>
      </c>
      <c r="AD35" s="113">
        <v>1220</v>
      </c>
    </row>
    <row r="36" spans="1:30" ht="17" thickBot="1" x14ac:dyDescent="0.25">
      <c r="A36" s="32">
        <f t="shared" si="19"/>
        <v>16001</v>
      </c>
      <c r="B36" s="25">
        <f t="shared" si="20"/>
        <v>16500</v>
      </c>
      <c r="C36" s="24">
        <f t="shared" si="21"/>
        <v>6420</v>
      </c>
      <c r="D36" s="24">
        <f t="shared" si="22"/>
        <v>5130</v>
      </c>
      <c r="E36" s="24">
        <f t="shared" si="23"/>
        <v>2255</v>
      </c>
      <c r="F36" s="24">
        <f t="shared" si="24"/>
        <v>16875</v>
      </c>
      <c r="G36" s="28"/>
      <c r="H36" s="83" t="s">
        <v>33</v>
      </c>
      <c r="I36" s="139">
        <v>395</v>
      </c>
      <c r="J36" s="139">
        <v>995</v>
      </c>
      <c r="P36" s="42">
        <f t="shared" si="25"/>
        <v>33</v>
      </c>
      <c r="Q36" s="45">
        <f t="shared" si="26"/>
        <v>1475</v>
      </c>
      <c r="R36" s="45">
        <f t="shared" si="27"/>
        <v>2665</v>
      </c>
      <c r="S36">
        <f t="shared" si="0"/>
        <v>35</v>
      </c>
      <c r="U36">
        <f t="shared" si="28"/>
        <v>161</v>
      </c>
      <c r="V36">
        <f t="shared" si="29"/>
        <v>165</v>
      </c>
      <c r="X36" s="49">
        <f t="shared" si="30"/>
        <v>951</v>
      </c>
      <c r="Y36" s="49">
        <f t="shared" si="31"/>
        <v>1050</v>
      </c>
      <c r="Z36" s="49">
        <f t="shared" si="32"/>
        <v>90</v>
      </c>
      <c r="AB36" s="112">
        <v>10</v>
      </c>
      <c r="AC36" s="113">
        <v>250</v>
      </c>
      <c r="AD36" s="113">
        <v>1220</v>
      </c>
    </row>
    <row r="37" spans="1:30" ht="17" thickBot="1" x14ac:dyDescent="0.25">
      <c r="A37" s="32">
        <f t="shared" si="19"/>
        <v>16501</v>
      </c>
      <c r="B37" s="25">
        <f t="shared" si="20"/>
        <v>17000</v>
      </c>
      <c r="C37" s="24">
        <f t="shared" si="21"/>
        <v>6545</v>
      </c>
      <c r="D37" s="24">
        <f t="shared" si="22"/>
        <v>5215</v>
      </c>
      <c r="E37" s="24">
        <f t="shared" si="23"/>
        <v>2290</v>
      </c>
      <c r="F37" s="24">
        <f t="shared" si="24"/>
        <v>17125</v>
      </c>
      <c r="G37" s="28"/>
      <c r="H37" s="83" t="s">
        <v>36</v>
      </c>
      <c r="I37" s="139">
        <v>0</v>
      </c>
      <c r="J37" s="139">
        <v>10</v>
      </c>
      <c r="P37" s="42">
        <f t="shared" si="25"/>
        <v>34</v>
      </c>
      <c r="Q37" s="45">
        <f t="shared" si="26"/>
        <v>1475</v>
      </c>
      <c r="R37" s="45">
        <f t="shared" si="27"/>
        <v>2665</v>
      </c>
      <c r="S37">
        <f t="shared" si="0"/>
        <v>35</v>
      </c>
      <c r="U37">
        <f t="shared" si="28"/>
        <v>166</v>
      </c>
      <c r="V37">
        <f t="shared" si="29"/>
        <v>170</v>
      </c>
      <c r="X37" s="49">
        <f t="shared" si="30"/>
        <v>1051</v>
      </c>
      <c r="Y37" s="49">
        <f t="shared" si="31"/>
        <v>1150</v>
      </c>
      <c r="Z37" s="49">
        <f t="shared" si="32"/>
        <v>100</v>
      </c>
      <c r="AB37" s="112">
        <v>11</v>
      </c>
      <c r="AC37" s="113">
        <v>250</v>
      </c>
      <c r="AD37" s="113">
        <v>1580</v>
      </c>
    </row>
    <row r="38" spans="1:30" ht="17" thickBot="1" x14ac:dyDescent="0.25">
      <c r="A38" s="32">
        <f t="shared" si="19"/>
        <v>17001</v>
      </c>
      <c r="B38" s="25">
        <f t="shared" si="20"/>
        <v>17500</v>
      </c>
      <c r="C38" s="24">
        <f t="shared" si="21"/>
        <v>6670</v>
      </c>
      <c r="D38" s="24">
        <f t="shared" si="22"/>
        <v>5300</v>
      </c>
      <c r="E38" s="24">
        <f t="shared" si="23"/>
        <v>2325</v>
      </c>
      <c r="F38" s="24">
        <f t="shared" si="24"/>
        <v>17375</v>
      </c>
      <c r="G38" s="28"/>
      <c r="H38" s="83" t="s">
        <v>87</v>
      </c>
      <c r="I38" s="69">
        <v>595</v>
      </c>
      <c r="J38" s="69">
        <v>0</v>
      </c>
      <c r="P38" s="42">
        <f t="shared" si="25"/>
        <v>35</v>
      </c>
      <c r="Q38" s="45">
        <f t="shared" si="26"/>
        <v>1475</v>
      </c>
      <c r="R38" s="45">
        <f t="shared" si="27"/>
        <v>2665</v>
      </c>
      <c r="S38">
        <f t="shared" si="0"/>
        <v>35</v>
      </c>
      <c r="U38">
        <f t="shared" si="28"/>
        <v>171</v>
      </c>
      <c r="V38">
        <f t="shared" si="29"/>
        <v>175</v>
      </c>
      <c r="X38" s="49">
        <f t="shared" si="30"/>
        <v>1151</v>
      </c>
      <c r="Y38" s="49">
        <f t="shared" si="31"/>
        <v>1250</v>
      </c>
      <c r="Z38" s="49">
        <f t="shared" si="32"/>
        <v>110</v>
      </c>
      <c r="AB38" s="112">
        <v>12</v>
      </c>
      <c r="AC38" s="113">
        <v>250</v>
      </c>
      <c r="AD38" s="113">
        <v>1580</v>
      </c>
    </row>
    <row r="39" spans="1:30" ht="17" thickBot="1" x14ac:dyDescent="0.25">
      <c r="A39" s="32">
        <f t="shared" si="19"/>
        <v>17501</v>
      </c>
      <c r="B39" s="25">
        <f t="shared" si="20"/>
        <v>18000</v>
      </c>
      <c r="C39" s="24">
        <f t="shared" si="21"/>
        <v>6795</v>
      </c>
      <c r="D39" s="24">
        <f t="shared" si="22"/>
        <v>5385</v>
      </c>
      <c r="E39" s="24">
        <f t="shared" si="23"/>
        <v>2360</v>
      </c>
      <c r="F39" s="24">
        <f t="shared" si="24"/>
        <v>17625</v>
      </c>
      <c r="G39" s="28"/>
      <c r="H39" s="83" t="s">
        <v>94</v>
      </c>
      <c r="I39" s="69">
        <v>250</v>
      </c>
      <c r="J39" s="69">
        <v>500</v>
      </c>
      <c r="P39" s="47">
        <f t="shared" si="25"/>
        <v>36</v>
      </c>
      <c r="Q39" s="45">
        <f t="shared" si="26"/>
        <v>1700</v>
      </c>
      <c r="R39" s="45">
        <f t="shared" si="27"/>
        <v>2980</v>
      </c>
      <c r="S39">
        <f t="shared" si="0"/>
        <v>40</v>
      </c>
      <c r="U39">
        <f t="shared" si="28"/>
        <v>176</v>
      </c>
      <c r="V39">
        <f t="shared" si="29"/>
        <v>180</v>
      </c>
      <c r="X39" s="49">
        <f t="shared" ref="X39:X51" si="33">+Y38+1</f>
        <v>1251</v>
      </c>
      <c r="Y39" s="49">
        <f t="shared" ref="Y39:Y51" si="34">+Y38+100</f>
        <v>1350</v>
      </c>
      <c r="Z39" s="49">
        <f t="shared" ref="Z39:Z51" si="35">+Z38+10</f>
        <v>120</v>
      </c>
      <c r="AB39" s="112">
        <v>13</v>
      </c>
      <c r="AC39" s="113">
        <v>250</v>
      </c>
      <c r="AD39" s="113">
        <v>1580</v>
      </c>
    </row>
    <row r="40" spans="1:30" ht="17" thickBot="1" x14ac:dyDescent="0.25">
      <c r="A40" s="32">
        <f t="shared" si="19"/>
        <v>18001</v>
      </c>
      <c r="B40" s="25">
        <f t="shared" si="20"/>
        <v>18500</v>
      </c>
      <c r="C40" s="24">
        <f t="shared" si="21"/>
        <v>6920</v>
      </c>
      <c r="D40" s="24">
        <f t="shared" si="22"/>
        <v>5470</v>
      </c>
      <c r="E40" s="24">
        <f t="shared" si="23"/>
        <v>2395</v>
      </c>
      <c r="F40" s="24">
        <f t="shared" si="24"/>
        <v>17875</v>
      </c>
      <c r="G40" s="28"/>
      <c r="H40" s="83" t="s">
        <v>98</v>
      </c>
      <c r="I40" s="69">
        <v>5000</v>
      </c>
      <c r="J40" s="69">
        <v>8000</v>
      </c>
      <c r="N40" s="75"/>
      <c r="O40" s="76"/>
      <c r="P40" s="42">
        <f t="shared" si="25"/>
        <v>37</v>
      </c>
      <c r="Q40" s="45">
        <f t="shared" si="26"/>
        <v>1700</v>
      </c>
      <c r="R40" s="45">
        <f t="shared" si="27"/>
        <v>2980</v>
      </c>
      <c r="S40">
        <f t="shared" si="0"/>
        <v>40</v>
      </c>
      <c r="U40">
        <f t="shared" si="28"/>
        <v>181</v>
      </c>
      <c r="V40">
        <f t="shared" si="29"/>
        <v>185</v>
      </c>
      <c r="X40" s="49">
        <f t="shared" si="33"/>
        <v>1351</v>
      </c>
      <c r="Y40" s="49">
        <f t="shared" si="34"/>
        <v>1450</v>
      </c>
      <c r="Z40" s="49">
        <f t="shared" si="35"/>
        <v>130</v>
      </c>
      <c r="AB40" s="112">
        <v>14</v>
      </c>
      <c r="AC40" s="113">
        <v>250</v>
      </c>
      <c r="AD40" s="113">
        <v>1580</v>
      </c>
    </row>
    <row r="41" spans="1:30" ht="17" thickBot="1" x14ac:dyDescent="0.25">
      <c r="A41" s="32">
        <f t="shared" si="19"/>
        <v>18501</v>
      </c>
      <c r="B41" s="25">
        <f t="shared" si="20"/>
        <v>19000</v>
      </c>
      <c r="C41" s="24">
        <f t="shared" si="21"/>
        <v>7045</v>
      </c>
      <c r="D41" s="24">
        <f t="shared" si="22"/>
        <v>5555</v>
      </c>
      <c r="E41" s="24">
        <f t="shared" si="23"/>
        <v>2430</v>
      </c>
      <c r="F41" s="24">
        <f t="shared" si="24"/>
        <v>18125</v>
      </c>
      <c r="G41" s="28"/>
      <c r="H41" s="83" t="s">
        <v>102</v>
      </c>
      <c r="I41" s="69">
        <v>2500</v>
      </c>
      <c r="J41" s="69">
        <v>1500</v>
      </c>
      <c r="O41" s="77"/>
      <c r="P41" s="42">
        <f t="shared" si="25"/>
        <v>38</v>
      </c>
      <c r="Q41" s="45">
        <f t="shared" si="26"/>
        <v>1700</v>
      </c>
      <c r="R41" s="45">
        <f t="shared" si="27"/>
        <v>2980</v>
      </c>
      <c r="S41">
        <f t="shared" si="0"/>
        <v>40</v>
      </c>
      <c r="U41">
        <f t="shared" si="28"/>
        <v>186</v>
      </c>
      <c r="V41">
        <f t="shared" si="29"/>
        <v>190</v>
      </c>
      <c r="X41" s="49">
        <f t="shared" si="33"/>
        <v>1451</v>
      </c>
      <c r="Y41" s="49">
        <f t="shared" si="34"/>
        <v>1550</v>
      </c>
      <c r="Z41" s="49">
        <f t="shared" si="35"/>
        <v>140</v>
      </c>
      <c r="AB41" s="112">
        <v>15</v>
      </c>
      <c r="AC41" s="113">
        <v>250</v>
      </c>
      <c r="AD41" s="113">
        <v>1580</v>
      </c>
    </row>
    <row r="42" spans="1:30" ht="17" thickBot="1" x14ac:dyDescent="0.25">
      <c r="A42" s="32">
        <f t="shared" si="19"/>
        <v>19001</v>
      </c>
      <c r="B42" s="25">
        <f t="shared" si="20"/>
        <v>19500</v>
      </c>
      <c r="C42" s="24">
        <f t="shared" si="21"/>
        <v>7170</v>
      </c>
      <c r="D42" s="24">
        <f t="shared" si="22"/>
        <v>5640</v>
      </c>
      <c r="E42" s="24">
        <f t="shared" si="23"/>
        <v>2465</v>
      </c>
      <c r="F42" s="24">
        <f t="shared" si="24"/>
        <v>18375</v>
      </c>
      <c r="G42" s="28"/>
      <c r="H42" s="83" t="s">
        <v>92</v>
      </c>
      <c r="I42" s="69">
        <v>495</v>
      </c>
      <c r="J42" s="69">
        <v>795</v>
      </c>
      <c r="O42" s="77"/>
      <c r="P42" s="42">
        <f t="shared" si="25"/>
        <v>39</v>
      </c>
      <c r="Q42" s="45">
        <f t="shared" si="26"/>
        <v>1700</v>
      </c>
      <c r="R42" s="45">
        <f t="shared" si="27"/>
        <v>2980</v>
      </c>
      <c r="S42">
        <f t="shared" si="0"/>
        <v>40</v>
      </c>
      <c r="U42">
        <f t="shared" si="28"/>
        <v>191</v>
      </c>
      <c r="V42">
        <f t="shared" si="29"/>
        <v>195</v>
      </c>
      <c r="X42" s="49">
        <f t="shared" si="33"/>
        <v>1551</v>
      </c>
      <c r="Y42" s="49">
        <f t="shared" si="34"/>
        <v>1650</v>
      </c>
      <c r="Z42" s="49">
        <f t="shared" si="35"/>
        <v>150</v>
      </c>
      <c r="AB42" s="112">
        <v>16</v>
      </c>
      <c r="AC42" s="113">
        <v>250</v>
      </c>
      <c r="AD42" s="113">
        <v>1940</v>
      </c>
    </row>
    <row r="43" spans="1:30" ht="17" thickBot="1" x14ac:dyDescent="0.25">
      <c r="A43" s="32">
        <f t="shared" si="19"/>
        <v>19501</v>
      </c>
      <c r="B43" s="25">
        <f t="shared" si="20"/>
        <v>20000</v>
      </c>
      <c r="C43" s="24">
        <f t="shared" si="21"/>
        <v>7295</v>
      </c>
      <c r="D43" s="24">
        <f t="shared" si="22"/>
        <v>5725</v>
      </c>
      <c r="E43" s="24">
        <f t="shared" si="23"/>
        <v>2500</v>
      </c>
      <c r="F43" s="24">
        <f t="shared" si="24"/>
        <v>18625</v>
      </c>
      <c r="G43" s="28"/>
      <c r="H43" s="83" t="s">
        <v>90</v>
      </c>
      <c r="I43" s="69">
        <v>2000</v>
      </c>
      <c r="J43" s="69">
        <v>1000</v>
      </c>
      <c r="O43" s="77"/>
      <c r="P43" s="42">
        <f t="shared" si="25"/>
        <v>40</v>
      </c>
      <c r="Q43" s="45">
        <f t="shared" si="26"/>
        <v>1700</v>
      </c>
      <c r="R43" s="45">
        <f t="shared" si="27"/>
        <v>2980</v>
      </c>
      <c r="S43">
        <f t="shared" si="0"/>
        <v>40</v>
      </c>
      <c r="U43">
        <f t="shared" si="28"/>
        <v>196</v>
      </c>
      <c r="V43">
        <f t="shared" si="29"/>
        <v>200</v>
      </c>
      <c r="X43" s="49">
        <f t="shared" si="33"/>
        <v>1651</v>
      </c>
      <c r="Y43" s="49">
        <f t="shared" si="34"/>
        <v>1750</v>
      </c>
      <c r="Z43" s="49">
        <f t="shared" si="35"/>
        <v>160</v>
      </c>
      <c r="AB43" s="112">
        <v>17</v>
      </c>
      <c r="AC43" s="113">
        <v>250</v>
      </c>
      <c r="AD43" s="113">
        <v>1940</v>
      </c>
    </row>
    <row r="44" spans="1:30" ht="17" thickBot="1" x14ac:dyDescent="0.25">
      <c r="A44" s="32">
        <f t="shared" si="19"/>
        <v>20001</v>
      </c>
      <c r="B44" s="25">
        <f t="shared" si="20"/>
        <v>20500</v>
      </c>
      <c r="C44" s="24">
        <f t="shared" si="21"/>
        <v>7395</v>
      </c>
      <c r="D44" s="24">
        <f t="shared" si="22"/>
        <v>5800</v>
      </c>
      <c r="E44" s="24">
        <f t="shared" si="23"/>
        <v>2535</v>
      </c>
      <c r="F44" s="24">
        <f t="shared" si="24"/>
        <v>18775</v>
      </c>
      <c r="G44" s="28"/>
      <c r="H44" s="83" t="s">
        <v>88</v>
      </c>
      <c r="I44" s="69">
        <v>250</v>
      </c>
      <c r="J44" s="69">
        <v>500</v>
      </c>
      <c r="O44" s="77"/>
      <c r="P44" s="47">
        <f t="shared" si="25"/>
        <v>41</v>
      </c>
      <c r="Q44" s="45">
        <f t="shared" si="26"/>
        <v>1900</v>
      </c>
      <c r="R44" s="45">
        <f t="shared" si="27"/>
        <v>3240</v>
      </c>
      <c r="S44">
        <f t="shared" si="0"/>
        <v>45</v>
      </c>
      <c r="U44">
        <f t="shared" si="28"/>
        <v>201</v>
      </c>
      <c r="V44">
        <f t="shared" si="29"/>
        <v>205</v>
      </c>
      <c r="X44" s="49">
        <f t="shared" si="33"/>
        <v>1751</v>
      </c>
      <c r="Y44" s="49">
        <f t="shared" si="34"/>
        <v>1850</v>
      </c>
      <c r="Z44" s="49">
        <f t="shared" si="35"/>
        <v>170</v>
      </c>
      <c r="AB44" s="112">
        <v>18</v>
      </c>
      <c r="AC44" s="113">
        <v>250</v>
      </c>
      <c r="AD44" s="113">
        <v>1940</v>
      </c>
    </row>
    <row r="45" spans="1:30" ht="17" thickBot="1" x14ac:dyDescent="0.25">
      <c r="A45" s="32">
        <f t="shared" si="19"/>
        <v>20501</v>
      </c>
      <c r="B45" s="25">
        <f t="shared" si="20"/>
        <v>21000</v>
      </c>
      <c r="C45" s="24">
        <f t="shared" si="21"/>
        <v>7495</v>
      </c>
      <c r="D45" s="24">
        <f t="shared" si="22"/>
        <v>5875</v>
      </c>
      <c r="E45" s="24">
        <f t="shared" si="23"/>
        <v>2570</v>
      </c>
      <c r="F45" s="24">
        <f t="shared" si="24"/>
        <v>18925</v>
      </c>
      <c r="G45" s="28"/>
      <c r="H45" s="83" t="s">
        <v>103</v>
      </c>
      <c r="I45" s="69">
        <v>5000</v>
      </c>
      <c r="J45" s="69">
        <v>2500</v>
      </c>
      <c r="O45" s="77"/>
      <c r="P45" s="42">
        <f t="shared" si="25"/>
        <v>42</v>
      </c>
      <c r="Q45" s="45">
        <f t="shared" si="26"/>
        <v>1900</v>
      </c>
      <c r="R45" s="45">
        <f t="shared" si="27"/>
        <v>3240</v>
      </c>
      <c r="S45">
        <f t="shared" si="0"/>
        <v>45</v>
      </c>
      <c r="U45">
        <f t="shared" si="28"/>
        <v>206</v>
      </c>
      <c r="V45">
        <f t="shared" si="29"/>
        <v>210</v>
      </c>
      <c r="X45" s="49">
        <f t="shared" si="33"/>
        <v>1851</v>
      </c>
      <c r="Y45" s="49">
        <f t="shared" si="34"/>
        <v>1950</v>
      </c>
      <c r="Z45" s="49">
        <f t="shared" si="35"/>
        <v>180</v>
      </c>
      <c r="AB45" s="112">
        <v>19</v>
      </c>
      <c r="AC45" s="113">
        <v>250</v>
      </c>
      <c r="AD45" s="113">
        <v>1940</v>
      </c>
    </row>
    <row r="46" spans="1:30" ht="17" thickBot="1" x14ac:dyDescent="0.25">
      <c r="A46" s="32">
        <f t="shared" si="19"/>
        <v>21001</v>
      </c>
      <c r="B46" s="25">
        <f t="shared" si="20"/>
        <v>21500</v>
      </c>
      <c r="C46" s="24">
        <f t="shared" si="21"/>
        <v>7595</v>
      </c>
      <c r="D46" s="24">
        <f t="shared" si="22"/>
        <v>5950</v>
      </c>
      <c r="E46" s="24">
        <f t="shared" si="23"/>
        <v>2605</v>
      </c>
      <c r="F46" s="24">
        <f t="shared" si="24"/>
        <v>19075</v>
      </c>
      <c r="G46" s="28"/>
      <c r="H46" s="83" t="s">
        <v>104</v>
      </c>
      <c r="I46" s="69">
        <v>5000</v>
      </c>
      <c r="J46" s="69">
        <v>1295</v>
      </c>
      <c r="O46" s="77"/>
      <c r="P46" s="42">
        <f t="shared" si="25"/>
        <v>43</v>
      </c>
      <c r="Q46" s="45">
        <f t="shared" si="26"/>
        <v>1900</v>
      </c>
      <c r="R46" s="45">
        <f t="shared" si="27"/>
        <v>3240</v>
      </c>
      <c r="S46">
        <f t="shared" si="0"/>
        <v>45</v>
      </c>
      <c r="U46">
        <f t="shared" si="28"/>
        <v>211</v>
      </c>
      <c r="V46">
        <f t="shared" si="29"/>
        <v>215</v>
      </c>
      <c r="X46" s="49">
        <f t="shared" si="33"/>
        <v>1951</v>
      </c>
      <c r="Y46" s="49">
        <f t="shared" si="34"/>
        <v>2050</v>
      </c>
      <c r="Z46" s="49">
        <f t="shared" si="35"/>
        <v>190</v>
      </c>
      <c r="AB46" s="112">
        <v>20</v>
      </c>
      <c r="AC46" s="113">
        <v>250</v>
      </c>
      <c r="AD46" s="113">
        <v>1940</v>
      </c>
    </row>
    <row r="47" spans="1:30" ht="17" thickBot="1" x14ac:dyDescent="0.25">
      <c r="A47" s="32">
        <f t="shared" si="19"/>
        <v>21501</v>
      </c>
      <c r="B47" s="25">
        <f t="shared" si="20"/>
        <v>22000</v>
      </c>
      <c r="C47" s="24">
        <f t="shared" si="21"/>
        <v>7695</v>
      </c>
      <c r="D47" s="24">
        <f t="shared" si="22"/>
        <v>6025</v>
      </c>
      <c r="E47" s="24">
        <f t="shared" si="23"/>
        <v>2640</v>
      </c>
      <c r="F47" s="24">
        <f t="shared" si="24"/>
        <v>19225</v>
      </c>
      <c r="G47" s="28"/>
      <c r="H47" s="83" t="s">
        <v>105</v>
      </c>
      <c r="I47" s="69">
        <v>1000</v>
      </c>
      <c r="J47" s="69">
        <v>295</v>
      </c>
      <c r="O47" s="77"/>
      <c r="P47" s="42">
        <f t="shared" si="25"/>
        <v>44</v>
      </c>
      <c r="Q47" s="45">
        <f t="shared" si="26"/>
        <v>1900</v>
      </c>
      <c r="R47" s="45">
        <f t="shared" si="27"/>
        <v>3240</v>
      </c>
      <c r="S47">
        <f t="shared" si="0"/>
        <v>45</v>
      </c>
      <c r="U47">
        <f t="shared" si="28"/>
        <v>216</v>
      </c>
      <c r="V47">
        <f t="shared" si="29"/>
        <v>220</v>
      </c>
      <c r="X47" s="49">
        <f t="shared" si="33"/>
        <v>2051</v>
      </c>
      <c r="Y47" s="49">
        <f t="shared" si="34"/>
        <v>2150</v>
      </c>
      <c r="Z47" s="49">
        <f t="shared" si="35"/>
        <v>200</v>
      </c>
      <c r="AB47" s="112">
        <v>21</v>
      </c>
      <c r="AC47" s="113">
        <v>250</v>
      </c>
      <c r="AD47" s="113">
        <v>2300</v>
      </c>
    </row>
    <row r="48" spans="1:30" ht="17" thickBot="1" x14ac:dyDescent="0.2">
      <c r="A48" s="32">
        <f t="shared" si="19"/>
        <v>22001</v>
      </c>
      <c r="B48" s="25">
        <f t="shared" si="20"/>
        <v>22500</v>
      </c>
      <c r="C48" s="24">
        <f t="shared" si="21"/>
        <v>7795</v>
      </c>
      <c r="D48" s="24">
        <f t="shared" si="22"/>
        <v>6100</v>
      </c>
      <c r="E48" s="24">
        <f t="shared" si="23"/>
        <v>2675</v>
      </c>
      <c r="F48" s="24">
        <f t="shared" si="24"/>
        <v>19375</v>
      </c>
      <c r="G48" s="28"/>
      <c r="O48" s="77"/>
      <c r="P48" s="42">
        <f t="shared" si="25"/>
        <v>45</v>
      </c>
      <c r="Q48" s="45">
        <f t="shared" si="26"/>
        <v>1900</v>
      </c>
      <c r="R48" s="45">
        <f t="shared" si="27"/>
        <v>3240</v>
      </c>
      <c r="S48">
        <f t="shared" si="0"/>
        <v>45</v>
      </c>
      <c r="U48">
        <f t="shared" si="28"/>
        <v>221</v>
      </c>
      <c r="V48">
        <f t="shared" si="29"/>
        <v>225</v>
      </c>
      <c r="X48" s="49">
        <f t="shared" si="33"/>
        <v>2151</v>
      </c>
      <c r="Y48" s="49">
        <f t="shared" si="34"/>
        <v>2250</v>
      </c>
      <c r="Z48" s="49">
        <f t="shared" si="35"/>
        <v>210</v>
      </c>
      <c r="AB48" s="112">
        <v>22</v>
      </c>
      <c r="AC48" s="113">
        <v>250</v>
      </c>
      <c r="AD48" s="113">
        <v>2300</v>
      </c>
    </row>
    <row r="49" spans="1:30" ht="17" thickBot="1" x14ac:dyDescent="0.2">
      <c r="A49" s="32">
        <f t="shared" si="19"/>
        <v>22501</v>
      </c>
      <c r="B49" s="25">
        <f t="shared" si="20"/>
        <v>23000</v>
      </c>
      <c r="C49" s="24">
        <f t="shared" si="21"/>
        <v>7895</v>
      </c>
      <c r="D49" s="24">
        <f t="shared" si="22"/>
        <v>6175</v>
      </c>
      <c r="E49" s="24">
        <f t="shared" si="23"/>
        <v>2710</v>
      </c>
      <c r="F49" s="24">
        <f t="shared" si="24"/>
        <v>19525</v>
      </c>
      <c r="G49" s="28"/>
      <c r="O49" s="77"/>
      <c r="P49" s="47">
        <f t="shared" si="25"/>
        <v>46</v>
      </c>
      <c r="Q49" s="45">
        <f t="shared" si="26"/>
        <v>2100</v>
      </c>
      <c r="R49" s="45">
        <f t="shared" si="27"/>
        <v>3450</v>
      </c>
      <c r="S49">
        <f t="shared" si="0"/>
        <v>50</v>
      </c>
      <c r="U49">
        <f t="shared" si="28"/>
        <v>226</v>
      </c>
      <c r="V49">
        <f t="shared" si="29"/>
        <v>230</v>
      </c>
      <c r="X49" s="49">
        <f t="shared" si="33"/>
        <v>2251</v>
      </c>
      <c r="Y49" s="49">
        <f t="shared" si="34"/>
        <v>2350</v>
      </c>
      <c r="Z49" s="49">
        <f t="shared" si="35"/>
        <v>220</v>
      </c>
      <c r="AB49" s="112">
        <v>23</v>
      </c>
      <c r="AC49" s="113">
        <v>250</v>
      </c>
      <c r="AD49" s="113">
        <v>2300</v>
      </c>
    </row>
    <row r="50" spans="1:30" ht="17" thickBot="1" x14ac:dyDescent="0.2">
      <c r="A50" s="32">
        <f t="shared" si="19"/>
        <v>23001</v>
      </c>
      <c r="B50" s="25">
        <f t="shared" si="20"/>
        <v>23500</v>
      </c>
      <c r="C50" s="24">
        <f t="shared" si="21"/>
        <v>7995</v>
      </c>
      <c r="D50" s="24">
        <f t="shared" si="22"/>
        <v>6250</v>
      </c>
      <c r="E50" s="24">
        <f t="shared" si="23"/>
        <v>2745</v>
      </c>
      <c r="F50" s="24">
        <f t="shared" si="24"/>
        <v>19675</v>
      </c>
      <c r="G50" s="28"/>
      <c r="O50" s="77"/>
      <c r="P50" s="42">
        <f t="shared" si="25"/>
        <v>47</v>
      </c>
      <c r="Q50" s="45">
        <f t="shared" si="26"/>
        <v>2100</v>
      </c>
      <c r="R50" s="45">
        <f t="shared" si="27"/>
        <v>3450</v>
      </c>
      <c r="S50">
        <f t="shared" si="0"/>
        <v>50</v>
      </c>
      <c r="U50">
        <f t="shared" si="28"/>
        <v>231</v>
      </c>
      <c r="V50">
        <f t="shared" si="29"/>
        <v>235</v>
      </c>
      <c r="X50" s="49">
        <f t="shared" si="33"/>
        <v>2351</v>
      </c>
      <c r="Y50" s="49">
        <f t="shared" si="34"/>
        <v>2450</v>
      </c>
      <c r="Z50" s="49">
        <f t="shared" si="35"/>
        <v>230</v>
      </c>
      <c r="AB50" s="112">
        <v>24</v>
      </c>
      <c r="AC50" s="113">
        <v>250</v>
      </c>
      <c r="AD50" s="113">
        <v>2300</v>
      </c>
    </row>
    <row r="51" spans="1:30" ht="17" thickBot="1" x14ac:dyDescent="0.2">
      <c r="A51" s="32">
        <f t="shared" si="19"/>
        <v>23501</v>
      </c>
      <c r="B51" s="25">
        <f t="shared" si="20"/>
        <v>24000</v>
      </c>
      <c r="C51" s="24">
        <f t="shared" si="21"/>
        <v>8095</v>
      </c>
      <c r="D51" s="24">
        <f t="shared" si="22"/>
        <v>6325</v>
      </c>
      <c r="E51" s="24">
        <f t="shared" si="23"/>
        <v>2780</v>
      </c>
      <c r="F51" s="24">
        <f t="shared" si="24"/>
        <v>19825</v>
      </c>
      <c r="G51" s="28"/>
      <c r="O51" s="77"/>
      <c r="P51" s="42">
        <f t="shared" si="25"/>
        <v>48</v>
      </c>
      <c r="Q51" s="45">
        <f t="shared" si="26"/>
        <v>2100</v>
      </c>
      <c r="R51" s="45">
        <f t="shared" si="27"/>
        <v>3450</v>
      </c>
      <c r="S51">
        <f t="shared" si="0"/>
        <v>50</v>
      </c>
      <c r="U51">
        <f t="shared" si="28"/>
        <v>236</v>
      </c>
      <c r="V51">
        <f t="shared" si="29"/>
        <v>240</v>
      </c>
      <c r="X51" s="49">
        <f t="shared" si="33"/>
        <v>2451</v>
      </c>
      <c r="Y51" s="49">
        <f t="shared" si="34"/>
        <v>2550</v>
      </c>
      <c r="Z51" s="49">
        <f t="shared" si="35"/>
        <v>240</v>
      </c>
      <c r="AB51" s="112">
        <v>25</v>
      </c>
      <c r="AC51" s="113">
        <v>250</v>
      </c>
      <c r="AD51" s="113">
        <v>2300</v>
      </c>
    </row>
    <row r="52" spans="1:30" ht="19" thickBot="1" x14ac:dyDescent="0.25">
      <c r="A52" s="32">
        <f t="shared" si="19"/>
        <v>24001</v>
      </c>
      <c r="B52" s="25">
        <f t="shared" si="20"/>
        <v>24500</v>
      </c>
      <c r="C52" s="24">
        <f t="shared" si="21"/>
        <v>8195</v>
      </c>
      <c r="D52" s="24">
        <f t="shared" si="22"/>
        <v>6400</v>
      </c>
      <c r="E52" s="24">
        <f t="shared" si="23"/>
        <v>2815</v>
      </c>
      <c r="F52" s="24">
        <f t="shared" si="24"/>
        <v>19975</v>
      </c>
      <c r="G52" s="28"/>
      <c r="H52" s="88" t="s">
        <v>76</v>
      </c>
      <c r="I52" s="86"/>
      <c r="J52" s="86"/>
      <c r="K52" s="84"/>
      <c r="L52" s="84"/>
      <c r="M52" s="85"/>
      <c r="O52" s="77"/>
      <c r="P52" s="42">
        <f t="shared" si="25"/>
        <v>49</v>
      </c>
      <c r="Q52" s="45">
        <f t="shared" si="26"/>
        <v>2100</v>
      </c>
      <c r="R52" s="45">
        <f t="shared" si="27"/>
        <v>3450</v>
      </c>
      <c r="S52">
        <f t="shared" si="0"/>
        <v>50</v>
      </c>
      <c r="U52">
        <f t="shared" si="28"/>
        <v>241</v>
      </c>
      <c r="V52">
        <f t="shared" si="29"/>
        <v>245</v>
      </c>
      <c r="X52" s="49">
        <f>+Y51+1</f>
        <v>2551</v>
      </c>
      <c r="Y52" s="49">
        <f>+Y51+100</f>
        <v>2650</v>
      </c>
      <c r="Z52" s="49">
        <f>+Z51+10</f>
        <v>250</v>
      </c>
      <c r="AB52" s="112">
        <v>26</v>
      </c>
      <c r="AC52" s="113">
        <v>250</v>
      </c>
      <c r="AD52" s="113">
        <v>2660</v>
      </c>
    </row>
    <row r="53" spans="1:30" ht="29" thickBot="1" x14ac:dyDescent="0.2">
      <c r="A53" s="32">
        <f t="shared" si="19"/>
        <v>24501</v>
      </c>
      <c r="B53" s="25">
        <f t="shared" si="20"/>
        <v>25000</v>
      </c>
      <c r="C53" s="24">
        <f t="shared" si="21"/>
        <v>8295</v>
      </c>
      <c r="D53" s="24">
        <f t="shared" si="22"/>
        <v>6475</v>
      </c>
      <c r="E53" s="24">
        <f t="shared" si="23"/>
        <v>2850</v>
      </c>
      <c r="F53" s="24">
        <f t="shared" si="24"/>
        <v>20125</v>
      </c>
      <c r="G53" s="28"/>
      <c r="H53" s="89" t="s">
        <v>25</v>
      </c>
      <c r="I53" s="31" t="s">
        <v>26</v>
      </c>
      <c r="J53" s="87" t="s">
        <v>75</v>
      </c>
      <c r="K53" s="115" t="s">
        <v>25</v>
      </c>
      <c r="L53" s="115" t="s">
        <v>26</v>
      </c>
      <c r="M53" s="90" t="s">
        <v>53</v>
      </c>
      <c r="O53" s="77"/>
      <c r="P53" s="42">
        <f t="shared" si="25"/>
        <v>50</v>
      </c>
      <c r="Q53" s="45">
        <f t="shared" si="26"/>
        <v>2100</v>
      </c>
      <c r="R53" s="45">
        <f t="shared" si="27"/>
        <v>3450</v>
      </c>
      <c r="S53">
        <f t="shared" si="0"/>
        <v>50</v>
      </c>
      <c r="U53">
        <f t="shared" si="28"/>
        <v>246</v>
      </c>
      <c r="V53">
        <f t="shared" si="29"/>
        <v>250</v>
      </c>
      <c r="X53" s="49">
        <f t="shared" ref="X53:X67" si="36">+Y52+1</f>
        <v>2651</v>
      </c>
      <c r="Y53" s="49">
        <f t="shared" ref="Y53:Y67" si="37">+Y52+100</f>
        <v>2750</v>
      </c>
      <c r="Z53" s="49">
        <f t="shared" ref="Z53:Z67" si="38">+Z52+10</f>
        <v>260</v>
      </c>
      <c r="AB53" s="112">
        <v>27</v>
      </c>
      <c r="AC53" s="113">
        <v>250</v>
      </c>
      <c r="AD53" s="113">
        <v>2660</v>
      </c>
    </row>
    <row r="54" spans="1:30" ht="17" thickBot="1" x14ac:dyDescent="0.2">
      <c r="A54" s="32">
        <f t="shared" si="19"/>
        <v>25001</v>
      </c>
      <c r="B54" s="25">
        <f t="shared" si="20"/>
        <v>25500</v>
      </c>
      <c r="C54" s="24">
        <f t="shared" si="21"/>
        <v>8395</v>
      </c>
      <c r="D54" s="24">
        <f t="shared" si="22"/>
        <v>6550</v>
      </c>
      <c r="E54" s="24">
        <f t="shared" si="23"/>
        <v>2885</v>
      </c>
      <c r="F54" s="24">
        <f t="shared" si="24"/>
        <v>20275</v>
      </c>
      <c r="G54" s="28"/>
      <c r="H54" s="116">
        <v>1</v>
      </c>
      <c r="I54" s="103">
        <v>50</v>
      </c>
      <c r="J54" s="31">
        <v>13.5</v>
      </c>
      <c r="K54" s="117">
        <v>1</v>
      </c>
      <c r="L54" s="117">
        <v>50</v>
      </c>
      <c r="M54" s="91">
        <f>L54*J54</f>
        <v>675</v>
      </c>
      <c r="O54" s="77"/>
      <c r="P54" s="47">
        <f t="shared" si="25"/>
        <v>51</v>
      </c>
      <c r="Q54" s="45">
        <f t="shared" si="26"/>
        <v>2300</v>
      </c>
      <c r="R54" s="45">
        <f t="shared" si="27"/>
        <v>3660</v>
      </c>
      <c r="S54">
        <f t="shared" si="0"/>
        <v>55</v>
      </c>
      <c r="U54">
        <f t="shared" si="28"/>
        <v>251</v>
      </c>
      <c r="V54">
        <f t="shared" si="29"/>
        <v>255</v>
      </c>
      <c r="X54" s="49">
        <f t="shared" si="36"/>
        <v>2751</v>
      </c>
      <c r="Y54" s="49">
        <f t="shared" si="37"/>
        <v>2850</v>
      </c>
      <c r="Z54" s="49">
        <f t="shared" si="38"/>
        <v>270</v>
      </c>
      <c r="AB54" s="112">
        <v>28</v>
      </c>
      <c r="AC54" s="113">
        <v>250</v>
      </c>
      <c r="AD54" s="113">
        <v>2660</v>
      </c>
    </row>
    <row r="55" spans="1:30" ht="17" thickBot="1" x14ac:dyDescent="0.2">
      <c r="A55" s="32">
        <f t="shared" si="19"/>
        <v>25501</v>
      </c>
      <c r="B55" s="25">
        <f t="shared" si="20"/>
        <v>26000</v>
      </c>
      <c r="C55" s="24">
        <f t="shared" si="21"/>
        <v>8495</v>
      </c>
      <c r="D55" s="24">
        <f t="shared" si="22"/>
        <v>6625</v>
      </c>
      <c r="E55" s="24">
        <f t="shared" si="23"/>
        <v>2920</v>
      </c>
      <c r="F55" s="24">
        <f t="shared" si="24"/>
        <v>20425</v>
      </c>
      <c r="G55" s="28"/>
      <c r="H55" s="116">
        <v>51</v>
      </c>
      <c r="I55" s="103">
        <v>100</v>
      </c>
      <c r="J55" s="31">
        <v>2.1</v>
      </c>
      <c r="K55" s="118">
        <v>51</v>
      </c>
      <c r="L55" s="118">
        <v>100</v>
      </c>
      <c r="M55" s="92">
        <f>M54+($I55-$I54)*(VLOOKUP($H55,$H$55:$M$516,3))</f>
        <v>780</v>
      </c>
      <c r="N55" s="78"/>
      <c r="O55" s="79"/>
      <c r="P55" s="42">
        <f t="shared" si="25"/>
        <v>52</v>
      </c>
      <c r="Q55" s="45">
        <f t="shared" si="26"/>
        <v>2300</v>
      </c>
      <c r="R55" s="45">
        <f t="shared" si="27"/>
        <v>3660</v>
      </c>
      <c r="S55">
        <f t="shared" si="0"/>
        <v>55</v>
      </c>
      <c r="U55">
        <f t="shared" si="28"/>
        <v>256</v>
      </c>
      <c r="V55">
        <f t="shared" si="29"/>
        <v>260</v>
      </c>
      <c r="X55" s="49">
        <f t="shared" si="36"/>
        <v>2851</v>
      </c>
      <c r="Y55" s="49">
        <f t="shared" si="37"/>
        <v>2950</v>
      </c>
      <c r="Z55" s="49">
        <f t="shared" si="38"/>
        <v>280</v>
      </c>
      <c r="AB55" s="112">
        <v>29</v>
      </c>
      <c r="AC55" s="113">
        <v>250</v>
      </c>
      <c r="AD55" s="113">
        <v>2660</v>
      </c>
    </row>
    <row r="56" spans="1:30" ht="17" thickBot="1" x14ac:dyDescent="0.2">
      <c r="A56" s="32">
        <f t="shared" si="19"/>
        <v>26001</v>
      </c>
      <c r="B56" s="25">
        <f t="shared" si="20"/>
        <v>26500</v>
      </c>
      <c r="C56" s="24">
        <f t="shared" si="21"/>
        <v>8595</v>
      </c>
      <c r="D56" s="24">
        <f t="shared" si="22"/>
        <v>6700</v>
      </c>
      <c r="E56" s="24">
        <f t="shared" si="23"/>
        <v>2955</v>
      </c>
      <c r="F56" s="24">
        <f t="shared" si="24"/>
        <v>20575</v>
      </c>
      <c r="G56" s="28"/>
      <c r="H56" s="116">
        <v>101</v>
      </c>
      <c r="I56" s="103">
        <v>300</v>
      </c>
      <c r="J56" s="31">
        <v>0.63</v>
      </c>
      <c r="K56" s="118">
        <v>101</v>
      </c>
      <c r="L56" s="118">
        <v>300</v>
      </c>
      <c r="M56" s="92">
        <f>M55+($I56-$I55)*(VLOOKUP($H56,$H$55:$M$516,3))</f>
        <v>906</v>
      </c>
      <c r="P56" s="42">
        <f t="shared" si="25"/>
        <v>53</v>
      </c>
      <c r="Q56" s="45">
        <f t="shared" si="26"/>
        <v>2300</v>
      </c>
      <c r="R56" s="45">
        <f t="shared" si="27"/>
        <v>3660</v>
      </c>
      <c r="S56">
        <f t="shared" si="0"/>
        <v>55</v>
      </c>
      <c r="U56">
        <f t="shared" si="28"/>
        <v>261</v>
      </c>
      <c r="V56">
        <f t="shared" si="29"/>
        <v>265</v>
      </c>
      <c r="X56" s="49">
        <f t="shared" si="36"/>
        <v>2951</v>
      </c>
      <c r="Y56" s="49">
        <f t="shared" si="37"/>
        <v>3050</v>
      </c>
      <c r="Z56" s="49">
        <f t="shared" si="38"/>
        <v>290</v>
      </c>
      <c r="AB56" s="112">
        <v>30</v>
      </c>
      <c r="AC56" s="113">
        <v>250</v>
      </c>
      <c r="AD56" s="113">
        <v>2660</v>
      </c>
    </row>
    <row r="57" spans="1:30" ht="17" thickBot="1" x14ac:dyDescent="0.25">
      <c r="A57" s="32">
        <f t="shared" si="19"/>
        <v>26501</v>
      </c>
      <c r="B57" s="25">
        <f t="shared" si="20"/>
        <v>27000</v>
      </c>
      <c r="C57" s="24">
        <f t="shared" si="21"/>
        <v>8695</v>
      </c>
      <c r="D57" s="24">
        <f t="shared" si="22"/>
        <v>6775</v>
      </c>
      <c r="E57" s="24">
        <f t="shared" si="23"/>
        <v>2990</v>
      </c>
      <c r="F57" s="24">
        <f t="shared" si="24"/>
        <v>20725</v>
      </c>
      <c r="G57" s="28"/>
      <c r="H57" s="116">
        <v>301</v>
      </c>
      <c r="I57" s="103">
        <v>500</v>
      </c>
      <c r="J57" s="104">
        <v>0.27</v>
      </c>
      <c r="K57" s="118">
        <v>301</v>
      </c>
      <c r="L57" s="118">
        <v>500</v>
      </c>
      <c r="M57" s="92">
        <f>M56+($I57-$I56)*(VLOOKUP($H57,$H$55:$M$516,3))</f>
        <v>960</v>
      </c>
      <c r="P57" s="42">
        <f t="shared" si="25"/>
        <v>54</v>
      </c>
      <c r="Q57" s="45">
        <f t="shared" si="26"/>
        <v>2300</v>
      </c>
      <c r="R57" s="45">
        <f t="shared" si="27"/>
        <v>3660</v>
      </c>
      <c r="S57">
        <f t="shared" si="0"/>
        <v>55</v>
      </c>
      <c r="U57">
        <f t="shared" si="28"/>
        <v>266</v>
      </c>
      <c r="V57">
        <f t="shared" si="29"/>
        <v>270</v>
      </c>
      <c r="X57" s="49">
        <f t="shared" si="36"/>
        <v>3051</v>
      </c>
      <c r="Y57" s="49">
        <f t="shared" si="37"/>
        <v>3150</v>
      </c>
      <c r="Z57" s="49">
        <f t="shared" si="38"/>
        <v>300</v>
      </c>
      <c r="AB57" s="112">
        <v>31</v>
      </c>
      <c r="AC57" s="113">
        <v>250</v>
      </c>
      <c r="AD57" s="113">
        <v>3020</v>
      </c>
    </row>
    <row r="58" spans="1:30" ht="17" thickBot="1" x14ac:dyDescent="0.25">
      <c r="A58" s="32">
        <f t="shared" si="19"/>
        <v>27001</v>
      </c>
      <c r="B58" s="25">
        <f t="shared" si="20"/>
        <v>27500</v>
      </c>
      <c r="C58" s="24">
        <f t="shared" si="21"/>
        <v>8795</v>
      </c>
      <c r="D58" s="24">
        <f t="shared" si="22"/>
        <v>6850</v>
      </c>
      <c r="E58" s="24">
        <f t="shared" si="23"/>
        <v>3025</v>
      </c>
      <c r="F58" s="24">
        <f t="shared" si="24"/>
        <v>20875</v>
      </c>
      <c r="G58" s="28"/>
      <c r="H58" s="116">
        <v>501</v>
      </c>
      <c r="I58" s="103">
        <v>700</v>
      </c>
      <c r="J58" s="104">
        <v>0.22</v>
      </c>
      <c r="K58" s="118">
        <v>501</v>
      </c>
      <c r="L58" s="118">
        <v>700</v>
      </c>
      <c r="M58" s="92">
        <f>M57+($I58-$I57)*(VLOOKUP($H58,$H$55:$M$516,3))</f>
        <v>1004</v>
      </c>
      <c r="P58" s="42">
        <f t="shared" si="25"/>
        <v>55</v>
      </c>
      <c r="Q58" s="45">
        <f t="shared" si="26"/>
        <v>2300</v>
      </c>
      <c r="R58" s="45">
        <f t="shared" si="27"/>
        <v>3660</v>
      </c>
      <c r="S58">
        <f t="shared" si="0"/>
        <v>55</v>
      </c>
      <c r="U58">
        <f t="shared" si="28"/>
        <v>271</v>
      </c>
      <c r="V58">
        <f t="shared" si="29"/>
        <v>275</v>
      </c>
      <c r="X58" s="49">
        <f t="shared" si="36"/>
        <v>3151</v>
      </c>
      <c r="Y58" s="49">
        <f t="shared" si="37"/>
        <v>3250</v>
      </c>
      <c r="Z58" s="49">
        <f t="shared" si="38"/>
        <v>310</v>
      </c>
      <c r="AB58" s="112">
        <v>32</v>
      </c>
      <c r="AC58" s="113">
        <v>250</v>
      </c>
      <c r="AD58" s="113">
        <v>3020</v>
      </c>
    </row>
    <row r="59" spans="1:30" ht="17" thickBot="1" x14ac:dyDescent="0.25">
      <c r="A59" s="32">
        <f t="shared" si="19"/>
        <v>27501</v>
      </c>
      <c r="B59" s="25">
        <f t="shared" si="20"/>
        <v>28000</v>
      </c>
      <c r="C59" s="24">
        <f t="shared" si="21"/>
        <v>8895</v>
      </c>
      <c r="D59" s="24">
        <f t="shared" si="22"/>
        <v>6925</v>
      </c>
      <c r="E59" s="24">
        <f t="shared" si="23"/>
        <v>3060</v>
      </c>
      <c r="F59" s="24">
        <f t="shared" si="24"/>
        <v>21025</v>
      </c>
      <c r="G59" s="28"/>
      <c r="H59" s="116">
        <f t="shared" ref="H59:H122" si="39">I58+1</f>
        <v>701</v>
      </c>
      <c r="I59" s="103">
        <v>900</v>
      </c>
      <c r="J59" s="104">
        <v>0.22</v>
      </c>
      <c r="K59" s="118">
        <f t="shared" ref="K59:K122" si="40">L58+1</f>
        <v>701</v>
      </c>
      <c r="L59" s="118">
        <v>900</v>
      </c>
      <c r="M59" s="92">
        <f>M58+($I59-$I58)*(VLOOKUP($H59,$H$55:$M$516,3))</f>
        <v>1048</v>
      </c>
      <c r="P59" s="47">
        <f t="shared" si="25"/>
        <v>56</v>
      </c>
      <c r="Q59" s="45">
        <f t="shared" si="26"/>
        <v>2500</v>
      </c>
      <c r="R59" s="45">
        <f t="shared" si="27"/>
        <v>3870</v>
      </c>
      <c r="S59">
        <f t="shared" si="0"/>
        <v>60</v>
      </c>
      <c r="U59">
        <f t="shared" si="28"/>
        <v>276</v>
      </c>
      <c r="V59">
        <f t="shared" si="29"/>
        <v>280</v>
      </c>
      <c r="X59" s="49">
        <f t="shared" si="36"/>
        <v>3251</v>
      </c>
      <c r="Y59" s="49">
        <f t="shared" si="37"/>
        <v>3350</v>
      </c>
      <c r="Z59" s="49">
        <f t="shared" si="38"/>
        <v>320</v>
      </c>
      <c r="AB59" s="112">
        <v>33</v>
      </c>
      <c r="AC59" s="113">
        <v>250</v>
      </c>
      <c r="AD59" s="113">
        <v>3020</v>
      </c>
    </row>
    <row r="60" spans="1:30" ht="17" thickBot="1" x14ac:dyDescent="0.25">
      <c r="A60" s="32">
        <f t="shared" si="19"/>
        <v>28001</v>
      </c>
      <c r="B60" s="25">
        <f t="shared" si="20"/>
        <v>28500</v>
      </c>
      <c r="C60" s="24">
        <f t="shared" si="21"/>
        <v>8995</v>
      </c>
      <c r="D60" s="24">
        <f t="shared" si="22"/>
        <v>7000</v>
      </c>
      <c r="E60" s="24">
        <f t="shared" si="23"/>
        <v>3095</v>
      </c>
      <c r="F60" s="24">
        <f t="shared" si="24"/>
        <v>21175</v>
      </c>
      <c r="G60" s="28"/>
      <c r="H60" s="116">
        <f t="shared" si="39"/>
        <v>901</v>
      </c>
      <c r="I60" s="103">
        <v>1100</v>
      </c>
      <c r="J60" s="104">
        <v>0.22</v>
      </c>
      <c r="K60" s="118">
        <f t="shared" si="40"/>
        <v>901</v>
      </c>
      <c r="L60" s="118">
        <v>1100</v>
      </c>
      <c r="M60" s="92">
        <f>M59+($I60-$I59)*(VLOOKUP($H60,$H$55:$M$516,3))</f>
        <v>1092</v>
      </c>
      <c r="P60" s="42">
        <f t="shared" si="25"/>
        <v>57</v>
      </c>
      <c r="Q60" s="45">
        <f t="shared" si="26"/>
        <v>2500</v>
      </c>
      <c r="R60" s="45">
        <f t="shared" si="27"/>
        <v>3870</v>
      </c>
      <c r="S60">
        <f t="shared" si="0"/>
        <v>60</v>
      </c>
      <c r="U60">
        <f t="shared" si="28"/>
        <v>281</v>
      </c>
      <c r="V60">
        <f t="shared" si="29"/>
        <v>285</v>
      </c>
      <c r="X60" s="49">
        <f t="shared" si="36"/>
        <v>3351</v>
      </c>
      <c r="Y60" s="49">
        <f t="shared" si="37"/>
        <v>3450</v>
      </c>
      <c r="Z60" s="49">
        <f t="shared" si="38"/>
        <v>330</v>
      </c>
      <c r="AB60" s="112">
        <v>34</v>
      </c>
      <c r="AC60" s="113">
        <v>250</v>
      </c>
      <c r="AD60" s="113">
        <v>3020</v>
      </c>
    </row>
    <row r="61" spans="1:30" ht="17" thickBot="1" x14ac:dyDescent="0.25">
      <c r="A61" s="32">
        <f t="shared" si="19"/>
        <v>28501</v>
      </c>
      <c r="B61" s="25">
        <f t="shared" si="20"/>
        <v>29000</v>
      </c>
      <c r="C61" s="24">
        <f t="shared" si="21"/>
        <v>9095</v>
      </c>
      <c r="D61" s="24">
        <f t="shared" si="22"/>
        <v>7075</v>
      </c>
      <c r="E61" s="24">
        <f t="shared" si="23"/>
        <v>3130</v>
      </c>
      <c r="F61" s="24">
        <f t="shared" si="24"/>
        <v>21325</v>
      </c>
      <c r="G61" s="28"/>
      <c r="H61" s="116">
        <f t="shared" si="39"/>
        <v>1101</v>
      </c>
      <c r="I61" s="103">
        <v>1300</v>
      </c>
      <c r="J61" s="104">
        <v>0.16</v>
      </c>
      <c r="K61" s="118">
        <f t="shared" si="40"/>
        <v>1101</v>
      </c>
      <c r="L61" s="118">
        <v>1300</v>
      </c>
      <c r="M61" s="92">
        <f>M60+($I61-$I60)*(VLOOKUP($H61,$H$55:$M$516,3))</f>
        <v>1124</v>
      </c>
      <c r="P61" s="42">
        <f t="shared" si="25"/>
        <v>58</v>
      </c>
      <c r="Q61" s="45">
        <f t="shared" si="26"/>
        <v>2500</v>
      </c>
      <c r="R61" s="45">
        <f t="shared" si="27"/>
        <v>3870</v>
      </c>
      <c r="S61">
        <f t="shared" si="0"/>
        <v>60</v>
      </c>
      <c r="U61">
        <f t="shared" si="28"/>
        <v>286</v>
      </c>
      <c r="V61">
        <f t="shared" si="29"/>
        <v>290</v>
      </c>
      <c r="X61" s="49">
        <f t="shared" si="36"/>
        <v>3451</v>
      </c>
      <c r="Y61" s="49">
        <f t="shared" si="37"/>
        <v>3550</v>
      </c>
      <c r="Z61" s="49">
        <f t="shared" si="38"/>
        <v>340</v>
      </c>
      <c r="AB61" s="112">
        <v>35</v>
      </c>
      <c r="AC61" s="113">
        <v>250</v>
      </c>
      <c r="AD61" s="113">
        <v>3020</v>
      </c>
    </row>
    <row r="62" spans="1:30" ht="17" thickBot="1" x14ac:dyDescent="0.25">
      <c r="A62" s="32">
        <f t="shared" si="19"/>
        <v>29001</v>
      </c>
      <c r="B62" s="25">
        <f t="shared" si="20"/>
        <v>29500</v>
      </c>
      <c r="C62" s="24">
        <f t="shared" si="21"/>
        <v>9195</v>
      </c>
      <c r="D62" s="24">
        <f t="shared" si="22"/>
        <v>7150</v>
      </c>
      <c r="E62" s="24">
        <f t="shared" si="23"/>
        <v>3165</v>
      </c>
      <c r="F62" s="24">
        <f t="shared" si="24"/>
        <v>21475</v>
      </c>
      <c r="G62" s="28"/>
      <c r="H62" s="116">
        <f t="shared" si="39"/>
        <v>1301</v>
      </c>
      <c r="I62" s="103">
        <v>1500</v>
      </c>
      <c r="J62" s="104">
        <v>0.16</v>
      </c>
      <c r="K62" s="118">
        <f t="shared" si="40"/>
        <v>1301</v>
      </c>
      <c r="L62" s="118">
        <v>1500</v>
      </c>
      <c r="M62" s="92">
        <f>M61+($I62-$I61)*(VLOOKUP($H62,$H$55:$M$516,3))</f>
        <v>1156</v>
      </c>
      <c r="P62" s="42">
        <f t="shared" si="25"/>
        <v>59</v>
      </c>
      <c r="Q62" s="45">
        <f t="shared" si="26"/>
        <v>2500</v>
      </c>
      <c r="R62" s="45">
        <f t="shared" si="27"/>
        <v>3870</v>
      </c>
      <c r="S62">
        <f t="shared" si="0"/>
        <v>60</v>
      </c>
      <c r="U62">
        <f t="shared" si="28"/>
        <v>291</v>
      </c>
      <c r="V62">
        <f t="shared" si="29"/>
        <v>295</v>
      </c>
      <c r="X62" s="49">
        <f t="shared" si="36"/>
        <v>3551</v>
      </c>
      <c r="Y62" s="49">
        <f t="shared" si="37"/>
        <v>3650</v>
      </c>
      <c r="Z62" s="49">
        <f t="shared" si="38"/>
        <v>350</v>
      </c>
      <c r="AB62" s="112">
        <v>36</v>
      </c>
      <c r="AC62" s="113">
        <v>250</v>
      </c>
      <c r="AD62" s="113">
        <v>3380</v>
      </c>
    </row>
    <row r="63" spans="1:30" ht="17" thickBot="1" x14ac:dyDescent="0.25">
      <c r="A63" s="32">
        <f t="shared" si="19"/>
        <v>29501</v>
      </c>
      <c r="B63" s="25">
        <f t="shared" si="20"/>
        <v>30000</v>
      </c>
      <c r="C63" s="24">
        <f t="shared" si="21"/>
        <v>9295</v>
      </c>
      <c r="D63" s="24">
        <f t="shared" si="22"/>
        <v>7225</v>
      </c>
      <c r="E63" s="24">
        <f t="shared" si="23"/>
        <v>3200</v>
      </c>
      <c r="F63" s="24">
        <f t="shared" si="24"/>
        <v>21625</v>
      </c>
      <c r="G63" s="28"/>
      <c r="H63" s="116">
        <f t="shared" si="39"/>
        <v>1501</v>
      </c>
      <c r="I63" s="103">
        <v>1700</v>
      </c>
      <c r="J63" s="104">
        <v>0.16</v>
      </c>
      <c r="K63" s="118">
        <f t="shared" si="40"/>
        <v>1501</v>
      </c>
      <c r="L63" s="118">
        <v>1700</v>
      </c>
      <c r="M63" s="92">
        <f>M62+($I63-$I62)*(VLOOKUP($H63,$H$55:$M$516,3))</f>
        <v>1188</v>
      </c>
      <c r="P63" s="42">
        <f t="shared" si="25"/>
        <v>60</v>
      </c>
      <c r="Q63" s="45">
        <f t="shared" si="26"/>
        <v>2500</v>
      </c>
      <c r="R63" s="45">
        <f t="shared" si="27"/>
        <v>3870</v>
      </c>
      <c r="S63">
        <f t="shared" si="0"/>
        <v>60</v>
      </c>
      <c r="U63">
        <f t="shared" si="28"/>
        <v>296</v>
      </c>
      <c r="V63">
        <f t="shared" si="29"/>
        <v>300</v>
      </c>
      <c r="X63" s="49">
        <f t="shared" si="36"/>
        <v>3651</v>
      </c>
      <c r="Y63" s="49">
        <f t="shared" si="37"/>
        <v>3750</v>
      </c>
      <c r="Z63" s="49">
        <f t="shared" si="38"/>
        <v>360</v>
      </c>
      <c r="AB63" s="112">
        <v>37</v>
      </c>
      <c r="AC63" s="113">
        <v>250</v>
      </c>
      <c r="AD63" s="113">
        <v>3380</v>
      </c>
    </row>
    <row r="64" spans="1:30" ht="17" thickBot="1" x14ac:dyDescent="0.25">
      <c r="A64" s="32">
        <f t="shared" si="19"/>
        <v>30001</v>
      </c>
      <c r="B64" s="25">
        <f t="shared" si="20"/>
        <v>30500</v>
      </c>
      <c r="C64" s="24">
        <f t="shared" si="21"/>
        <v>9395</v>
      </c>
      <c r="D64" s="24">
        <f t="shared" si="22"/>
        <v>7300</v>
      </c>
      <c r="E64" s="24">
        <f t="shared" si="23"/>
        <v>3235</v>
      </c>
      <c r="F64" s="24">
        <f t="shared" si="24"/>
        <v>21775</v>
      </c>
      <c r="G64" s="28"/>
      <c r="H64" s="116">
        <f t="shared" si="39"/>
        <v>1701</v>
      </c>
      <c r="I64" s="103">
        <v>1900</v>
      </c>
      <c r="J64" s="104">
        <v>0.16</v>
      </c>
      <c r="K64" s="118">
        <f t="shared" si="40"/>
        <v>1701</v>
      </c>
      <c r="L64" s="118">
        <v>1900</v>
      </c>
      <c r="M64" s="92">
        <f>M63+($I64-$I63)*(VLOOKUP($H64,$H$55:$M$516,3))</f>
        <v>1220</v>
      </c>
      <c r="P64" s="47">
        <f t="shared" si="25"/>
        <v>61</v>
      </c>
      <c r="Q64" s="45">
        <f t="shared" si="26"/>
        <v>2700</v>
      </c>
      <c r="R64" s="45">
        <f t="shared" si="27"/>
        <v>4080</v>
      </c>
      <c r="S64">
        <f t="shared" si="0"/>
        <v>65</v>
      </c>
      <c r="U64">
        <f t="shared" si="28"/>
        <v>301</v>
      </c>
      <c r="V64">
        <f t="shared" si="29"/>
        <v>305</v>
      </c>
      <c r="X64" s="49">
        <f t="shared" si="36"/>
        <v>3751</v>
      </c>
      <c r="Y64" s="49">
        <f t="shared" si="37"/>
        <v>3850</v>
      </c>
      <c r="Z64" s="49">
        <f t="shared" si="38"/>
        <v>370</v>
      </c>
      <c r="AB64" s="112">
        <v>38</v>
      </c>
      <c r="AC64" s="113">
        <v>250</v>
      </c>
      <c r="AD64" s="113">
        <v>3380</v>
      </c>
    </row>
    <row r="65" spans="1:30" ht="17" thickBot="1" x14ac:dyDescent="0.25">
      <c r="A65" s="32">
        <f t="shared" si="19"/>
        <v>30501</v>
      </c>
      <c r="B65" s="25">
        <f t="shared" si="20"/>
        <v>31000</v>
      </c>
      <c r="C65" s="24">
        <f t="shared" si="21"/>
        <v>9495</v>
      </c>
      <c r="D65" s="24">
        <f t="shared" si="22"/>
        <v>7375</v>
      </c>
      <c r="E65" s="24">
        <f t="shared" si="23"/>
        <v>3270</v>
      </c>
      <c r="F65" s="24">
        <f t="shared" si="24"/>
        <v>21925</v>
      </c>
      <c r="G65" s="28"/>
      <c r="H65" s="119">
        <f t="shared" si="39"/>
        <v>1901</v>
      </c>
      <c r="I65" s="120">
        <v>2100</v>
      </c>
      <c r="J65" s="104">
        <v>0.16</v>
      </c>
      <c r="K65" s="121">
        <f t="shared" si="40"/>
        <v>1901</v>
      </c>
      <c r="L65" s="121">
        <v>2100</v>
      </c>
      <c r="M65" s="92">
        <f>M64+($I65-$I64)*(VLOOKUP($H65,$H$55:$M$516,3))</f>
        <v>1252</v>
      </c>
      <c r="P65" s="42">
        <f t="shared" si="25"/>
        <v>62</v>
      </c>
      <c r="Q65" s="45">
        <f t="shared" si="26"/>
        <v>2700</v>
      </c>
      <c r="R65" s="45">
        <f t="shared" si="27"/>
        <v>4080</v>
      </c>
      <c r="S65">
        <f t="shared" si="0"/>
        <v>65</v>
      </c>
      <c r="U65">
        <f t="shared" si="28"/>
        <v>306</v>
      </c>
      <c r="V65">
        <f t="shared" si="29"/>
        <v>310</v>
      </c>
      <c r="X65" s="49">
        <f t="shared" si="36"/>
        <v>3851</v>
      </c>
      <c r="Y65" s="49">
        <f t="shared" si="37"/>
        <v>3950</v>
      </c>
      <c r="Z65" s="49">
        <f t="shared" si="38"/>
        <v>380</v>
      </c>
      <c r="AB65" s="112">
        <v>39</v>
      </c>
      <c r="AC65" s="113">
        <v>250</v>
      </c>
      <c r="AD65" s="113">
        <v>3380</v>
      </c>
    </row>
    <row r="66" spans="1:30" ht="17" thickBot="1" x14ac:dyDescent="0.25">
      <c r="A66" s="32">
        <f t="shared" si="19"/>
        <v>31001</v>
      </c>
      <c r="B66" s="25">
        <f t="shared" si="20"/>
        <v>31500</v>
      </c>
      <c r="C66" s="24">
        <f t="shared" si="21"/>
        <v>9595</v>
      </c>
      <c r="D66" s="24">
        <f t="shared" si="22"/>
        <v>7450</v>
      </c>
      <c r="E66" s="24">
        <f t="shared" si="23"/>
        <v>3305</v>
      </c>
      <c r="F66" s="24">
        <f t="shared" si="24"/>
        <v>22075</v>
      </c>
      <c r="G66" s="28"/>
      <c r="H66" s="119">
        <f t="shared" si="39"/>
        <v>2101</v>
      </c>
      <c r="I66" s="120">
        <f>+I65+200</f>
        <v>2300</v>
      </c>
      <c r="J66" s="104">
        <v>0.16</v>
      </c>
      <c r="K66" s="119">
        <f t="shared" si="40"/>
        <v>2101</v>
      </c>
      <c r="L66" s="120">
        <f>+L65+200</f>
        <v>2300</v>
      </c>
      <c r="M66" s="92">
        <f>M65+($I66-$I65)*(VLOOKUP($H66,$H$55:$M$516,3))</f>
        <v>1284</v>
      </c>
      <c r="P66" s="42">
        <f t="shared" si="25"/>
        <v>63</v>
      </c>
      <c r="Q66" s="45">
        <f t="shared" si="26"/>
        <v>2700</v>
      </c>
      <c r="R66" s="45">
        <f t="shared" si="27"/>
        <v>4080</v>
      </c>
      <c r="S66">
        <f t="shared" si="0"/>
        <v>65</v>
      </c>
      <c r="U66">
        <f t="shared" si="28"/>
        <v>311</v>
      </c>
      <c r="V66">
        <f t="shared" si="29"/>
        <v>315</v>
      </c>
      <c r="X66" s="49">
        <f t="shared" si="36"/>
        <v>3951</v>
      </c>
      <c r="Y66" s="49">
        <f t="shared" si="37"/>
        <v>4050</v>
      </c>
      <c r="Z66" s="49">
        <f t="shared" si="38"/>
        <v>390</v>
      </c>
      <c r="AB66" s="112">
        <v>40</v>
      </c>
      <c r="AC66" s="113">
        <v>250</v>
      </c>
      <c r="AD66" s="113">
        <v>3380</v>
      </c>
    </row>
    <row r="67" spans="1:30" ht="17" thickBot="1" x14ac:dyDescent="0.25">
      <c r="A67" s="32">
        <f t="shared" si="19"/>
        <v>31501</v>
      </c>
      <c r="B67" s="25">
        <f t="shared" si="20"/>
        <v>32000</v>
      </c>
      <c r="C67" s="24">
        <f t="shared" si="21"/>
        <v>9695</v>
      </c>
      <c r="D67" s="24">
        <f t="shared" si="22"/>
        <v>7525</v>
      </c>
      <c r="E67" s="24">
        <f t="shared" si="23"/>
        <v>3340</v>
      </c>
      <c r="F67" s="24">
        <f t="shared" si="24"/>
        <v>22225</v>
      </c>
      <c r="G67" s="28"/>
      <c r="H67" s="119">
        <f t="shared" si="39"/>
        <v>2301</v>
      </c>
      <c r="I67" s="120">
        <f t="shared" ref="I67:I130" si="41">+I66+200</f>
        <v>2500</v>
      </c>
      <c r="J67" s="104">
        <v>0.16</v>
      </c>
      <c r="K67" s="119">
        <f t="shared" si="40"/>
        <v>2301</v>
      </c>
      <c r="L67" s="120">
        <f t="shared" ref="L67:L130" si="42">+L66+200</f>
        <v>2500</v>
      </c>
      <c r="M67" s="92">
        <f>M66+($I67-$I66)*(VLOOKUP($H67,$H$55:$M$516,3))</f>
        <v>1316</v>
      </c>
      <c r="P67" s="42">
        <f t="shared" si="25"/>
        <v>64</v>
      </c>
      <c r="Q67" s="45">
        <f t="shared" si="26"/>
        <v>2700</v>
      </c>
      <c r="R67" s="45">
        <f t="shared" si="27"/>
        <v>4080</v>
      </c>
      <c r="S67">
        <f t="shared" si="0"/>
        <v>65</v>
      </c>
      <c r="U67">
        <f t="shared" si="28"/>
        <v>316</v>
      </c>
      <c r="V67">
        <f t="shared" si="29"/>
        <v>320</v>
      </c>
      <c r="X67" s="49">
        <f t="shared" si="36"/>
        <v>4051</v>
      </c>
      <c r="Y67" s="49">
        <f t="shared" si="37"/>
        <v>4150</v>
      </c>
      <c r="Z67" s="49">
        <f t="shared" si="38"/>
        <v>400</v>
      </c>
      <c r="AB67" s="112">
        <v>41</v>
      </c>
      <c r="AC67" s="113">
        <v>250</v>
      </c>
      <c r="AD67" s="113">
        <v>3740</v>
      </c>
    </row>
    <row r="68" spans="1:30" ht="17" thickBot="1" x14ac:dyDescent="0.25">
      <c r="A68" s="32">
        <f t="shared" si="19"/>
        <v>32001</v>
      </c>
      <c r="B68" s="25">
        <f t="shared" si="20"/>
        <v>32500</v>
      </c>
      <c r="C68" s="24">
        <f t="shared" si="21"/>
        <v>9795</v>
      </c>
      <c r="D68" s="24">
        <f t="shared" si="22"/>
        <v>7600</v>
      </c>
      <c r="E68" s="24">
        <f t="shared" si="23"/>
        <v>3375</v>
      </c>
      <c r="F68" s="24">
        <f t="shared" si="24"/>
        <v>22375</v>
      </c>
      <c r="G68" s="28"/>
      <c r="H68" s="119">
        <f t="shared" si="39"/>
        <v>2501</v>
      </c>
      <c r="I68" s="120">
        <f t="shared" si="41"/>
        <v>2700</v>
      </c>
      <c r="J68" s="104">
        <v>0.16</v>
      </c>
      <c r="K68" s="119">
        <f t="shared" si="40"/>
        <v>2501</v>
      </c>
      <c r="L68" s="120">
        <f t="shared" si="42"/>
        <v>2700</v>
      </c>
      <c r="M68" s="92">
        <f>M67+($I68-$I67)*(VLOOKUP($H68,$H$55:$M$516,3))</f>
        <v>1348</v>
      </c>
      <c r="P68" s="42">
        <f t="shared" si="25"/>
        <v>65</v>
      </c>
      <c r="Q68" s="45">
        <f t="shared" si="26"/>
        <v>2700</v>
      </c>
      <c r="R68" s="45">
        <f t="shared" si="27"/>
        <v>4080</v>
      </c>
      <c r="S68">
        <f t="shared" ref="S68:S131" si="43">VLOOKUP(P68,$U$3:$V$203,2)</f>
        <v>65</v>
      </c>
      <c r="U68">
        <f t="shared" si="28"/>
        <v>321</v>
      </c>
      <c r="V68">
        <f t="shared" si="29"/>
        <v>325</v>
      </c>
      <c r="AB68" s="112">
        <v>42</v>
      </c>
      <c r="AC68" s="113">
        <v>250</v>
      </c>
      <c r="AD68" s="113">
        <v>3740</v>
      </c>
    </row>
    <row r="69" spans="1:30" ht="17" thickBot="1" x14ac:dyDescent="0.25">
      <c r="A69" s="32">
        <f t="shared" si="19"/>
        <v>32501</v>
      </c>
      <c r="B69" s="25">
        <f t="shared" si="20"/>
        <v>33000</v>
      </c>
      <c r="C69" s="24">
        <f t="shared" si="21"/>
        <v>9895</v>
      </c>
      <c r="D69" s="24">
        <f t="shared" si="22"/>
        <v>7675</v>
      </c>
      <c r="E69" s="24">
        <f t="shared" si="23"/>
        <v>3410</v>
      </c>
      <c r="F69" s="24">
        <f t="shared" si="24"/>
        <v>22525</v>
      </c>
      <c r="G69" s="28"/>
      <c r="H69" s="119">
        <f t="shared" si="39"/>
        <v>2701</v>
      </c>
      <c r="I69" s="120">
        <f t="shared" si="41"/>
        <v>2900</v>
      </c>
      <c r="J69" s="104">
        <v>0.16</v>
      </c>
      <c r="K69" s="119">
        <f t="shared" si="40"/>
        <v>2701</v>
      </c>
      <c r="L69" s="120">
        <f t="shared" si="42"/>
        <v>2900</v>
      </c>
      <c r="M69" s="92">
        <f>M68+($I69-$I68)*(VLOOKUP($H69,$H$55:$M$516,3))</f>
        <v>1380</v>
      </c>
      <c r="P69" s="47">
        <f t="shared" si="25"/>
        <v>66</v>
      </c>
      <c r="Q69" s="45">
        <f t="shared" si="26"/>
        <v>2900</v>
      </c>
      <c r="R69" s="45">
        <f t="shared" si="27"/>
        <v>4290</v>
      </c>
      <c r="S69">
        <f t="shared" si="43"/>
        <v>70</v>
      </c>
      <c r="U69">
        <f t="shared" si="28"/>
        <v>326</v>
      </c>
      <c r="V69">
        <f t="shared" si="29"/>
        <v>330</v>
      </c>
      <c r="AB69" s="112">
        <v>43</v>
      </c>
      <c r="AC69" s="113">
        <v>250</v>
      </c>
      <c r="AD69" s="113">
        <v>3740</v>
      </c>
    </row>
    <row r="70" spans="1:30" ht="17" thickBot="1" x14ac:dyDescent="0.25">
      <c r="A70" s="32">
        <f t="shared" ref="A70:A133" si="44">B69+1</f>
        <v>33001</v>
      </c>
      <c r="B70" s="25">
        <f t="shared" ref="B70:B133" si="45">B69+500</f>
        <v>33500</v>
      </c>
      <c r="C70" s="24">
        <f t="shared" si="21"/>
        <v>9995</v>
      </c>
      <c r="D70" s="24">
        <f t="shared" si="22"/>
        <v>7750</v>
      </c>
      <c r="E70" s="24">
        <f t="shared" si="23"/>
        <v>3445</v>
      </c>
      <c r="F70" s="24">
        <f t="shared" si="24"/>
        <v>22675</v>
      </c>
      <c r="G70" s="28"/>
      <c r="H70" s="119">
        <f t="shared" si="39"/>
        <v>2901</v>
      </c>
      <c r="I70" s="120">
        <f t="shared" si="41"/>
        <v>3100</v>
      </c>
      <c r="J70" s="104">
        <v>0.16</v>
      </c>
      <c r="K70" s="119">
        <f t="shared" si="40"/>
        <v>2901</v>
      </c>
      <c r="L70" s="120">
        <f t="shared" si="42"/>
        <v>3100</v>
      </c>
      <c r="M70" s="92">
        <f>M69+($I70-$I69)*(VLOOKUP($H70,$H$55:$M$516,3))</f>
        <v>1412</v>
      </c>
      <c r="P70" s="42">
        <f t="shared" ref="P70:P133" si="46">+P69+1</f>
        <v>67</v>
      </c>
      <c r="Q70" s="45">
        <f t="shared" si="26"/>
        <v>2900</v>
      </c>
      <c r="R70" s="45">
        <f t="shared" si="27"/>
        <v>4290</v>
      </c>
      <c r="S70">
        <f t="shared" si="43"/>
        <v>70</v>
      </c>
      <c r="U70">
        <f t="shared" ref="U70:U133" si="47">+V70-5+1</f>
        <v>331</v>
      </c>
      <c r="V70">
        <f t="shared" ref="V70:V133" si="48">+V69+5</f>
        <v>335</v>
      </c>
      <c r="AB70" s="112">
        <v>44</v>
      </c>
      <c r="AC70" s="113">
        <v>250</v>
      </c>
      <c r="AD70" s="113">
        <v>3740</v>
      </c>
    </row>
    <row r="71" spans="1:30" ht="17" thickBot="1" x14ac:dyDescent="0.25">
      <c r="A71" s="32">
        <f t="shared" si="44"/>
        <v>33501</v>
      </c>
      <c r="B71" s="25">
        <f t="shared" si="45"/>
        <v>34000</v>
      </c>
      <c r="C71" s="24">
        <f t="shared" si="21"/>
        <v>10095</v>
      </c>
      <c r="D71" s="24">
        <f t="shared" si="22"/>
        <v>7825</v>
      </c>
      <c r="E71" s="24">
        <f t="shared" si="23"/>
        <v>3480</v>
      </c>
      <c r="F71" s="24">
        <f t="shared" si="24"/>
        <v>22825</v>
      </c>
      <c r="G71" s="28"/>
      <c r="H71" s="119">
        <f t="shared" si="39"/>
        <v>3101</v>
      </c>
      <c r="I71" s="120">
        <f t="shared" si="41"/>
        <v>3300</v>
      </c>
      <c r="J71" s="104">
        <v>0.16</v>
      </c>
      <c r="K71" s="119">
        <f t="shared" si="40"/>
        <v>3101</v>
      </c>
      <c r="L71" s="120">
        <f t="shared" si="42"/>
        <v>3300</v>
      </c>
      <c r="M71" s="92">
        <f>M70+($I71-$I70)*(VLOOKUP($H71,$H$55:$M$516,3))</f>
        <v>1444</v>
      </c>
      <c r="P71" s="42">
        <f t="shared" si="46"/>
        <v>68</v>
      </c>
      <c r="Q71" s="45">
        <f t="shared" si="26"/>
        <v>2900</v>
      </c>
      <c r="R71" s="45">
        <f t="shared" si="27"/>
        <v>4290</v>
      </c>
      <c r="S71">
        <f t="shared" si="43"/>
        <v>70</v>
      </c>
      <c r="U71">
        <f t="shared" si="47"/>
        <v>336</v>
      </c>
      <c r="V71">
        <f t="shared" si="48"/>
        <v>340</v>
      </c>
      <c r="AB71" s="112">
        <v>45</v>
      </c>
      <c r="AC71" s="113">
        <v>250</v>
      </c>
      <c r="AD71" s="113">
        <v>3740</v>
      </c>
    </row>
    <row r="72" spans="1:30" ht="17" thickBot="1" x14ac:dyDescent="0.25">
      <c r="A72" s="32">
        <f t="shared" si="44"/>
        <v>34001</v>
      </c>
      <c r="B72" s="25">
        <f t="shared" si="45"/>
        <v>34500</v>
      </c>
      <c r="C72" s="24">
        <f t="shared" si="21"/>
        <v>10195</v>
      </c>
      <c r="D72" s="24">
        <f t="shared" si="22"/>
        <v>7900</v>
      </c>
      <c r="E72" s="24">
        <f t="shared" si="23"/>
        <v>3515</v>
      </c>
      <c r="F72" s="24">
        <f t="shared" si="24"/>
        <v>22975</v>
      </c>
      <c r="G72" s="28"/>
      <c r="H72" s="119">
        <f t="shared" si="39"/>
        <v>3301</v>
      </c>
      <c r="I72" s="120">
        <f t="shared" si="41"/>
        <v>3500</v>
      </c>
      <c r="J72" s="104">
        <v>0.16</v>
      </c>
      <c r="K72" s="119">
        <f t="shared" si="40"/>
        <v>3301</v>
      </c>
      <c r="L72" s="120">
        <f t="shared" si="42"/>
        <v>3500</v>
      </c>
      <c r="M72" s="92">
        <f>M71+($I72-$I71)*(VLOOKUP($H72,$H$55:$M$516,3))</f>
        <v>1476</v>
      </c>
      <c r="P72" s="42">
        <f t="shared" si="46"/>
        <v>69</v>
      </c>
      <c r="Q72" s="45">
        <f t="shared" si="26"/>
        <v>2900</v>
      </c>
      <c r="R72" s="45">
        <f t="shared" si="27"/>
        <v>4290</v>
      </c>
      <c r="S72">
        <f t="shared" si="43"/>
        <v>70</v>
      </c>
      <c r="U72">
        <f t="shared" si="47"/>
        <v>341</v>
      </c>
      <c r="V72">
        <f t="shared" si="48"/>
        <v>345</v>
      </c>
      <c r="AB72" s="112">
        <v>46</v>
      </c>
      <c r="AC72" s="113">
        <v>250</v>
      </c>
      <c r="AD72" s="113">
        <v>4100</v>
      </c>
    </row>
    <row r="73" spans="1:30" ht="17" thickBot="1" x14ac:dyDescent="0.25">
      <c r="A73" s="32">
        <f t="shared" si="44"/>
        <v>34501</v>
      </c>
      <c r="B73" s="25">
        <f t="shared" si="45"/>
        <v>35000</v>
      </c>
      <c r="C73" s="24">
        <f t="shared" si="21"/>
        <v>10295</v>
      </c>
      <c r="D73" s="24">
        <f t="shared" si="22"/>
        <v>7975</v>
      </c>
      <c r="E73" s="24">
        <f t="shared" si="23"/>
        <v>3550</v>
      </c>
      <c r="F73" s="24">
        <f t="shared" si="24"/>
        <v>23125</v>
      </c>
      <c r="G73" s="28"/>
      <c r="H73" s="119">
        <f t="shared" si="39"/>
        <v>3501</v>
      </c>
      <c r="I73" s="120">
        <f t="shared" si="41"/>
        <v>3700</v>
      </c>
      <c r="J73" s="104">
        <v>0.16</v>
      </c>
      <c r="K73" s="119">
        <f t="shared" si="40"/>
        <v>3501</v>
      </c>
      <c r="L73" s="120">
        <f t="shared" si="42"/>
        <v>3700</v>
      </c>
      <c r="M73" s="92">
        <f>M72+($I73-$I72)*(VLOOKUP($H73,$H$55:$M$516,3))</f>
        <v>1508</v>
      </c>
      <c r="P73" s="42">
        <f t="shared" si="46"/>
        <v>70</v>
      </c>
      <c r="Q73" s="45">
        <f t="shared" si="26"/>
        <v>2900</v>
      </c>
      <c r="R73" s="45">
        <f t="shared" si="27"/>
        <v>4290</v>
      </c>
      <c r="S73">
        <f t="shared" si="43"/>
        <v>70</v>
      </c>
      <c r="U73">
        <f t="shared" si="47"/>
        <v>346</v>
      </c>
      <c r="V73">
        <f t="shared" si="48"/>
        <v>350</v>
      </c>
      <c r="AB73" s="112">
        <v>47</v>
      </c>
      <c r="AC73" s="113">
        <v>250</v>
      </c>
      <c r="AD73" s="113">
        <v>4100</v>
      </c>
    </row>
    <row r="74" spans="1:30" ht="17" thickBot="1" x14ac:dyDescent="0.25">
      <c r="A74" s="32">
        <f t="shared" si="44"/>
        <v>35001</v>
      </c>
      <c r="B74" s="25">
        <f t="shared" si="45"/>
        <v>35500</v>
      </c>
      <c r="C74" s="24">
        <f t="shared" si="21"/>
        <v>10395</v>
      </c>
      <c r="D74" s="24">
        <f t="shared" si="22"/>
        <v>8050</v>
      </c>
      <c r="E74" s="24">
        <f t="shared" si="23"/>
        <v>3585</v>
      </c>
      <c r="F74" s="24">
        <f t="shared" si="24"/>
        <v>23275</v>
      </c>
      <c r="G74" s="28"/>
      <c r="H74" s="119">
        <f t="shared" si="39"/>
        <v>3701</v>
      </c>
      <c r="I74" s="120">
        <f t="shared" si="41"/>
        <v>3900</v>
      </c>
      <c r="J74" s="104">
        <v>0.16</v>
      </c>
      <c r="K74" s="119">
        <f t="shared" si="40"/>
        <v>3701</v>
      </c>
      <c r="L74" s="120">
        <f t="shared" si="42"/>
        <v>3900</v>
      </c>
      <c r="M74" s="92">
        <f>M73+($I74-$I73)*(VLOOKUP($H74,$H$55:$M$516,3))</f>
        <v>1540</v>
      </c>
      <c r="P74" s="47">
        <f t="shared" si="46"/>
        <v>71</v>
      </c>
      <c r="Q74" s="45">
        <f t="shared" ref="Q74:Q137" si="49">Q73+IF(MOD(P74-1,5),0,(VLOOKUP(P74,$K$16:$M$23,3)))</f>
        <v>3100</v>
      </c>
      <c r="R74" s="45">
        <f t="shared" ref="R74:R137" si="50">R73+IF(MOD(P74-1,5),0,(VLOOKUP(P74,$K$16:$N$23,4)))</f>
        <v>4500</v>
      </c>
      <c r="S74">
        <f t="shared" si="43"/>
        <v>75</v>
      </c>
      <c r="U74">
        <f t="shared" si="47"/>
        <v>351</v>
      </c>
      <c r="V74">
        <f t="shared" si="48"/>
        <v>355</v>
      </c>
      <c r="AB74" s="112">
        <v>48</v>
      </c>
      <c r="AC74" s="113">
        <v>250</v>
      </c>
      <c r="AD74" s="113">
        <v>4100</v>
      </c>
    </row>
    <row r="75" spans="1:30" ht="17" thickBot="1" x14ac:dyDescent="0.25">
      <c r="A75" s="32">
        <f t="shared" si="44"/>
        <v>35501</v>
      </c>
      <c r="B75" s="25">
        <f t="shared" si="45"/>
        <v>36000</v>
      </c>
      <c r="C75" s="24">
        <f t="shared" si="21"/>
        <v>10495</v>
      </c>
      <c r="D75" s="24">
        <f t="shared" si="22"/>
        <v>8125</v>
      </c>
      <c r="E75" s="24">
        <f t="shared" si="23"/>
        <v>3620</v>
      </c>
      <c r="F75" s="24">
        <f t="shared" si="24"/>
        <v>23425</v>
      </c>
      <c r="G75" s="28"/>
      <c r="H75" s="119">
        <f t="shared" si="39"/>
        <v>3901</v>
      </c>
      <c r="I75" s="120">
        <f t="shared" si="41"/>
        <v>4100</v>
      </c>
      <c r="J75" s="104">
        <v>0.16</v>
      </c>
      <c r="K75" s="119">
        <f t="shared" si="40"/>
        <v>3901</v>
      </c>
      <c r="L75" s="120">
        <f t="shared" si="42"/>
        <v>4100</v>
      </c>
      <c r="M75" s="92">
        <f>M74+($I75-$I74)*(VLOOKUP($H75,$H$55:$M$516,3))</f>
        <v>1572</v>
      </c>
      <c r="P75" s="42">
        <f t="shared" si="46"/>
        <v>72</v>
      </c>
      <c r="Q75" s="45">
        <f t="shared" si="49"/>
        <v>3100</v>
      </c>
      <c r="R75" s="45">
        <f t="shared" si="50"/>
        <v>4500</v>
      </c>
      <c r="S75">
        <f t="shared" si="43"/>
        <v>75</v>
      </c>
      <c r="U75">
        <f t="shared" si="47"/>
        <v>356</v>
      </c>
      <c r="V75">
        <f t="shared" si="48"/>
        <v>360</v>
      </c>
      <c r="AB75" s="112">
        <v>49</v>
      </c>
      <c r="AC75" s="113">
        <v>250</v>
      </c>
      <c r="AD75" s="113">
        <v>4100</v>
      </c>
    </row>
    <row r="76" spans="1:30" ht="17" thickBot="1" x14ac:dyDescent="0.25">
      <c r="A76" s="32">
        <f t="shared" si="44"/>
        <v>36001</v>
      </c>
      <c r="B76" s="25">
        <f t="shared" si="45"/>
        <v>36500</v>
      </c>
      <c r="C76" s="24">
        <f t="shared" si="21"/>
        <v>10595</v>
      </c>
      <c r="D76" s="24">
        <f t="shared" si="22"/>
        <v>8200</v>
      </c>
      <c r="E76" s="24">
        <f t="shared" si="23"/>
        <v>3655</v>
      </c>
      <c r="F76" s="24">
        <f t="shared" si="24"/>
        <v>23575</v>
      </c>
      <c r="G76" s="28"/>
      <c r="H76" s="119">
        <f t="shared" si="39"/>
        <v>4101</v>
      </c>
      <c r="I76" s="120">
        <f t="shared" si="41"/>
        <v>4300</v>
      </c>
      <c r="J76" s="104">
        <v>0.16</v>
      </c>
      <c r="K76" s="119">
        <f t="shared" si="40"/>
        <v>4101</v>
      </c>
      <c r="L76" s="120">
        <f t="shared" si="42"/>
        <v>4300</v>
      </c>
      <c r="M76" s="92">
        <f>M75+($I76-$I75)*(VLOOKUP($H76,$H$55:$M$516,3))</f>
        <v>1604</v>
      </c>
      <c r="P76" s="42">
        <f t="shared" si="46"/>
        <v>73</v>
      </c>
      <c r="Q76" s="45">
        <f t="shared" si="49"/>
        <v>3100</v>
      </c>
      <c r="R76" s="45">
        <f t="shared" si="50"/>
        <v>4500</v>
      </c>
      <c r="S76">
        <f t="shared" si="43"/>
        <v>75</v>
      </c>
      <c r="U76">
        <f t="shared" si="47"/>
        <v>361</v>
      </c>
      <c r="V76">
        <f t="shared" si="48"/>
        <v>365</v>
      </c>
      <c r="AB76" s="112">
        <v>50</v>
      </c>
      <c r="AC76" s="113">
        <v>250</v>
      </c>
      <c r="AD76" s="113">
        <v>4100</v>
      </c>
    </row>
    <row r="77" spans="1:30" ht="17" thickBot="1" x14ac:dyDescent="0.25">
      <c r="A77" s="32">
        <f t="shared" si="44"/>
        <v>36501</v>
      </c>
      <c r="B77" s="25">
        <f t="shared" si="45"/>
        <v>37000</v>
      </c>
      <c r="C77" s="24">
        <f t="shared" si="21"/>
        <v>10695</v>
      </c>
      <c r="D77" s="24">
        <f t="shared" si="22"/>
        <v>8275</v>
      </c>
      <c r="E77" s="24">
        <f t="shared" si="23"/>
        <v>3690</v>
      </c>
      <c r="F77" s="24">
        <f t="shared" si="24"/>
        <v>23725</v>
      </c>
      <c r="G77" s="28"/>
      <c r="H77" s="119">
        <f t="shared" si="39"/>
        <v>4301</v>
      </c>
      <c r="I77" s="120">
        <f t="shared" si="41"/>
        <v>4500</v>
      </c>
      <c r="J77" s="104">
        <v>0.16</v>
      </c>
      <c r="K77" s="119">
        <f t="shared" si="40"/>
        <v>4301</v>
      </c>
      <c r="L77" s="120">
        <f t="shared" si="42"/>
        <v>4500</v>
      </c>
      <c r="M77" s="92">
        <f>M76+($I77-$I76)*(VLOOKUP($H77,$H$55:$M$516,3))</f>
        <v>1636</v>
      </c>
      <c r="P77" s="42">
        <f t="shared" si="46"/>
        <v>74</v>
      </c>
      <c r="Q77" s="45">
        <f t="shared" si="49"/>
        <v>3100</v>
      </c>
      <c r="R77" s="45">
        <f t="shared" si="50"/>
        <v>4500</v>
      </c>
      <c r="S77">
        <f t="shared" si="43"/>
        <v>75</v>
      </c>
      <c r="U77">
        <f t="shared" si="47"/>
        <v>366</v>
      </c>
      <c r="V77">
        <f t="shared" si="48"/>
        <v>370</v>
      </c>
      <c r="AB77" s="112">
        <v>51</v>
      </c>
      <c r="AC77" s="113">
        <v>250</v>
      </c>
      <c r="AD77" s="113">
        <v>4460</v>
      </c>
    </row>
    <row r="78" spans="1:30" ht="17" thickBot="1" x14ac:dyDescent="0.25">
      <c r="A78" s="32">
        <f t="shared" si="44"/>
        <v>37001</v>
      </c>
      <c r="B78" s="25">
        <f t="shared" si="45"/>
        <v>37500</v>
      </c>
      <c r="C78" s="24">
        <f t="shared" si="21"/>
        <v>10795</v>
      </c>
      <c r="D78" s="24">
        <f t="shared" si="22"/>
        <v>8350</v>
      </c>
      <c r="E78" s="24">
        <f t="shared" si="23"/>
        <v>3725</v>
      </c>
      <c r="F78" s="24">
        <f t="shared" si="24"/>
        <v>23875</v>
      </c>
      <c r="G78" s="28"/>
      <c r="H78" s="119">
        <f t="shared" si="39"/>
        <v>4501</v>
      </c>
      <c r="I78" s="120">
        <f t="shared" si="41"/>
        <v>4700</v>
      </c>
      <c r="J78" s="104">
        <v>0.16</v>
      </c>
      <c r="K78" s="119">
        <f t="shared" si="40"/>
        <v>4501</v>
      </c>
      <c r="L78" s="120">
        <f t="shared" si="42"/>
        <v>4700</v>
      </c>
      <c r="M78" s="92">
        <f>M77+($I78-$I77)*(VLOOKUP($H78,$H$55:$M$516,3))</f>
        <v>1668</v>
      </c>
      <c r="P78" s="42">
        <f t="shared" si="46"/>
        <v>75</v>
      </c>
      <c r="Q78" s="45">
        <f t="shared" si="49"/>
        <v>3100</v>
      </c>
      <c r="R78" s="45">
        <f t="shared" si="50"/>
        <v>4500</v>
      </c>
      <c r="S78">
        <f t="shared" si="43"/>
        <v>75</v>
      </c>
      <c r="U78">
        <f t="shared" si="47"/>
        <v>371</v>
      </c>
      <c r="V78">
        <f t="shared" si="48"/>
        <v>375</v>
      </c>
      <c r="AB78" s="112">
        <v>52</v>
      </c>
      <c r="AC78" s="113">
        <v>250</v>
      </c>
      <c r="AD78" s="113">
        <v>4460</v>
      </c>
    </row>
    <row r="79" spans="1:30" ht="17" thickBot="1" x14ac:dyDescent="0.25">
      <c r="A79" s="32">
        <f t="shared" si="44"/>
        <v>37501</v>
      </c>
      <c r="B79" s="25">
        <f t="shared" si="45"/>
        <v>38000</v>
      </c>
      <c r="C79" s="24">
        <f t="shared" si="21"/>
        <v>10895</v>
      </c>
      <c r="D79" s="24">
        <f t="shared" si="22"/>
        <v>8425</v>
      </c>
      <c r="E79" s="24">
        <f t="shared" si="23"/>
        <v>3760</v>
      </c>
      <c r="F79" s="24">
        <f t="shared" si="24"/>
        <v>24025</v>
      </c>
      <c r="G79" s="28"/>
      <c r="H79" s="119">
        <f t="shared" si="39"/>
        <v>4701</v>
      </c>
      <c r="I79" s="120">
        <f t="shared" si="41"/>
        <v>4900</v>
      </c>
      <c r="J79" s="104">
        <v>0.16</v>
      </c>
      <c r="K79" s="119">
        <f t="shared" si="40"/>
        <v>4701</v>
      </c>
      <c r="L79" s="120">
        <f t="shared" si="42"/>
        <v>4900</v>
      </c>
      <c r="M79" s="92">
        <f>M78+($I79-$I78)*(VLOOKUP($H79,$H$55:$M$516,3))</f>
        <v>1700</v>
      </c>
      <c r="P79" s="47">
        <f t="shared" si="46"/>
        <v>76</v>
      </c>
      <c r="Q79" s="45">
        <f t="shared" si="49"/>
        <v>3300</v>
      </c>
      <c r="R79" s="45">
        <f t="shared" si="50"/>
        <v>4710</v>
      </c>
      <c r="S79">
        <f t="shared" si="43"/>
        <v>80</v>
      </c>
      <c r="U79">
        <f t="shared" si="47"/>
        <v>376</v>
      </c>
      <c r="V79">
        <f t="shared" si="48"/>
        <v>380</v>
      </c>
      <c r="AB79" s="112">
        <v>53</v>
      </c>
      <c r="AC79" s="113">
        <v>250</v>
      </c>
      <c r="AD79" s="113">
        <v>4460</v>
      </c>
    </row>
    <row r="80" spans="1:30" ht="17" thickBot="1" x14ac:dyDescent="0.25">
      <c r="A80" s="32">
        <f t="shared" si="44"/>
        <v>38001</v>
      </c>
      <c r="B80" s="25">
        <f t="shared" si="45"/>
        <v>38500</v>
      </c>
      <c r="C80" s="24">
        <f t="shared" si="21"/>
        <v>10995</v>
      </c>
      <c r="D80" s="24">
        <f t="shared" si="22"/>
        <v>8500</v>
      </c>
      <c r="E80" s="24">
        <f t="shared" si="23"/>
        <v>3795</v>
      </c>
      <c r="F80" s="24">
        <f t="shared" si="24"/>
        <v>24175</v>
      </c>
      <c r="G80" s="28"/>
      <c r="H80" s="119">
        <f t="shared" si="39"/>
        <v>4901</v>
      </c>
      <c r="I80" s="120">
        <f t="shared" si="41"/>
        <v>5100</v>
      </c>
      <c r="J80" s="104">
        <v>0.16</v>
      </c>
      <c r="K80" s="119">
        <f t="shared" si="40"/>
        <v>4901</v>
      </c>
      <c r="L80" s="120">
        <f t="shared" si="42"/>
        <v>5100</v>
      </c>
      <c r="M80" s="92">
        <f>M79+($I80-$I79)*(VLOOKUP($H80,$H$55:$M$516,3))</f>
        <v>1732</v>
      </c>
      <c r="P80" s="42">
        <f t="shared" si="46"/>
        <v>77</v>
      </c>
      <c r="Q80" s="45">
        <f t="shared" si="49"/>
        <v>3300</v>
      </c>
      <c r="R80" s="45">
        <f t="shared" si="50"/>
        <v>4710</v>
      </c>
      <c r="S80">
        <f t="shared" si="43"/>
        <v>80</v>
      </c>
      <c r="U80">
        <f t="shared" si="47"/>
        <v>381</v>
      </c>
      <c r="V80">
        <f t="shared" si="48"/>
        <v>385</v>
      </c>
      <c r="AB80" s="112">
        <v>54</v>
      </c>
      <c r="AC80" s="113">
        <v>250</v>
      </c>
      <c r="AD80" s="113">
        <v>4460</v>
      </c>
    </row>
    <row r="81" spans="1:30" ht="17" thickBot="1" x14ac:dyDescent="0.25">
      <c r="A81" s="32">
        <f t="shared" si="44"/>
        <v>38501</v>
      </c>
      <c r="B81" s="25">
        <f t="shared" si="45"/>
        <v>39000</v>
      </c>
      <c r="C81" s="24">
        <f t="shared" si="21"/>
        <v>11095</v>
      </c>
      <c r="D81" s="24">
        <f t="shared" si="22"/>
        <v>8575</v>
      </c>
      <c r="E81" s="24">
        <f t="shared" si="23"/>
        <v>3830</v>
      </c>
      <c r="F81" s="24">
        <f t="shared" si="24"/>
        <v>24325</v>
      </c>
      <c r="G81" s="28"/>
      <c r="H81" s="119">
        <f t="shared" si="39"/>
        <v>5101</v>
      </c>
      <c r="I81" s="120">
        <f t="shared" si="41"/>
        <v>5300</v>
      </c>
      <c r="J81" s="104">
        <v>0.16</v>
      </c>
      <c r="K81" s="119">
        <f t="shared" si="40"/>
        <v>5101</v>
      </c>
      <c r="L81" s="120">
        <f t="shared" si="42"/>
        <v>5300</v>
      </c>
      <c r="M81" s="92">
        <f>M80+($I81-$I80)*(VLOOKUP($H81,$H$55:$M$516,3))</f>
        <v>1764</v>
      </c>
      <c r="P81" s="42">
        <f t="shared" si="46"/>
        <v>78</v>
      </c>
      <c r="Q81" s="45">
        <f t="shared" si="49"/>
        <v>3300</v>
      </c>
      <c r="R81" s="45">
        <f t="shared" si="50"/>
        <v>4710</v>
      </c>
      <c r="S81">
        <f t="shared" si="43"/>
        <v>80</v>
      </c>
      <c r="U81">
        <f t="shared" si="47"/>
        <v>386</v>
      </c>
      <c r="V81">
        <f t="shared" si="48"/>
        <v>390</v>
      </c>
      <c r="AB81" s="112">
        <v>55</v>
      </c>
      <c r="AC81" s="113">
        <v>250</v>
      </c>
      <c r="AD81" s="113">
        <v>4460</v>
      </c>
    </row>
    <row r="82" spans="1:30" ht="17" thickBot="1" x14ac:dyDescent="0.25">
      <c r="A82" s="32">
        <f t="shared" si="44"/>
        <v>39001</v>
      </c>
      <c r="B82" s="25">
        <f t="shared" si="45"/>
        <v>39500</v>
      </c>
      <c r="C82" s="24">
        <f t="shared" si="21"/>
        <v>11195</v>
      </c>
      <c r="D82" s="24">
        <f t="shared" si="22"/>
        <v>8650</v>
      </c>
      <c r="E82" s="24">
        <f t="shared" si="23"/>
        <v>3865</v>
      </c>
      <c r="F82" s="24">
        <f t="shared" si="24"/>
        <v>24475</v>
      </c>
      <c r="G82" s="28"/>
      <c r="H82" s="119">
        <f t="shared" si="39"/>
        <v>5301</v>
      </c>
      <c r="I82" s="120">
        <f t="shared" si="41"/>
        <v>5500</v>
      </c>
      <c r="J82" s="104">
        <v>0.16</v>
      </c>
      <c r="K82" s="119">
        <f t="shared" si="40"/>
        <v>5301</v>
      </c>
      <c r="L82" s="120">
        <f t="shared" si="42"/>
        <v>5500</v>
      </c>
      <c r="M82" s="92">
        <f>M81+($I82-$I81)*(VLOOKUP($H82,$H$55:$M$516,3))</f>
        <v>1796</v>
      </c>
      <c r="P82" s="42">
        <f t="shared" si="46"/>
        <v>79</v>
      </c>
      <c r="Q82" s="45">
        <f t="shared" si="49"/>
        <v>3300</v>
      </c>
      <c r="R82" s="45">
        <f t="shared" si="50"/>
        <v>4710</v>
      </c>
      <c r="S82">
        <f t="shared" si="43"/>
        <v>80</v>
      </c>
      <c r="U82">
        <f t="shared" si="47"/>
        <v>391</v>
      </c>
      <c r="V82">
        <f t="shared" si="48"/>
        <v>395</v>
      </c>
      <c r="AB82" s="112">
        <v>56</v>
      </c>
      <c r="AC82" s="113">
        <v>250</v>
      </c>
      <c r="AD82" s="113">
        <v>4820</v>
      </c>
    </row>
    <row r="83" spans="1:30" ht="17" thickBot="1" x14ac:dyDescent="0.25">
      <c r="A83" s="32">
        <f t="shared" si="44"/>
        <v>39501</v>
      </c>
      <c r="B83" s="25">
        <f t="shared" si="45"/>
        <v>40000</v>
      </c>
      <c r="C83" s="24">
        <f t="shared" si="21"/>
        <v>11295</v>
      </c>
      <c r="D83" s="24">
        <f t="shared" si="22"/>
        <v>8725</v>
      </c>
      <c r="E83" s="24">
        <f t="shared" si="23"/>
        <v>3900</v>
      </c>
      <c r="F83" s="24">
        <f t="shared" si="24"/>
        <v>24625</v>
      </c>
      <c r="G83" s="28"/>
      <c r="H83" s="119">
        <f t="shared" si="39"/>
        <v>5501</v>
      </c>
      <c r="I83" s="120">
        <f t="shared" si="41"/>
        <v>5700</v>
      </c>
      <c r="J83" s="104">
        <v>0.16</v>
      </c>
      <c r="K83" s="119">
        <f t="shared" si="40"/>
        <v>5501</v>
      </c>
      <c r="L83" s="120">
        <f t="shared" si="42"/>
        <v>5700</v>
      </c>
      <c r="M83" s="92">
        <f>M82+($I83-$I82)*(VLOOKUP($H83,$H$55:$M$516,3))</f>
        <v>1828</v>
      </c>
      <c r="P83" s="42">
        <f t="shared" si="46"/>
        <v>80</v>
      </c>
      <c r="Q83" s="45">
        <f t="shared" si="49"/>
        <v>3300</v>
      </c>
      <c r="R83" s="45">
        <f t="shared" si="50"/>
        <v>4710</v>
      </c>
      <c r="S83">
        <f t="shared" si="43"/>
        <v>80</v>
      </c>
      <c r="U83">
        <f t="shared" si="47"/>
        <v>396</v>
      </c>
      <c r="V83">
        <f t="shared" si="48"/>
        <v>400</v>
      </c>
      <c r="AB83" s="112">
        <v>57</v>
      </c>
      <c r="AC83" s="113">
        <v>250</v>
      </c>
      <c r="AD83" s="113">
        <v>4820</v>
      </c>
    </row>
    <row r="84" spans="1:30" ht="17" thickBot="1" x14ac:dyDescent="0.25">
      <c r="A84" s="32">
        <f t="shared" si="44"/>
        <v>40001</v>
      </c>
      <c r="B84" s="25">
        <f t="shared" si="45"/>
        <v>40500</v>
      </c>
      <c r="C84" s="24">
        <f t="shared" si="21"/>
        <v>11395</v>
      </c>
      <c r="D84" s="24">
        <f t="shared" si="22"/>
        <v>8800</v>
      </c>
      <c r="E84" s="24">
        <f t="shared" si="23"/>
        <v>3935</v>
      </c>
      <c r="F84" s="24">
        <f t="shared" si="24"/>
        <v>24775</v>
      </c>
      <c r="G84" s="28"/>
      <c r="H84" s="119">
        <f t="shared" si="39"/>
        <v>5701</v>
      </c>
      <c r="I84" s="120">
        <f t="shared" si="41"/>
        <v>5900</v>
      </c>
      <c r="J84" s="104">
        <v>0.16</v>
      </c>
      <c r="K84" s="119">
        <f t="shared" si="40"/>
        <v>5701</v>
      </c>
      <c r="L84" s="120">
        <f t="shared" si="42"/>
        <v>5900</v>
      </c>
      <c r="M84" s="92">
        <f>M83+($I84-$I83)*(VLOOKUP($H84,$H$55:$M$516,3))</f>
        <v>1860</v>
      </c>
      <c r="P84" s="47">
        <f t="shared" si="46"/>
        <v>81</v>
      </c>
      <c r="Q84" s="45">
        <f t="shared" si="49"/>
        <v>3500</v>
      </c>
      <c r="R84" s="45">
        <f t="shared" si="50"/>
        <v>4920</v>
      </c>
      <c r="S84">
        <f t="shared" si="43"/>
        <v>85</v>
      </c>
      <c r="U84">
        <f t="shared" si="47"/>
        <v>401</v>
      </c>
      <c r="V84">
        <f t="shared" si="48"/>
        <v>405</v>
      </c>
      <c r="AB84" s="112">
        <v>58</v>
      </c>
      <c r="AC84" s="113">
        <v>250</v>
      </c>
      <c r="AD84" s="113">
        <v>4820</v>
      </c>
    </row>
    <row r="85" spans="1:30" ht="17" thickBot="1" x14ac:dyDescent="0.25">
      <c r="A85" s="32">
        <f t="shared" si="44"/>
        <v>40501</v>
      </c>
      <c r="B85" s="25">
        <f t="shared" si="45"/>
        <v>41000</v>
      </c>
      <c r="C85" s="24">
        <f t="shared" si="21"/>
        <v>11495</v>
      </c>
      <c r="D85" s="24">
        <f t="shared" si="22"/>
        <v>8875</v>
      </c>
      <c r="E85" s="24">
        <f t="shared" si="23"/>
        <v>3970</v>
      </c>
      <c r="F85" s="24">
        <f t="shared" si="24"/>
        <v>24925</v>
      </c>
      <c r="G85" s="28"/>
      <c r="H85" s="119">
        <f t="shared" si="39"/>
        <v>5901</v>
      </c>
      <c r="I85" s="120">
        <f t="shared" si="41"/>
        <v>6100</v>
      </c>
      <c r="J85" s="104">
        <v>0.16</v>
      </c>
      <c r="K85" s="119">
        <f t="shared" si="40"/>
        <v>5901</v>
      </c>
      <c r="L85" s="120">
        <f t="shared" si="42"/>
        <v>6100</v>
      </c>
      <c r="M85" s="92">
        <f>M84+($I85-$I84)*(VLOOKUP($H85,$H$55:$M$516,3))</f>
        <v>1892</v>
      </c>
      <c r="P85" s="42">
        <f t="shared" si="46"/>
        <v>82</v>
      </c>
      <c r="Q85" s="45">
        <f t="shared" si="49"/>
        <v>3500</v>
      </c>
      <c r="R85" s="45">
        <f t="shared" si="50"/>
        <v>4920</v>
      </c>
      <c r="S85">
        <f t="shared" si="43"/>
        <v>85</v>
      </c>
      <c r="U85">
        <f t="shared" si="47"/>
        <v>406</v>
      </c>
      <c r="V85">
        <f t="shared" si="48"/>
        <v>410</v>
      </c>
      <c r="AB85" s="112">
        <v>59</v>
      </c>
      <c r="AC85" s="113">
        <v>250</v>
      </c>
      <c r="AD85" s="113">
        <v>4820</v>
      </c>
    </row>
    <row r="86" spans="1:30" ht="17" thickBot="1" x14ac:dyDescent="0.25">
      <c r="A86" s="32">
        <f t="shared" si="44"/>
        <v>41001</v>
      </c>
      <c r="B86" s="25">
        <f t="shared" si="45"/>
        <v>41500</v>
      </c>
      <c r="C86" s="24">
        <f t="shared" si="21"/>
        <v>11595</v>
      </c>
      <c r="D86" s="24">
        <f t="shared" si="22"/>
        <v>8950</v>
      </c>
      <c r="E86" s="24">
        <f t="shared" si="23"/>
        <v>4005</v>
      </c>
      <c r="F86" s="24">
        <f t="shared" si="24"/>
        <v>25075</v>
      </c>
      <c r="G86" s="28"/>
      <c r="H86" s="119">
        <f t="shared" si="39"/>
        <v>6101</v>
      </c>
      <c r="I86" s="120">
        <f t="shared" si="41"/>
        <v>6300</v>
      </c>
      <c r="J86" s="104">
        <v>0.16</v>
      </c>
      <c r="K86" s="119">
        <f t="shared" si="40"/>
        <v>6101</v>
      </c>
      <c r="L86" s="120">
        <f t="shared" si="42"/>
        <v>6300</v>
      </c>
      <c r="M86" s="92">
        <f>M85+($I86-$I85)*(VLOOKUP($H86,$H$55:$M$516,3))</f>
        <v>1924</v>
      </c>
      <c r="P86" s="42">
        <f t="shared" si="46"/>
        <v>83</v>
      </c>
      <c r="Q86" s="45">
        <f t="shared" si="49"/>
        <v>3500</v>
      </c>
      <c r="R86" s="45">
        <f t="shared" si="50"/>
        <v>4920</v>
      </c>
      <c r="S86">
        <f t="shared" si="43"/>
        <v>85</v>
      </c>
      <c r="U86">
        <f t="shared" si="47"/>
        <v>411</v>
      </c>
      <c r="V86">
        <f t="shared" si="48"/>
        <v>415</v>
      </c>
      <c r="AB86" s="112">
        <v>60</v>
      </c>
      <c r="AC86" s="113">
        <v>250</v>
      </c>
      <c r="AD86" s="113">
        <v>4820</v>
      </c>
    </row>
    <row r="87" spans="1:30" ht="17" thickBot="1" x14ac:dyDescent="0.25">
      <c r="A87" s="32">
        <f t="shared" si="44"/>
        <v>41501</v>
      </c>
      <c r="B87" s="25">
        <f t="shared" si="45"/>
        <v>42000</v>
      </c>
      <c r="C87" s="24">
        <f t="shared" si="21"/>
        <v>11695</v>
      </c>
      <c r="D87" s="24">
        <f t="shared" si="22"/>
        <v>9025</v>
      </c>
      <c r="E87" s="24">
        <f t="shared" si="23"/>
        <v>4040</v>
      </c>
      <c r="F87" s="24">
        <f t="shared" si="24"/>
        <v>25225</v>
      </c>
      <c r="G87" s="28"/>
      <c r="H87" s="119">
        <f t="shared" si="39"/>
        <v>6301</v>
      </c>
      <c r="I87" s="120">
        <f t="shared" si="41"/>
        <v>6500</v>
      </c>
      <c r="J87" s="104">
        <v>0.16</v>
      </c>
      <c r="K87" s="119">
        <f t="shared" si="40"/>
        <v>6301</v>
      </c>
      <c r="L87" s="120">
        <f t="shared" si="42"/>
        <v>6500</v>
      </c>
      <c r="M87" s="92">
        <f>M86+($I87-$I86)*(VLOOKUP($H87,$H$55:$M$516,3))</f>
        <v>1956</v>
      </c>
      <c r="P87" s="42">
        <f t="shared" si="46"/>
        <v>84</v>
      </c>
      <c r="Q87" s="45">
        <f t="shared" si="49"/>
        <v>3500</v>
      </c>
      <c r="R87" s="45">
        <f t="shared" si="50"/>
        <v>4920</v>
      </c>
      <c r="S87">
        <f t="shared" si="43"/>
        <v>85</v>
      </c>
      <c r="U87">
        <f t="shared" si="47"/>
        <v>416</v>
      </c>
      <c r="V87">
        <f t="shared" si="48"/>
        <v>420</v>
      </c>
      <c r="AB87" s="112">
        <v>61</v>
      </c>
      <c r="AC87" s="113">
        <v>250</v>
      </c>
      <c r="AD87" s="113">
        <v>5180</v>
      </c>
    </row>
    <row r="88" spans="1:30" ht="17" thickBot="1" x14ac:dyDescent="0.25">
      <c r="A88" s="32">
        <f t="shared" si="44"/>
        <v>42001</v>
      </c>
      <c r="B88" s="25">
        <f t="shared" si="45"/>
        <v>42500</v>
      </c>
      <c r="C88" s="24">
        <f t="shared" si="21"/>
        <v>11795</v>
      </c>
      <c r="D88" s="24">
        <f t="shared" si="22"/>
        <v>9100</v>
      </c>
      <c r="E88" s="24">
        <f t="shared" si="23"/>
        <v>4075</v>
      </c>
      <c r="F88" s="24">
        <f t="shared" si="24"/>
        <v>25375</v>
      </c>
      <c r="G88" s="28"/>
      <c r="H88" s="119">
        <f t="shared" si="39"/>
        <v>6501</v>
      </c>
      <c r="I88" s="120">
        <f t="shared" si="41"/>
        <v>6700</v>
      </c>
      <c r="J88" s="104">
        <v>0.16</v>
      </c>
      <c r="K88" s="119">
        <f t="shared" si="40"/>
        <v>6501</v>
      </c>
      <c r="L88" s="120">
        <f t="shared" si="42"/>
        <v>6700</v>
      </c>
      <c r="M88" s="92">
        <f>M87+($I88-$I87)*(VLOOKUP($H88,$H$55:$M$516,3))</f>
        <v>1988</v>
      </c>
      <c r="P88" s="42">
        <f t="shared" si="46"/>
        <v>85</v>
      </c>
      <c r="Q88" s="45">
        <f t="shared" si="49"/>
        <v>3500</v>
      </c>
      <c r="R88" s="45">
        <f t="shared" si="50"/>
        <v>4920</v>
      </c>
      <c r="S88">
        <f t="shared" si="43"/>
        <v>85</v>
      </c>
      <c r="U88">
        <f t="shared" si="47"/>
        <v>421</v>
      </c>
      <c r="V88">
        <f t="shared" si="48"/>
        <v>425</v>
      </c>
      <c r="AB88" s="112">
        <v>62</v>
      </c>
      <c r="AC88" s="113">
        <v>250</v>
      </c>
      <c r="AD88" s="113">
        <v>5180</v>
      </c>
    </row>
    <row r="89" spans="1:30" ht="17" thickBot="1" x14ac:dyDescent="0.25">
      <c r="A89" s="32">
        <f t="shared" si="44"/>
        <v>42501</v>
      </c>
      <c r="B89" s="25">
        <f t="shared" si="45"/>
        <v>43000</v>
      </c>
      <c r="C89" s="24">
        <f t="shared" si="21"/>
        <v>11895</v>
      </c>
      <c r="D89" s="24">
        <f t="shared" si="22"/>
        <v>9175</v>
      </c>
      <c r="E89" s="24">
        <f t="shared" si="23"/>
        <v>4110</v>
      </c>
      <c r="F89" s="24">
        <f t="shared" si="24"/>
        <v>25525</v>
      </c>
      <c r="G89" s="28"/>
      <c r="H89" s="119">
        <f t="shared" si="39"/>
        <v>6701</v>
      </c>
      <c r="I89" s="120">
        <f t="shared" si="41"/>
        <v>6900</v>
      </c>
      <c r="J89" s="104">
        <v>0.16</v>
      </c>
      <c r="K89" s="119">
        <f t="shared" si="40"/>
        <v>6701</v>
      </c>
      <c r="L89" s="120">
        <f t="shared" si="42"/>
        <v>6900</v>
      </c>
      <c r="M89" s="92">
        <f>M88+($I89-$I88)*(VLOOKUP($H89,$H$55:$M$516,3))</f>
        <v>2020</v>
      </c>
      <c r="P89" s="47">
        <f t="shared" si="46"/>
        <v>86</v>
      </c>
      <c r="Q89" s="45">
        <f t="shared" si="49"/>
        <v>3700</v>
      </c>
      <c r="R89" s="45">
        <f t="shared" si="50"/>
        <v>5130</v>
      </c>
      <c r="S89">
        <f t="shared" si="43"/>
        <v>90</v>
      </c>
      <c r="U89">
        <f t="shared" si="47"/>
        <v>426</v>
      </c>
      <c r="V89">
        <f t="shared" si="48"/>
        <v>430</v>
      </c>
      <c r="AB89" s="112">
        <v>63</v>
      </c>
      <c r="AC89" s="113">
        <v>250</v>
      </c>
      <c r="AD89" s="113">
        <v>5180</v>
      </c>
    </row>
    <row r="90" spans="1:30" ht="17" thickBot="1" x14ac:dyDescent="0.25">
      <c r="A90" s="32">
        <f t="shared" si="44"/>
        <v>43001</v>
      </c>
      <c r="B90" s="25">
        <f t="shared" si="45"/>
        <v>43500</v>
      </c>
      <c r="C90" s="24">
        <f t="shared" si="21"/>
        <v>11995</v>
      </c>
      <c r="D90" s="24">
        <f t="shared" si="22"/>
        <v>9250</v>
      </c>
      <c r="E90" s="24">
        <f t="shared" si="23"/>
        <v>4145</v>
      </c>
      <c r="F90" s="24">
        <f t="shared" si="24"/>
        <v>25675</v>
      </c>
      <c r="G90" s="28"/>
      <c r="H90" s="119">
        <f t="shared" si="39"/>
        <v>6901</v>
      </c>
      <c r="I90" s="120">
        <f t="shared" si="41"/>
        <v>7100</v>
      </c>
      <c r="J90" s="104">
        <v>0.16</v>
      </c>
      <c r="K90" s="119">
        <f t="shared" si="40"/>
        <v>6901</v>
      </c>
      <c r="L90" s="120">
        <f t="shared" si="42"/>
        <v>7100</v>
      </c>
      <c r="M90" s="92">
        <f>M89+($I90-$I89)*(VLOOKUP($H90,$H$55:$M$516,3))</f>
        <v>2052</v>
      </c>
      <c r="P90" s="42">
        <f t="shared" si="46"/>
        <v>87</v>
      </c>
      <c r="Q90" s="45">
        <f t="shared" si="49"/>
        <v>3700</v>
      </c>
      <c r="R90" s="45">
        <f t="shared" si="50"/>
        <v>5130</v>
      </c>
      <c r="S90">
        <f t="shared" si="43"/>
        <v>90</v>
      </c>
      <c r="U90">
        <f t="shared" si="47"/>
        <v>431</v>
      </c>
      <c r="V90">
        <f t="shared" si="48"/>
        <v>435</v>
      </c>
      <c r="AB90" s="112">
        <v>64</v>
      </c>
      <c r="AC90" s="113">
        <v>250</v>
      </c>
      <c r="AD90" s="113">
        <v>5180</v>
      </c>
    </row>
    <row r="91" spans="1:30" ht="17" thickBot="1" x14ac:dyDescent="0.25">
      <c r="A91" s="32">
        <f t="shared" si="44"/>
        <v>43501</v>
      </c>
      <c r="B91" s="25">
        <f t="shared" si="45"/>
        <v>44000</v>
      </c>
      <c r="C91" s="24">
        <f t="shared" si="21"/>
        <v>12095</v>
      </c>
      <c r="D91" s="24">
        <f t="shared" si="22"/>
        <v>9325</v>
      </c>
      <c r="E91" s="24">
        <f t="shared" si="23"/>
        <v>4180</v>
      </c>
      <c r="F91" s="24">
        <f t="shared" si="24"/>
        <v>25825</v>
      </c>
      <c r="G91" s="28"/>
      <c r="H91" s="119">
        <f t="shared" si="39"/>
        <v>7101</v>
      </c>
      <c r="I91" s="120">
        <f t="shared" si="41"/>
        <v>7300</v>
      </c>
      <c r="J91" s="104">
        <v>0.16</v>
      </c>
      <c r="K91" s="119">
        <f t="shared" si="40"/>
        <v>7101</v>
      </c>
      <c r="L91" s="120">
        <f t="shared" si="42"/>
        <v>7300</v>
      </c>
      <c r="M91" s="92">
        <f>M90+($I91-$I90)*(VLOOKUP($H91,$H$55:$M$516,3))</f>
        <v>2084</v>
      </c>
      <c r="P91" s="42">
        <f t="shared" si="46"/>
        <v>88</v>
      </c>
      <c r="Q91" s="45">
        <f t="shared" si="49"/>
        <v>3700</v>
      </c>
      <c r="R91" s="45">
        <f t="shared" si="50"/>
        <v>5130</v>
      </c>
      <c r="S91">
        <f t="shared" si="43"/>
        <v>90</v>
      </c>
      <c r="U91">
        <f t="shared" si="47"/>
        <v>436</v>
      </c>
      <c r="V91">
        <f t="shared" si="48"/>
        <v>440</v>
      </c>
      <c r="AB91" s="112">
        <v>65</v>
      </c>
      <c r="AC91" s="113">
        <v>250</v>
      </c>
      <c r="AD91" s="113">
        <v>5180</v>
      </c>
    </row>
    <row r="92" spans="1:30" ht="17" thickBot="1" x14ac:dyDescent="0.25">
      <c r="A92" s="32">
        <f t="shared" si="44"/>
        <v>44001</v>
      </c>
      <c r="B92" s="25">
        <f t="shared" si="45"/>
        <v>44500</v>
      </c>
      <c r="C92" s="24">
        <f t="shared" si="21"/>
        <v>12195</v>
      </c>
      <c r="D92" s="24">
        <f t="shared" si="22"/>
        <v>9400</v>
      </c>
      <c r="E92" s="24">
        <f t="shared" si="23"/>
        <v>4215</v>
      </c>
      <c r="F92" s="24">
        <f t="shared" si="24"/>
        <v>25975</v>
      </c>
      <c r="G92" s="28"/>
      <c r="H92" s="119">
        <f t="shared" si="39"/>
        <v>7301</v>
      </c>
      <c r="I92" s="120">
        <f t="shared" si="41"/>
        <v>7500</v>
      </c>
      <c r="J92" s="104">
        <v>0.16</v>
      </c>
      <c r="K92" s="119">
        <f t="shared" si="40"/>
        <v>7301</v>
      </c>
      <c r="L92" s="120">
        <f t="shared" si="42"/>
        <v>7500</v>
      </c>
      <c r="M92" s="92">
        <f>M91+($I92-$I91)*(VLOOKUP($H92,$H$55:$M$516,3))</f>
        <v>2116</v>
      </c>
      <c r="P92" s="42">
        <f t="shared" si="46"/>
        <v>89</v>
      </c>
      <c r="Q92" s="45">
        <f t="shared" si="49"/>
        <v>3700</v>
      </c>
      <c r="R92" s="45">
        <f t="shared" si="50"/>
        <v>5130</v>
      </c>
      <c r="S92">
        <f t="shared" si="43"/>
        <v>90</v>
      </c>
      <c r="U92">
        <f t="shared" si="47"/>
        <v>441</v>
      </c>
      <c r="V92">
        <f t="shared" si="48"/>
        <v>445</v>
      </c>
      <c r="AB92" s="112">
        <v>66</v>
      </c>
      <c r="AC92" s="113">
        <v>250</v>
      </c>
      <c r="AD92" s="113">
        <v>5540</v>
      </c>
    </row>
    <row r="93" spans="1:30" ht="17" thickBot="1" x14ac:dyDescent="0.25">
      <c r="A93" s="32">
        <f t="shared" si="44"/>
        <v>44501</v>
      </c>
      <c r="B93" s="25">
        <f t="shared" si="45"/>
        <v>45000</v>
      </c>
      <c r="C93" s="24">
        <f t="shared" si="21"/>
        <v>12295</v>
      </c>
      <c r="D93" s="24">
        <f t="shared" si="22"/>
        <v>9475</v>
      </c>
      <c r="E93" s="24">
        <f t="shared" si="23"/>
        <v>4250</v>
      </c>
      <c r="F93" s="24">
        <f t="shared" si="24"/>
        <v>26125</v>
      </c>
      <c r="G93" s="28"/>
      <c r="H93" s="119">
        <f t="shared" si="39"/>
        <v>7501</v>
      </c>
      <c r="I93" s="120">
        <f t="shared" si="41"/>
        <v>7700</v>
      </c>
      <c r="J93" s="104">
        <v>0.16</v>
      </c>
      <c r="K93" s="119">
        <f t="shared" si="40"/>
        <v>7501</v>
      </c>
      <c r="L93" s="120">
        <f t="shared" si="42"/>
        <v>7700</v>
      </c>
      <c r="M93" s="92">
        <f>M92+($I93-$I92)*(VLOOKUP($H93,$H$55:$M$516,3))</f>
        <v>2148</v>
      </c>
      <c r="P93" s="42">
        <f t="shared" si="46"/>
        <v>90</v>
      </c>
      <c r="Q93" s="45">
        <f t="shared" si="49"/>
        <v>3700</v>
      </c>
      <c r="R93" s="45">
        <f t="shared" si="50"/>
        <v>5130</v>
      </c>
      <c r="S93">
        <f t="shared" si="43"/>
        <v>90</v>
      </c>
      <c r="U93">
        <f t="shared" si="47"/>
        <v>446</v>
      </c>
      <c r="V93">
        <f t="shared" si="48"/>
        <v>450</v>
      </c>
      <c r="AB93" s="112">
        <v>67</v>
      </c>
      <c r="AC93" s="113">
        <v>250</v>
      </c>
      <c r="AD93" s="113">
        <v>5540</v>
      </c>
    </row>
    <row r="94" spans="1:30" ht="17" thickBot="1" x14ac:dyDescent="0.25">
      <c r="A94" s="32">
        <f t="shared" si="44"/>
        <v>45001</v>
      </c>
      <c r="B94" s="25">
        <f t="shared" si="45"/>
        <v>45500</v>
      </c>
      <c r="C94" s="24">
        <f t="shared" ref="C94:C157" si="51">C93+($B94-$B93)*(VLOOKUP($A94,$H$4:$M$13,3))</f>
        <v>12395</v>
      </c>
      <c r="D94" s="24">
        <f t="shared" ref="D94:D157" si="52">D93+($B94-$B93)*(VLOOKUP($A94,$H$4:$M$13,4))</f>
        <v>9550</v>
      </c>
      <c r="E94" s="24">
        <f t="shared" ref="E94:E157" si="53">E93+($B94-$B93)*(VLOOKUP($A94,$H$4:$M$13,5))</f>
        <v>4285</v>
      </c>
      <c r="F94" s="24">
        <f t="shared" ref="F94:F157" si="54">F93+($B94-$B93)*(VLOOKUP($A94,$H$4:$M$13,6))</f>
        <v>26275</v>
      </c>
      <c r="G94" s="28"/>
      <c r="H94" s="119">
        <f t="shared" si="39"/>
        <v>7701</v>
      </c>
      <c r="I94" s="120">
        <f t="shared" si="41"/>
        <v>7900</v>
      </c>
      <c r="J94" s="104">
        <v>0.16</v>
      </c>
      <c r="K94" s="119">
        <f t="shared" si="40"/>
        <v>7701</v>
      </c>
      <c r="L94" s="120">
        <f t="shared" si="42"/>
        <v>7900</v>
      </c>
      <c r="M94" s="92">
        <f>M93+($I94-$I93)*(VLOOKUP($H94,$H$55:$M$516,3))</f>
        <v>2180</v>
      </c>
      <c r="P94" s="47">
        <f t="shared" si="46"/>
        <v>91</v>
      </c>
      <c r="Q94" s="45">
        <f t="shared" si="49"/>
        <v>3900</v>
      </c>
      <c r="R94" s="45">
        <f t="shared" si="50"/>
        <v>5340</v>
      </c>
      <c r="S94">
        <f t="shared" si="43"/>
        <v>95</v>
      </c>
      <c r="U94">
        <f t="shared" si="47"/>
        <v>451</v>
      </c>
      <c r="V94">
        <f t="shared" si="48"/>
        <v>455</v>
      </c>
      <c r="AB94" s="112">
        <v>68</v>
      </c>
      <c r="AC94" s="113">
        <v>250</v>
      </c>
      <c r="AD94" s="113">
        <v>5540</v>
      </c>
    </row>
    <row r="95" spans="1:30" ht="17" thickBot="1" x14ac:dyDescent="0.25">
      <c r="A95" s="32">
        <f t="shared" si="44"/>
        <v>45501</v>
      </c>
      <c r="B95" s="25">
        <f t="shared" si="45"/>
        <v>46000</v>
      </c>
      <c r="C95" s="24">
        <f t="shared" si="51"/>
        <v>12495</v>
      </c>
      <c r="D95" s="24">
        <f t="shared" si="52"/>
        <v>9625</v>
      </c>
      <c r="E95" s="24">
        <f t="shared" si="53"/>
        <v>4320</v>
      </c>
      <c r="F95" s="24">
        <f t="shared" si="54"/>
        <v>26425</v>
      </c>
      <c r="G95" s="28"/>
      <c r="H95" s="119">
        <f t="shared" si="39"/>
        <v>7901</v>
      </c>
      <c r="I95" s="120">
        <f t="shared" si="41"/>
        <v>8100</v>
      </c>
      <c r="J95" s="104">
        <v>0.16</v>
      </c>
      <c r="K95" s="119">
        <f t="shared" si="40"/>
        <v>7901</v>
      </c>
      <c r="L95" s="120">
        <f t="shared" si="42"/>
        <v>8100</v>
      </c>
      <c r="M95" s="92">
        <f>M94+($I95-$I94)*(VLOOKUP($H95,$H$55:$M$516,3))</f>
        <v>2212</v>
      </c>
      <c r="P95" s="42">
        <f t="shared" si="46"/>
        <v>92</v>
      </c>
      <c r="Q95" s="45">
        <f t="shared" si="49"/>
        <v>3900</v>
      </c>
      <c r="R95" s="45">
        <f t="shared" si="50"/>
        <v>5340</v>
      </c>
      <c r="S95">
        <f t="shared" si="43"/>
        <v>95</v>
      </c>
      <c r="U95">
        <f t="shared" si="47"/>
        <v>456</v>
      </c>
      <c r="V95">
        <f t="shared" si="48"/>
        <v>460</v>
      </c>
      <c r="AB95" s="112">
        <v>69</v>
      </c>
      <c r="AC95" s="113">
        <v>250</v>
      </c>
      <c r="AD95" s="113">
        <v>5540</v>
      </c>
    </row>
    <row r="96" spans="1:30" ht="17" thickBot="1" x14ac:dyDescent="0.25">
      <c r="A96" s="32">
        <f t="shared" si="44"/>
        <v>46001</v>
      </c>
      <c r="B96" s="25">
        <f t="shared" si="45"/>
        <v>46500</v>
      </c>
      <c r="C96" s="24">
        <f t="shared" si="51"/>
        <v>12595</v>
      </c>
      <c r="D96" s="24">
        <f t="shared" si="52"/>
        <v>9700</v>
      </c>
      <c r="E96" s="24">
        <f t="shared" si="53"/>
        <v>4355</v>
      </c>
      <c r="F96" s="24">
        <f t="shared" si="54"/>
        <v>26575</v>
      </c>
      <c r="G96" s="28"/>
      <c r="H96" s="119">
        <f t="shared" si="39"/>
        <v>8101</v>
      </c>
      <c r="I96" s="120">
        <f t="shared" si="41"/>
        <v>8300</v>
      </c>
      <c r="J96" s="104">
        <v>0.16</v>
      </c>
      <c r="K96" s="119">
        <f t="shared" si="40"/>
        <v>8101</v>
      </c>
      <c r="L96" s="120">
        <f t="shared" si="42"/>
        <v>8300</v>
      </c>
      <c r="M96" s="92">
        <f>M95+($I96-$I95)*(VLOOKUP($H96,$H$55:$M$516,3))</f>
        <v>2244</v>
      </c>
      <c r="P96" s="42">
        <f t="shared" si="46"/>
        <v>93</v>
      </c>
      <c r="Q96" s="45">
        <f t="shared" si="49"/>
        <v>3900</v>
      </c>
      <c r="R96" s="45">
        <f t="shared" si="50"/>
        <v>5340</v>
      </c>
      <c r="S96">
        <f t="shared" si="43"/>
        <v>95</v>
      </c>
      <c r="U96">
        <f t="shared" si="47"/>
        <v>461</v>
      </c>
      <c r="V96">
        <f t="shared" si="48"/>
        <v>465</v>
      </c>
      <c r="AB96" s="112">
        <v>70</v>
      </c>
      <c r="AC96" s="113">
        <v>250</v>
      </c>
      <c r="AD96" s="113">
        <v>5540</v>
      </c>
    </row>
    <row r="97" spans="1:30" ht="17" thickBot="1" x14ac:dyDescent="0.25">
      <c r="A97" s="32">
        <f t="shared" si="44"/>
        <v>46501</v>
      </c>
      <c r="B97" s="25">
        <f t="shared" si="45"/>
        <v>47000</v>
      </c>
      <c r="C97" s="24">
        <f t="shared" si="51"/>
        <v>12695</v>
      </c>
      <c r="D97" s="24">
        <f t="shared" si="52"/>
        <v>9775</v>
      </c>
      <c r="E97" s="24">
        <f t="shared" si="53"/>
        <v>4390</v>
      </c>
      <c r="F97" s="24">
        <f t="shared" si="54"/>
        <v>26725</v>
      </c>
      <c r="G97" s="28"/>
      <c r="H97" s="119">
        <f t="shared" si="39"/>
        <v>8301</v>
      </c>
      <c r="I97" s="120">
        <f t="shared" si="41"/>
        <v>8500</v>
      </c>
      <c r="J97" s="104">
        <v>0.16</v>
      </c>
      <c r="K97" s="119">
        <f t="shared" si="40"/>
        <v>8301</v>
      </c>
      <c r="L97" s="120">
        <f t="shared" si="42"/>
        <v>8500</v>
      </c>
      <c r="M97" s="92">
        <f>M96+($I97-$I96)*(VLOOKUP($H97,$H$55:$M$516,3))</f>
        <v>2276</v>
      </c>
      <c r="P97" s="42">
        <f t="shared" si="46"/>
        <v>94</v>
      </c>
      <c r="Q97" s="45">
        <f t="shared" si="49"/>
        <v>3900</v>
      </c>
      <c r="R97" s="45">
        <f t="shared" si="50"/>
        <v>5340</v>
      </c>
      <c r="S97">
        <f t="shared" si="43"/>
        <v>95</v>
      </c>
      <c r="U97">
        <f t="shared" si="47"/>
        <v>466</v>
      </c>
      <c r="V97">
        <f t="shared" si="48"/>
        <v>470</v>
      </c>
      <c r="AB97" s="112">
        <v>71</v>
      </c>
      <c r="AC97" s="113">
        <v>250</v>
      </c>
      <c r="AD97" s="113">
        <v>5900</v>
      </c>
    </row>
    <row r="98" spans="1:30" ht="17" thickBot="1" x14ac:dyDescent="0.25">
      <c r="A98" s="32">
        <f t="shared" si="44"/>
        <v>47001</v>
      </c>
      <c r="B98" s="25">
        <f t="shared" si="45"/>
        <v>47500</v>
      </c>
      <c r="C98" s="24">
        <f t="shared" si="51"/>
        <v>12795</v>
      </c>
      <c r="D98" s="24">
        <f t="shared" si="52"/>
        <v>9850</v>
      </c>
      <c r="E98" s="24">
        <f t="shared" si="53"/>
        <v>4425</v>
      </c>
      <c r="F98" s="24">
        <f t="shared" si="54"/>
        <v>26875</v>
      </c>
      <c r="G98" s="28"/>
      <c r="H98" s="119">
        <f t="shared" si="39"/>
        <v>8501</v>
      </c>
      <c r="I98" s="120">
        <f t="shared" si="41"/>
        <v>8700</v>
      </c>
      <c r="J98" s="104">
        <v>0.16</v>
      </c>
      <c r="K98" s="119">
        <f t="shared" si="40"/>
        <v>8501</v>
      </c>
      <c r="L98" s="120">
        <f t="shared" si="42"/>
        <v>8700</v>
      </c>
      <c r="M98" s="92">
        <f>M97+($I98-$I97)*(VLOOKUP($H98,$H$55:$M$516,3))</f>
        <v>2308</v>
      </c>
      <c r="P98" s="42">
        <f t="shared" si="46"/>
        <v>95</v>
      </c>
      <c r="Q98" s="45">
        <f t="shared" si="49"/>
        <v>3900</v>
      </c>
      <c r="R98" s="45">
        <f t="shared" si="50"/>
        <v>5340</v>
      </c>
      <c r="S98">
        <f t="shared" si="43"/>
        <v>95</v>
      </c>
      <c r="U98">
        <f t="shared" si="47"/>
        <v>471</v>
      </c>
      <c r="V98">
        <f t="shared" si="48"/>
        <v>475</v>
      </c>
      <c r="AB98" s="112">
        <v>72</v>
      </c>
      <c r="AC98" s="113">
        <v>250</v>
      </c>
      <c r="AD98" s="113">
        <v>5900</v>
      </c>
    </row>
    <row r="99" spans="1:30" ht="17" thickBot="1" x14ac:dyDescent="0.25">
      <c r="A99" s="32">
        <f t="shared" si="44"/>
        <v>47501</v>
      </c>
      <c r="B99" s="25">
        <f t="shared" si="45"/>
        <v>48000</v>
      </c>
      <c r="C99" s="24">
        <f t="shared" si="51"/>
        <v>12895</v>
      </c>
      <c r="D99" s="24">
        <f t="shared" si="52"/>
        <v>9925</v>
      </c>
      <c r="E99" s="24">
        <f t="shared" si="53"/>
        <v>4460</v>
      </c>
      <c r="F99" s="24">
        <f t="shared" si="54"/>
        <v>27025</v>
      </c>
      <c r="G99" s="28"/>
      <c r="H99" s="119">
        <f t="shared" si="39"/>
        <v>8701</v>
      </c>
      <c r="I99" s="120">
        <f t="shared" si="41"/>
        <v>8900</v>
      </c>
      <c r="J99" s="104">
        <v>0.16</v>
      </c>
      <c r="K99" s="119">
        <f t="shared" si="40"/>
        <v>8701</v>
      </c>
      <c r="L99" s="120">
        <f t="shared" si="42"/>
        <v>8900</v>
      </c>
      <c r="M99" s="92">
        <f>M98+($I99-$I98)*(VLOOKUP($H99,$H$55:$M$516,3))</f>
        <v>2340</v>
      </c>
      <c r="P99" s="47">
        <f t="shared" si="46"/>
        <v>96</v>
      </c>
      <c r="Q99" s="45">
        <f t="shared" si="49"/>
        <v>4100</v>
      </c>
      <c r="R99" s="45">
        <f t="shared" si="50"/>
        <v>5550</v>
      </c>
      <c r="S99">
        <f t="shared" si="43"/>
        <v>100</v>
      </c>
      <c r="U99">
        <f t="shared" si="47"/>
        <v>476</v>
      </c>
      <c r="V99">
        <f t="shared" si="48"/>
        <v>480</v>
      </c>
      <c r="AB99" s="112">
        <v>73</v>
      </c>
      <c r="AC99" s="113">
        <v>250</v>
      </c>
      <c r="AD99" s="113">
        <v>5900</v>
      </c>
    </row>
    <row r="100" spans="1:30" ht="17" thickBot="1" x14ac:dyDescent="0.25">
      <c r="A100" s="32">
        <f t="shared" si="44"/>
        <v>48001</v>
      </c>
      <c r="B100" s="25">
        <f t="shared" si="45"/>
        <v>48500</v>
      </c>
      <c r="C100" s="24">
        <f t="shared" si="51"/>
        <v>12995</v>
      </c>
      <c r="D100" s="24">
        <f t="shared" si="52"/>
        <v>10000</v>
      </c>
      <c r="E100" s="24">
        <f t="shared" si="53"/>
        <v>4495</v>
      </c>
      <c r="F100" s="24">
        <f t="shared" si="54"/>
        <v>27175</v>
      </c>
      <c r="G100" s="28"/>
      <c r="H100" s="119">
        <f t="shared" si="39"/>
        <v>8901</v>
      </c>
      <c r="I100" s="120">
        <f t="shared" si="41"/>
        <v>9100</v>
      </c>
      <c r="J100" s="104">
        <v>0.16</v>
      </c>
      <c r="K100" s="119">
        <f t="shared" si="40"/>
        <v>8901</v>
      </c>
      <c r="L100" s="120">
        <f t="shared" si="42"/>
        <v>9100</v>
      </c>
      <c r="M100" s="92">
        <f>M99+($I100-$I99)*(VLOOKUP($H100,$H$55:$M$516,3))</f>
        <v>2372</v>
      </c>
      <c r="P100" s="42">
        <f t="shared" si="46"/>
        <v>97</v>
      </c>
      <c r="Q100" s="45">
        <f t="shared" si="49"/>
        <v>4100</v>
      </c>
      <c r="R100" s="45">
        <f t="shared" si="50"/>
        <v>5550</v>
      </c>
      <c r="S100">
        <f t="shared" si="43"/>
        <v>100</v>
      </c>
      <c r="U100">
        <f t="shared" si="47"/>
        <v>481</v>
      </c>
      <c r="V100">
        <f t="shared" si="48"/>
        <v>485</v>
      </c>
      <c r="AB100" s="112">
        <v>74</v>
      </c>
      <c r="AC100" s="113">
        <v>250</v>
      </c>
      <c r="AD100" s="113">
        <v>5900</v>
      </c>
    </row>
    <row r="101" spans="1:30" ht="17" thickBot="1" x14ac:dyDescent="0.25">
      <c r="A101" s="32">
        <f t="shared" si="44"/>
        <v>48501</v>
      </c>
      <c r="B101" s="25">
        <f t="shared" si="45"/>
        <v>49000</v>
      </c>
      <c r="C101" s="24">
        <f t="shared" si="51"/>
        <v>13095</v>
      </c>
      <c r="D101" s="24">
        <f t="shared" si="52"/>
        <v>10075</v>
      </c>
      <c r="E101" s="24">
        <f t="shared" si="53"/>
        <v>4530</v>
      </c>
      <c r="F101" s="24">
        <f t="shared" si="54"/>
        <v>27325</v>
      </c>
      <c r="G101" s="28"/>
      <c r="H101" s="119">
        <f t="shared" si="39"/>
        <v>9101</v>
      </c>
      <c r="I101" s="120">
        <f t="shared" si="41"/>
        <v>9300</v>
      </c>
      <c r="J101" s="104">
        <v>0.16</v>
      </c>
      <c r="K101" s="119">
        <f t="shared" si="40"/>
        <v>9101</v>
      </c>
      <c r="L101" s="120">
        <f t="shared" si="42"/>
        <v>9300</v>
      </c>
      <c r="M101" s="92">
        <f>M100+($I101-$I100)*(VLOOKUP($H101,$H$55:$M$516,3))</f>
        <v>2404</v>
      </c>
      <c r="P101" s="42">
        <f t="shared" si="46"/>
        <v>98</v>
      </c>
      <c r="Q101" s="45">
        <f t="shared" si="49"/>
        <v>4100</v>
      </c>
      <c r="R101" s="45">
        <f t="shared" si="50"/>
        <v>5550</v>
      </c>
      <c r="S101">
        <f t="shared" si="43"/>
        <v>100</v>
      </c>
      <c r="U101">
        <f t="shared" si="47"/>
        <v>486</v>
      </c>
      <c r="V101">
        <f t="shared" si="48"/>
        <v>490</v>
      </c>
      <c r="AB101" s="112">
        <v>75</v>
      </c>
      <c r="AC101" s="113">
        <v>250</v>
      </c>
      <c r="AD101" s="113">
        <v>5900</v>
      </c>
    </row>
    <row r="102" spans="1:30" ht="17" thickBot="1" x14ac:dyDescent="0.25">
      <c r="A102" s="32">
        <f t="shared" si="44"/>
        <v>49001</v>
      </c>
      <c r="B102" s="25">
        <f t="shared" si="45"/>
        <v>49500</v>
      </c>
      <c r="C102" s="24">
        <f t="shared" si="51"/>
        <v>13195</v>
      </c>
      <c r="D102" s="24">
        <f t="shared" si="52"/>
        <v>10150</v>
      </c>
      <c r="E102" s="24">
        <f t="shared" si="53"/>
        <v>4565</v>
      </c>
      <c r="F102" s="24">
        <f t="shared" si="54"/>
        <v>27475</v>
      </c>
      <c r="G102" s="28"/>
      <c r="H102" s="119">
        <f t="shared" si="39"/>
        <v>9301</v>
      </c>
      <c r="I102" s="120">
        <f t="shared" si="41"/>
        <v>9500</v>
      </c>
      <c r="J102" s="104">
        <v>0.16</v>
      </c>
      <c r="K102" s="119">
        <f t="shared" si="40"/>
        <v>9301</v>
      </c>
      <c r="L102" s="120">
        <f t="shared" si="42"/>
        <v>9500</v>
      </c>
      <c r="M102" s="92">
        <f>M101+($I102-$I101)*(VLOOKUP($H102,$H$55:$M$516,3))</f>
        <v>2436</v>
      </c>
      <c r="P102" s="42">
        <f t="shared" si="46"/>
        <v>99</v>
      </c>
      <c r="Q102" s="45">
        <f t="shared" si="49"/>
        <v>4100</v>
      </c>
      <c r="R102" s="45">
        <f t="shared" si="50"/>
        <v>5550</v>
      </c>
      <c r="S102">
        <f t="shared" si="43"/>
        <v>100</v>
      </c>
      <c r="U102">
        <f t="shared" si="47"/>
        <v>491</v>
      </c>
      <c r="V102">
        <f t="shared" si="48"/>
        <v>495</v>
      </c>
      <c r="AB102" s="112">
        <v>76</v>
      </c>
      <c r="AC102" s="113">
        <v>250</v>
      </c>
      <c r="AD102" s="113">
        <v>6260</v>
      </c>
    </row>
    <row r="103" spans="1:30" ht="17" thickBot="1" x14ac:dyDescent="0.25">
      <c r="A103" s="32">
        <f t="shared" si="44"/>
        <v>49501</v>
      </c>
      <c r="B103" s="25">
        <f t="shared" si="45"/>
        <v>50000</v>
      </c>
      <c r="C103" s="24">
        <f t="shared" si="51"/>
        <v>13295</v>
      </c>
      <c r="D103" s="24">
        <f t="shared" si="52"/>
        <v>10225</v>
      </c>
      <c r="E103" s="24">
        <f t="shared" si="53"/>
        <v>4600</v>
      </c>
      <c r="F103" s="24">
        <f t="shared" si="54"/>
        <v>27625</v>
      </c>
      <c r="G103" s="28"/>
      <c r="H103" s="119">
        <f t="shared" si="39"/>
        <v>9501</v>
      </c>
      <c r="I103" s="120">
        <f t="shared" si="41"/>
        <v>9700</v>
      </c>
      <c r="J103" s="104">
        <v>0.16</v>
      </c>
      <c r="K103" s="119">
        <f t="shared" si="40"/>
        <v>9501</v>
      </c>
      <c r="L103" s="120">
        <f t="shared" si="42"/>
        <v>9700</v>
      </c>
      <c r="M103" s="92">
        <f>M102+($I103-$I102)*(VLOOKUP($H103,$H$55:$M$516,3))</f>
        <v>2468</v>
      </c>
      <c r="P103" s="42">
        <f t="shared" si="46"/>
        <v>100</v>
      </c>
      <c r="Q103" s="45">
        <f t="shared" si="49"/>
        <v>4100</v>
      </c>
      <c r="R103" s="45">
        <f t="shared" si="50"/>
        <v>5550</v>
      </c>
      <c r="S103">
        <f t="shared" si="43"/>
        <v>100</v>
      </c>
      <c r="U103">
        <f t="shared" si="47"/>
        <v>496</v>
      </c>
      <c r="V103">
        <f t="shared" si="48"/>
        <v>500</v>
      </c>
      <c r="AB103" s="112">
        <v>77</v>
      </c>
      <c r="AC103" s="113">
        <v>250</v>
      </c>
      <c r="AD103" s="113">
        <v>6260</v>
      </c>
    </row>
    <row r="104" spans="1:30" ht="17" thickBot="1" x14ac:dyDescent="0.25">
      <c r="A104" s="32">
        <f t="shared" si="44"/>
        <v>50001</v>
      </c>
      <c r="B104" s="25">
        <f t="shared" si="45"/>
        <v>50500</v>
      </c>
      <c r="C104" s="24">
        <f t="shared" si="51"/>
        <v>13395</v>
      </c>
      <c r="D104" s="24">
        <f t="shared" si="52"/>
        <v>10300</v>
      </c>
      <c r="E104" s="24">
        <f t="shared" si="53"/>
        <v>4635</v>
      </c>
      <c r="F104" s="24">
        <f t="shared" si="54"/>
        <v>27775</v>
      </c>
      <c r="G104" s="28"/>
      <c r="H104" s="119">
        <f t="shared" si="39"/>
        <v>9701</v>
      </c>
      <c r="I104" s="120">
        <f t="shared" si="41"/>
        <v>9900</v>
      </c>
      <c r="J104" s="104">
        <v>0.16</v>
      </c>
      <c r="K104" s="119">
        <f t="shared" si="40"/>
        <v>9701</v>
      </c>
      <c r="L104" s="120">
        <f t="shared" si="42"/>
        <v>9900</v>
      </c>
      <c r="M104" s="92">
        <f>M103+($I104-$I103)*(VLOOKUP($H104,$H$55:$M$516,3))</f>
        <v>2500</v>
      </c>
      <c r="P104" s="47">
        <f t="shared" si="46"/>
        <v>101</v>
      </c>
      <c r="Q104" s="45">
        <f t="shared" si="49"/>
        <v>4300</v>
      </c>
      <c r="R104" s="45">
        <f t="shared" si="50"/>
        <v>5760</v>
      </c>
      <c r="S104">
        <f t="shared" si="43"/>
        <v>105</v>
      </c>
      <c r="U104">
        <f t="shared" si="47"/>
        <v>501</v>
      </c>
      <c r="V104">
        <f t="shared" si="48"/>
        <v>505</v>
      </c>
      <c r="AB104" s="112">
        <v>78</v>
      </c>
      <c r="AC104" s="113">
        <v>250</v>
      </c>
      <c r="AD104" s="113">
        <v>6260</v>
      </c>
    </row>
    <row r="105" spans="1:30" ht="17" thickBot="1" x14ac:dyDescent="0.25">
      <c r="A105" s="32">
        <f t="shared" si="44"/>
        <v>50501</v>
      </c>
      <c r="B105" s="25">
        <f t="shared" si="45"/>
        <v>51000</v>
      </c>
      <c r="C105" s="24">
        <f t="shared" si="51"/>
        <v>13495</v>
      </c>
      <c r="D105" s="24">
        <f t="shared" si="52"/>
        <v>10375</v>
      </c>
      <c r="E105" s="24">
        <f t="shared" si="53"/>
        <v>4670</v>
      </c>
      <c r="F105" s="24">
        <f t="shared" si="54"/>
        <v>27925</v>
      </c>
      <c r="G105" s="28"/>
      <c r="H105" s="119">
        <f t="shared" si="39"/>
        <v>9901</v>
      </c>
      <c r="I105" s="120">
        <f t="shared" si="41"/>
        <v>10100</v>
      </c>
      <c r="J105" s="104">
        <v>7.0000000000000007E-2</v>
      </c>
      <c r="K105" s="119">
        <f t="shared" si="40"/>
        <v>9901</v>
      </c>
      <c r="L105" s="120">
        <f t="shared" si="42"/>
        <v>10100</v>
      </c>
      <c r="M105" s="92">
        <f>M104+($I105-$I104)*(VLOOKUP($H105,$H$55:$M$516,3))</f>
        <v>2514</v>
      </c>
      <c r="P105" s="42">
        <f t="shared" si="46"/>
        <v>102</v>
      </c>
      <c r="Q105" s="45">
        <f t="shared" si="49"/>
        <v>4300</v>
      </c>
      <c r="R105" s="45">
        <f t="shared" si="50"/>
        <v>5760</v>
      </c>
      <c r="S105">
        <f t="shared" si="43"/>
        <v>105</v>
      </c>
      <c r="U105">
        <f t="shared" si="47"/>
        <v>506</v>
      </c>
      <c r="V105">
        <f t="shared" si="48"/>
        <v>510</v>
      </c>
      <c r="AB105" s="112">
        <v>79</v>
      </c>
      <c r="AC105" s="113">
        <v>250</v>
      </c>
      <c r="AD105" s="113">
        <v>6260</v>
      </c>
    </row>
    <row r="106" spans="1:30" ht="17" thickBot="1" x14ac:dyDescent="0.25">
      <c r="A106" s="32">
        <f t="shared" si="44"/>
        <v>51001</v>
      </c>
      <c r="B106" s="25">
        <f t="shared" si="45"/>
        <v>51500</v>
      </c>
      <c r="C106" s="24">
        <f t="shared" si="51"/>
        <v>13595</v>
      </c>
      <c r="D106" s="24">
        <f t="shared" si="52"/>
        <v>10450</v>
      </c>
      <c r="E106" s="24">
        <f t="shared" si="53"/>
        <v>4705</v>
      </c>
      <c r="F106" s="24">
        <f t="shared" si="54"/>
        <v>28075</v>
      </c>
      <c r="G106" s="28"/>
      <c r="H106" s="119">
        <f t="shared" si="39"/>
        <v>10101</v>
      </c>
      <c r="I106" s="120">
        <f t="shared" si="41"/>
        <v>10300</v>
      </c>
      <c r="J106" s="104">
        <v>7.0000000000000007E-2</v>
      </c>
      <c r="K106" s="119">
        <f t="shared" si="40"/>
        <v>10101</v>
      </c>
      <c r="L106" s="120">
        <f t="shared" si="42"/>
        <v>10300</v>
      </c>
      <c r="M106" s="92">
        <f>M105+($I106-$I105)*(VLOOKUP($H106,$H$55:$M$516,3))</f>
        <v>2528</v>
      </c>
      <c r="P106" s="42">
        <f t="shared" si="46"/>
        <v>103</v>
      </c>
      <c r="Q106" s="45">
        <f t="shared" si="49"/>
        <v>4300</v>
      </c>
      <c r="R106" s="45">
        <f t="shared" si="50"/>
        <v>5760</v>
      </c>
      <c r="S106">
        <f t="shared" si="43"/>
        <v>105</v>
      </c>
      <c r="U106">
        <f t="shared" si="47"/>
        <v>511</v>
      </c>
      <c r="V106">
        <f t="shared" si="48"/>
        <v>515</v>
      </c>
      <c r="AB106" s="112">
        <v>80</v>
      </c>
      <c r="AC106" s="113">
        <v>250</v>
      </c>
      <c r="AD106" s="113">
        <v>6260</v>
      </c>
    </row>
    <row r="107" spans="1:30" ht="17" thickBot="1" x14ac:dyDescent="0.25">
      <c r="A107" s="32">
        <f t="shared" si="44"/>
        <v>51501</v>
      </c>
      <c r="B107" s="25">
        <f t="shared" si="45"/>
        <v>52000</v>
      </c>
      <c r="C107" s="24">
        <f t="shared" si="51"/>
        <v>13695</v>
      </c>
      <c r="D107" s="24">
        <f t="shared" si="52"/>
        <v>10525</v>
      </c>
      <c r="E107" s="24">
        <f t="shared" si="53"/>
        <v>4740</v>
      </c>
      <c r="F107" s="24">
        <f t="shared" si="54"/>
        <v>28225</v>
      </c>
      <c r="G107" s="28"/>
      <c r="H107" s="119">
        <f t="shared" si="39"/>
        <v>10301</v>
      </c>
      <c r="I107" s="120">
        <f t="shared" si="41"/>
        <v>10500</v>
      </c>
      <c r="J107" s="104">
        <v>7.0000000000000007E-2</v>
      </c>
      <c r="K107" s="119">
        <f t="shared" si="40"/>
        <v>10301</v>
      </c>
      <c r="L107" s="120">
        <f t="shared" si="42"/>
        <v>10500</v>
      </c>
      <c r="M107" s="92">
        <f>M106+($I107-$I106)*(VLOOKUP($H107,$H$55:$M$516,3))</f>
        <v>2542</v>
      </c>
      <c r="P107" s="42">
        <f t="shared" si="46"/>
        <v>104</v>
      </c>
      <c r="Q107" s="45">
        <f t="shared" si="49"/>
        <v>4300</v>
      </c>
      <c r="R107" s="45">
        <f t="shared" si="50"/>
        <v>5760</v>
      </c>
      <c r="S107">
        <f t="shared" si="43"/>
        <v>105</v>
      </c>
      <c r="U107">
        <f t="shared" si="47"/>
        <v>516</v>
      </c>
      <c r="V107">
        <f t="shared" si="48"/>
        <v>520</v>
      </c>
      <c r="AB107" s="112">
        <v>81</v>
      </c>
      <c r="AC107" s="113">
        <v>250</v>
      </c>
      <c r="AD107" s="113">
        <v>6620</v>
      </c>
    </row>
    <row r="108" spans="1:30" ht="17" thickBot="1" x14ac:dyDescent="0.25">
      <c r="A108" s="32">
        <f t="shared" si="44"/>
        <v>52001</v>
      </c>
      <c r="B108" s="25">
        <f t="shared" si="45"/>
        <v>52500</v>
      </c>
      <c r="C108" s="24">
        <f t="shared" si="51"/>
        <v>13795</v>
      </c>
      <c r="D108" s="24">
        <f t="shared" si="52"/>
        <v>10600</v>
      </c>
      <c r="E108" s="24">
        <f t="shared" si="53"/>
        <v>4775</v>
      </c>
      <c r="F108" s="24">
        <f t="shared" si="54"/>
        <v>28375</v>
      </c>
      <c r="G108" s="28"/>
      <c r="H108" s="119">
        <f t="shared" si="39"/>
        <v>10501</v>
      </c>
      <c r="I108" s="120">
        <f t="shared" si="41"/>
        <v>10700</v>
      </c>
      <c r="J108" s="104">
        <v>7.0000000000000007E-2</v>
      </c>
      <c r="K108" s="119">
        <f t="shared" si="40"/>
        <v>10501</v>
      </c>
      <c r="L108" s="120">
        <f t="shared" si="42"/>
        <v>10700</v>
      </c>
      <c r="M108" s="92">
        <f>M107+($I108-$I107)*(VLOOKUP($H108,$H$55:$M$516,3))</f>
        <v>2556</v>
      </c>
      <c r="P108" s="42">
        <f t="shared" si="46"/>
        <v>105</v>
      </c>
      <c r="Q108" s="45">
        <f t="shared" si="49"/>
        <v>4300</v>
      </c>
      <c r="R108" s="45">
        <f t="shared" si="50"/>
        <v>5760</v>
      </c>
      <c r="S108">
        <f t="shared" si="43"/>
        <v>105</v>
      </c>
      <c r="U108">
        <f t="shared" si="47"/>
        <v>521</v>
      </c>
      <c r="V108">
        <f t="shared" si="48"/>
        <v>525</v>
      </c>
      <c r="AB108" s="112">
        <v>82</v>
      </c>
      <c r="AC108" s="113">
        <v>250</v>
      </c>
      <c r="AD108" s="113">
        <v>6620</v>
      </c>
    </row>
    <row r="109" spans="1:30" ht="17" thickBot="1" x14ac:dyDescent="0.25">
      <c r="A109" s="32">
        <f t="shared" si="44"/>
        <v>52501</v>
      </c>
      <c r="B109" s="25">
        <f t="shared" si="45"/>
        <v>53000</v>
      </c>
      <c r="C109" s="24">
        <f t="shared" si="51"/>
        <v>13895</v>
      </c>
      <c r="D109" s="24">
        <f t="shared" si="52"/>
        <v>10675</v>
      </c>
      <c r="E109" s="24">
        <f t="shared" si="53"/>
        <v>4810</v>
      </c>
      <c r="F109" s="24">
        <f t="shared" si="54"/>
        <v>28525</v>
      </c>
      <c r="G109" s="28"/>
      <c r="H109" s="119">
        <f t="shared" si="39"/>
        <v>10701</v>
      </c>
      <c r="I109" s="120">
        <f t="shared" si="41"/>
        <v>10900</v>
      </c>
      <c r="J109" s="104">
        <v>7.0000000000000007E-2</v>
      </c>
      <c r="K109" s="119">
        <f t="shared" si="40"/>
        <v>10701</v>
      </c>
      <c r="L109" s="120">
        <f t="shared" si="42"/>
        <v>10900</v>
      </c>
      <c r="M109" s="92">
        <f>M108+($I109-$I108)*(VLOOKUP($H109,$H$55:$M$516,3))</f>
        <v>2570</v>
      </c>
      <c r="P109" s="47">
        <f t="shared" si="46"/>
        <v>106</v>
      </c>
      <c r="Q109" s="45">
        <f t="shared" si="49"/>
        <v>4500</v>
      </c>
      <c r="R109" s="45">
        <f t="shared" si="50"/>
        <v>5970</v>
      </c>
      <c r="S109">
        <f t="shared" si="43"/>
        <v>110</v>
      </c>
      <c r="U109">
        <f t="shared" si="47"/>
        <v>526</v>
      </c>
      <c r="V109">
        <f t="shared" si="48"/>
        <v>530</v>
      </c>
      <c r="AB109" s="112">
        <v>83</v>
      </c>
      <c r="AC109" s="113">
        <v>250</v>
      </c>
      <c r="AD109" s="113">
        <v>6620</v>
      </c>
    </row>
    <row r="110" spans="1:30" ht="17" thickBot="1" x14ac:dyDescent="0.25">
      <c r="A110" s="32">
        <f t="shared" si="44"/>
        <v>53001</v>
      </c>
      <c r="B110" s="25">
        <f t="shared" si="45"/>
        <v>53500</v>
      </c>
      <c r="C110" s="24">
        <f t="shared" si="51"/>
        <v>13995</v>
      </c>
      <c r="D110" s="24">
        <f t="shared" si="52"/>
        <v>10750</v>
      </c>
      <c r="E110" s="24">
        <f t="shared" si="53"/>
        <v>4845</v>
      </c>
      <c r="F110" s="24">
        <f t="shared" si="54"/>
        <v>28675</v>
      </c>
      <c r="G110" s="28"/>
      <c r="H110" s="119">
        <f t="shared" si="39"/>
        <v>10901</v>
      </c>
      <c r="I110" s="120">
        <f t="shared" si="41"/>
        <v>11100</v>
      </c>
      <c r="J110" s="104">
        <v>7.0000000000000007E-2</v>
      </c>
      <c r="K110" s="119">
        <f t="shared" si="40"/>
        <v>10901</v>
      </c>
      <c r="L110" s="120">
        <f t="shared" si="42"/>
        <v>11100</v>
      </c>
      <c r="M110" s="92">
        <f>M109+($I110-$I109)*(VLOOKUP($H110,$H$55:$M$516,3))</f>
        <v>2584</v>
      </c>
      <c r="P110" s="42">
        <f t="shared" si="46"/>
        <v>107</v>
      </c>
      <c r="Q110" s="45">
        <f t="shared" si="49"/>
        <v>4500</v>
      </c>
      <c r="R110" s="45">
        <f t="shared" si="50"/>
        <v>5970</v>
      </c>
      <c r="S110">
        <f t="shared" si="43"/>
        <v>110</v>
      </c>
      <c r="U110">
        <f t="shared" si="47"/>
        <v>531</v>
      </c>
      <c r="V110">
        <f t="shared" si="48"/>
        <v>535</v>
      </c>
      <c r="AB110" s="112">
        <v>84</v>
      </c>
      <c r="AC110" s="113">
        <v>250</v>
      </c>
      <c r="AD110" s="113">
        <v>6620</v>
      </c>
    </row>
    <row r="111" spans="1:30" ht="17" thickBot="1" x14ac:dyDescent="0.25">
      <c r="A111" s="32">
        <f t="shared" si="44"/>
        <v>53501</v>
      </c>
      <c r="B111" s="25">
        <f t="shared" si="45"/>
        <v>54000</v>
      </c>
      <c r="C111" s="24">
        <f t="shared" si="51"/>
        <v>14095</v>
      </c>
      <c r="D111" s="24">
        <f t="shared" si="52"/>
        <v>10825</v>
      </c>
      <c r="E111" s="24">
        <f t="shared" si="53"/>
        <v>4880</v>
      </c>
      <c r="F111" s="24">
        <f t="shared" si="54"/>
        <v>28825</v>
      </c>
      <c r="G111" s="28"/>
      <c r="H111" s="119">
        <f t="shared" si="39"/>
        <v>11101</v>
      </c>
      <c r="I111" s="120">
        <f t="shared" si="41"/>
        <v>11300</v>
      </c>
      <c r="J111" s="104">
        <v>7.0000000000000007E-2</v>
      </c>
      <c r="K111" s="119">
        <f t="shared" si="40"/>
        <v>11101</v>
      </c>
      <c r="L111" s="120">
        <f t="shared" si="42"/>
        <v>11300</v>
      </c>
      <c r="M111" s="92">
        <f>M110+($I111-$I110)*(VLOOKUP($H111,$H$55:$M$516,3))</f>
        <v>2598</v>
      </c>
      <c r="P111" s="42">
        <f t="shared" si="46"/>
        <v>108</v>
      </c>
      <c r="Q111" s="45">
        <f t="shared" si="49"/>
        <v>4500</v>
      </c>
      <c r="R111" s="45">
        <f t="shared" si="50"/>
        <v>5970</v>
      </c>
      <c r="S111">
        <f t="shared" si="43"/>
        <v>110</v>
      </c>
      <c r="U111">
        <f t="shared" si="47"/>
        <v>536</v>
      </c>
      <c r="V111">
        <f t="shared" si="48"/>
        <v>540</v>
      </c>
      <c r="AB111" s="112">
        <v>85</v>
      </c>
      <c r="AC111" s="113">
        <v>250</v>
      </c>
      <c r="AD111" s="113">
        <v>6620</v>
      </c>
    </row>
    <row r="112" spans="1:30" ht="17" thickBot="1" x14ac:dyDescent="0.25">
      <c r="A112" s="32">
        <f t="shared" si="44"/>
        <v>54001</v>
      </c>
      <c r="B112" s="25">
        <f t="shared" si="45"/>
        <v>54500</v>
      </c>
      <c r="C112" s="24">
        <f t="shared" si="51"/>
        <v>14195</v>
      </c>
      <c r="D112" s="24">
        <f t="shared" si="52"/>
        <v>10900</v>
      </c>
      <c r="E112" s="24">
        <f t="shared" si="53"/>
        <v>4915</v>
      </c>
      <c r="F112" s="24">
        <f t="shared" si="54"/>
        <v>28975</v>
      </c>
      <c r="G112" s="28"/>
      <c r="H112" s="119">
        <f t="shared" si="39"/>
        <v>11301</v>
      </c>
      <c r="I112" s="120">
        <f t="shared" si="41"/>
        <v>11500</v>
      </c>
      <c r="J112" s="104">
        <v>7.0000000000000007E-2</v>
      </c>
      <c r="K112" s="119">
        <f t="shared" si="40"/>
        <v>11301</v>
      </c>
      <c r="L112" s="120">
        <f t="shared" si="42"/>
        <v>11500</v>
      </c>
      <c r="M112" s="92">
        <f>M111+($I112-$I111)*(VLOOKUP($H112,$H$55:$M$516,3))</f>
        <v>2612</v>
      </c>
      <c r="P112" s="42">
        <f t="shared" si="46"/>
        <v>109</v>
      </c>
      <c r="Q112" s="45">
        <f t="shared" si="49"/>
        <v>4500</v>
      </c>
      <c r="R112" s="45">
        <f t="shared" si="50"/>
        <v>5970</v>
      </c>
      <c r="S112">
        <f t="shared" si="43"/>
        <v>110</v>
      </c>
      <c r="U112">
        <f t="shared" si="47"/>
        <v>541</v>
      </c>
      <c r="V112">
        <f t="shared" si="48"/>
        <v>545</v>
      </c>
      <c r="AB112" s="112">
        <v>86</v>
      </c>
      <c r="AC112" s="113">
        <v>250</v>
      </c>
      <c r="AD112" s="113">
        <v>6980</v>
      </c>
    </row>
    <row r="113" spans="1:30" ht="17" thickBot="1" x14ac:dyDescent="0.25">
      <c r="A113" s="32">
        <f t="shared" si="44"/>
        <v>54501</v>
      </c>
      <c r="B113" s="25">
        <f t="shared" si="45"/>
        <v>55000</v>
      </c>
      <c r="C113" s="24">
        <f t="shared" si="51"/>
        <v>14295</v>
      </c>
      <c r="D113" s="24">
        <f t="shared" si="52"/>
        <v>10975</v>
      </c>
      <c r="E113" s="24">
        <f t="shared" si="53"/>
        <v>4950</v>
      </c>
      <c r="F113" s="24">
        <f t="shared" si="54"/>
        <v>29125</v>
      </c>
      <c r="G113" s="28"/>
      <c r="H113" s="119">
        <f t="shared" si="39"/>
        <v>11501</v>
      </c>
      <c r="I113" s="120">
        <f t="shared" si="41"/>
        <v>11700</v>
      </c>
      <c r="J113" s="104">
        <v>7.0000000000000007E-2</v>
      </c>
      <c r="K113" s="119">
        <f t="shared" si="40"/>
        <v>11501</v>
      </c>
      <c r="L113" s="120">
        <f t="shared" si="42"/>
        <v>11700</v>
      </c>
      <c r="M113" s="92">
        <f>M112+($I113-$I112)*(VLOOKUP($H113,$H$55:$M$516,3))</f>
        <v>2626</v>
      </c>
      <c r="P113" s="42">
        <f t="shared" si="46"/>
        <v>110</v>
      </c>
      <c r="Q113" s="45">
        <f t="shared" si="49"/>
        <v>4500</v>
      </c>
      <c r="R113" s="45">
        <f t="shared" si="50"/>
        <v>5970</v>
      </c>
      <c r="S113">
        <f t="shared" si="43"/>
        <v>110</v>
      </c>
      <c r="U113">
        <f t="shared" si="47"/>
        <v>546</v>
      </c>
      <c r="V113">
        <f t="shared" si="48"/>
        <v>550</v>
      </c>
      <c r="AB113" s="112">
        <v>87</v>
      </c>
      <c r="AC113" s="113">
        <v>250</v>
      </c>
      <c r="AD113" s="113">
        <v>6980</v>
      </c>
    </row>
    <row r="114" spans="1:30" ht="17" thickBot="1" x14ac:dyDescent="0.25">
      <c r="A114" s="32">
        <f t="shared" si="44"/>
        <v>55001</v>
      </c>
      <c r="B114" s="25">
        <f t="shared" si="45"/>
        <v>55500</v>
      </c>
      <c r="C114" s="24">
        <f t="shared" si="51"/>
        <v>14395</v>
      </c>
      <c r="D114" s="24">
        <f t="shared" si="52"/>
        <v>11050</v>
      </c>
      <c r="E114" s="24">
        <f t="shared" si="53"/>
        <v>4985</v>
      </c>
      <c r="F114" s="24">
        <f t="shared" si="54"/>
        <v>29275</v>
      </c>
      <c r="G114" s="28"/>
      <c r="H114" s="119">
        <f t="shared" si="39"/>
        <v>11701</v>
      </c>
      <c r="I114" s="120">
        <f t="shared" si="41"/>
        <v>11900</v>
      </c>
      <c r="J114" s="104">
        <v>7.0000000000000007E-2</v>
      </c>
      <c r="K114" s="119">
        <f t="shared" si="40"/>
        <v>11701</v>
      </c>
      <c r="L114" s="120">
        <f t="shared" si="42"/>
        <v>11900</v>
      </c>
      <c r="M114" s="92">
        <f>M113+($I114-$I113)*(VLOOKUP($H114,$H$55:$M$516,3))</f>
        <v>2640</v>
      </c>
      <c r="P114" s="47">
        <f t="shared" si="46"/>
        <v>111</v>
      </c>
      <c r="Q114" s="45">
        <f t="shared" si="49"/>
        <v>4700</v>
      </c>
      <c r="R114" s="45">
        <f t="shared" si="50"/>
        <v>6180</v>
      </c>
      <c r="S114">
        <f t="shared" si="43"/>
        <v>115</v>
      </c>
      <c r="U114">
        <f t="shared" si="47"/>
        <v>551</v>
      </c>
      <c r="V114">
        <f t="shared" si="48"/>
        <v>555</v>
      </c>
      <c r="AB114" s="112">
        <v>88</v>
      </c>
      <c r="AC114" s="113">
        <v>250</v>
      </c>
      <c r="AD114" s="113">
        <v>6980</v>
      </c>
    </row>
    <row r="115" spans="1:30" ht="17" thickBot="1" x14ac:dyDescent="0.25">
      <c r="A115" s="32">
        <f t="shared" si="44"/>
        <v>55501</v>
      </c>
      <c r="B115" s="25">
        <f t="shared" si="45"/>
        <v>56000</v>
      </c>
      <c r="C115" s="24">
        <f t="shared" si="51"/>
        <v>14495</v>
      </c>
      <c r="D115" s="24">
        <f t="shared" si="52"/>
        <v>11125</v>
      </c>
      <c r="E115" s="24">
        <f t="shared" si="53"/>
        <v>5020</v>
      </c>
      <c r="F115" s="24">
        <f t="shared" si="54"/>
        <v>29425</v>
      </c>
      <c r="G115" s="28"/>
      <c r="H115" s="119">
        <f t="shared" si="39"/>
        <v>11901</v>
      </c>
      <c r="I115" s="120">
        <f t="shared" si="41"/>
        <v>12100</v>
      </c>
      <c r="J115" s="104">
        <v>7.0000000000000007E-2</v>
      </c>
      <c r="K115" s="119">
        <f t="shared" si="40"/>
        <v>11901</v>
      </c>
      <c r="L115" s="120">
        <f t="shared" si="42"/>
        <v>12100</v>
      </c>
      <c r="M115" s="92">
        <f>M114+($I115-$I114)*(VLOOKUP($H115,$H$55:$M$516,3))</f>
        <v>2654</v>
      </c>
      <c r="P115" s="42">
        <f t="shared" si="46"/>
        <v>112</v>
      </c>
      <c r="Q115" s="45">
        <f t="shared" si="49"/>
        <v>4700</v>
      </c>
      <c r="R115" s="45">
        <f t="shared" si="50"/>
        <v>6180</v>
      </c>
      <c r="S115">
        <f t="shared" si="43"/>
        <v>115</v>
      </c>
      <c r="U115">
        <f t="shared" si="47"/>
        <v>556</v>
      </c>
      <c r="V115">
        <f t="shared" si="48"/>
        <v>560</v>
      </c>
      <c r="AB115" s="112">
        <v>89</v>
      </c>
      <c r="AC115" s="113">
        <v>250</v>
      </c>
      <c r="AD115" s="113">
        <v>6980</v>
      </c>
    </row>
    <row r="116" spans="1:30" ht="17" thickBot="1" x14ac:dyDescent="0.25">
      <c r="A116" s="32">
        <f t="shared" si="44"/>
        <v>56001</v>
      </c>
      <c r="B116" s="25">
        <f t="shared" si="45"/>
        <v>56500</v>
      </c>
      <c r="C116" s="24">
        <f t="shared" si="51"/>
        <v>14595</v>
      </c>
      <c r="D116" s="24">
        <f t="shared" si="52"/>
        <v>11200</v>
      </c>
      <c r="E116" s="24">
        <f t="shared" si="53"/>
        <v>5055</v>
      </c>
      <c r="F116" s="24">
        <f t="shared" si="54"/>
        <v>29575</v>
      </c>
      <c r="G116" s="28"/>
      <c r="H116" s="119">
        <f t="shared" si="39"/>
        <v>12101</v>
      </c>
      <c r="I116" s="120">
        <f t="shared" si="41"/>
        <v>12300</v>
      </c>
      <c r="J116" s="104">
        <v>7.0000000000000007E-2</v>
      </c>
      <c r="K116" s="119">
        <f t="shared" si="40"/>
        <v>12101</v>
      </c>
      <c r="L116" s="120">
        <f t="shared" si="42"/>
        <v>12300</v>
      </c>
      <c r="M116" s="92">
        <f>M115+($I116-$I115)*(VLOOKUP($H116,$H$55:$M$516,3))</f>
        <v>2668</v>
      </c>
      <c r="P116" s="42">
        <f t="shared" si="46"/>
        <v>113</v>
      </c>
      <c r="Q116" s="45">
        <f t="shared" si="49"/>
        <v>4700</v>
      </c>
      <c r="R116" s="45">
        <f t="shared" si="50"/>
        <v>6180</v>
      </c>
      <c r="S116">
        <f t="shared" si="43"/>
        <v>115</v>
      </c>
      <c r="U116">
        <f t="shared" si="47"/>
        <v>561</v>
      </c>
      <c r="V116">
        <f t="shared" si="48"/>
        <v>565</v>
      </c>
      <c r="AB116" s="112">
        <v>90</v>
      </c>
      <c r="AC116" s="113">
        <v>250</v>
      </c>
      <c r="AD116" s="113">
        <v>6980</v>
      </c>
    </row>
    <row r="117" spans="1:30" ht="17" thickBot="1" x14ac:dyDescent="0.25">
      <c r="A117" s="32">
        <f t="shared" si="44"/>
        <v>56501</v>
      </c>
      <c r="B117" s="25">
        <f t="shared" si="45"/>
        <v>57000</v>
      </c>
      <c r="C117" s="24">
        <f t="shared" si="51"/>
        <v>14695</v>
      </c>
      <c r="D117" s="24">
        <f t="shared" si="52"/>
        <v>11275</v>
      </c>
      <c r="E117" s="24">
        <f t="shared" si="53"/>
        <v>5090</v>
      </c>
      <c r="F117" s="24">
        <f t="shared" si="54"/>
        <v>29725</v>
      </c>
      <c r="G117" s="28"/>
      <c r="H117" s="119">
        <f t="shared" si="39"/>
        <v>12301</v>
      </c>
      <c r="I117" s="120">
        <f t="shared" si="41"/>
        <v>12500</v>
      </c>
      <c r="J117" s="104">
        <v>7.0000000000000007E-2</v>
      </c>
      <c r="K117" s="119">
        <f t="shared" si="40"/>
        <v>12301</v>
      </c>
      <c r="L117" s="120">
        <f t="shared" si="42"/>
        <v>12500</v>
      </c>
      <c r="M117" s="92">
        <f>M116+($I117-$I116)*(VLOOKUP($H117,$H$55:$M$516,3))</f>
        <v>2682</v>
      </c>
      <c r="P117" s="42">
        <f t="shared" si="46"/>
        <v>114</v>
      </c>
      <c r="Q117" s="45">
        <f t="shared" si="49"/>
        <v>4700</v>
      </c>
      <c r="R117" s="45">
        <f t="shared" si="50"/>
        <v>6180</v>
      </c>
      <c r="S117">
        <f t="shared" si="43"/>
        <v>115</v>
      </c>
      <c r="U117">
        <f t="shared" si="47"/>
        <v>566</v>
      </c>
      <c r="V117">
        <f t="shared" si="48"/>
        <v>570</v>
      </c>
      <c r="AB117" s="112">
        <v>91</v>
      </c>
      <c r="AC117" s="113">
        <v>250</v>
      </c>
      <c r="AD117" s="113">
        <v>7340</v>
      </c>
    </row>
    <row r="118" spans="1:30" ht="17" thickBot="1" x14ac:dyDescent="0.25">
      <c r="A118" s="32">
        <f t="shared" si="44"/>
        <v>57001</v>
      </c>
      <c r="B118" s="25">
        <f t="shared" si="45"/>
        <v>57500</v>
      </c>
      <c r="C118" s="24">
        <f t="shared" si="51"/>
        <v>14795</v>
      </c>
      <c r="D118" s="24">
        <f t="shared" si="52"/>
        <v>11350</v>
      </c>
      <c r="E118" s="24">
        <f t="shared" si="53"/>
        <v>5125</v>
      </c>
      <c r="F118" s="24">
        <f t="shared" si="54"/>
        <v>29875</v>
      </c>
      <c r="G118" s="28"/>
      <c r="H118" s="119">
        <f t="shared" si="39"/>
        <v>12501</v>
      </c>
      <c r="I118" s="120">
        <f t="shared" si="41"/>
        <v>12700</v>
      </c>
      <c r="J118" s="104">
        <v>7.0000000000000007E-2</v>
      </c>
      <c r="K118" s="119">
        <f t="shared" si="40"/>
        <v>12501</v>
      </c>
      <c r="L118" s="120">
        <f t="shared" si="42"/>
        <v>12700</v>
      </c>
      <c r="M118" s="92">
        <f>M117+($I118-$I117)*(VLOOKUP($H118,$H$55:$M$516,3))</f>
        <v>2696</v>
      </c>
      <c r="P118" s="42">
        <f t="shared" si="46"/>
        <v>115</v>
      </c>
      <c r="Q118" s="45">
        <f t="shared" si="49"/>
        <v>4700</v>
      </c>
      <c r="R118" s="45">
        <f t="shared" si="50"/>
        <v>6180</v>
      </c>
      <c r="S118">
        <f t="shared" si="43"/>
        <v>115</v>
      </c>
      <c r="U118">
        <f t="shared" si="47"/>
        <v>571</v>
      </c>
      <c r="V118">
        <f t="shared" si="48"/>
        <v>575</v>
      </c>
      <c r="AB118" s="112">
        <v>92</v>
      </c>
      <c r="AC118" s="113">
        <v>250</v>
      </c>
      <c r="AD118" s="113">
        <v>7340</v>
      </c>
    </row>
    <row r="119" spans="1:30" ht="17" thickBot="1" x14ac:dyDescent="0.25">
      <c r="A119" s="32">
        <f t="shared" si="44"/>
        <v>57501</v>
      </c>
      <c r="B119" s="25">
        <f t="shared" si="45"/>
        <v>58000</v>
      </c>
      <c r="C119" s="24">
        <f t="shared" si="51"/>
        <v>14895</v>
      </c>
      <c r="D119" s="24">
        <f t="shared" si="52"/>
        <v>11425</v>
      </c>
      <c r="E119" s="24">
        <f t="shared" si="53"/>
        <v>5160</v>
      </c>
      <c r="F119" s="24">
        <f t="shared" si="54"/>
        <v>30025</v>
      </c>
      <c r="G119" s="28"/>
      <c r="H119" s="119">
        <f t="shared" si="39"/>
        <v>12701</v>
      </c>
      <c r="I119" s="120">
        <f t="shared" si="41"/>
        <v>12900</v>
      </c>
      <c r="J119" s="104">
        <v>7.0000000000000007E-2</v>
      </c>
      <c r="K119" s="119">
        <f t="shared" si="40"/>
        <v>12701</v>
      </c>
      <c r="L119" s="120">
        <f t="shared" si="42"/>
        <v>12900</v>
      </c>
      <c r="M119" s="92">
        <f>M118+($I119-$I118)*(VLOOKUP($H119,$H$55:$M$516,3))</f>
        <v>2710</v>
      </c>
      <c r="P119" s="47">
        <f t="shared" si="46"/>
        <v>116</v>
      </c>
      <c r="Q119" s="45">
        <f t="shared" si="49"/>
        <v>4900</v>
      </c>
      <c r="R119" s="45">
        <f t="shared" si="50"/>
        <v>6390</v>
      </c>
      <c r="S119">
        <f t="shared" si="43"/>
        <v>120</v>
      </c>
      <c r="U119">
        <f t="shared" si="47"/>
        <v>576</v>
      </c>
      <c r="V119">
        <f t="shared" si="48"/>
        <v>580</v>
      </c>
      <c r="AB119" s="112">
        <v>93</v>
      </c>
      <c r="AC119" s="113">
        <v>250</v>
      </c>
      <c r="AD119" s="113">
        <v>7340</v>
      </c>
    </row>
    <row r="120" spans="1:30" ht="17" thickBot="1" x14ac:dyDescent="0.25">
      <c r="A120" s="32">
        <f t="shared" si="44"/>
        <v>58001</v>
      </c>
      <c r="B120" s="25">
        <f t="shared" si="45"/>
        <v>58500</v>
      </c>
      <c r="C120" s="24">
        <f t="shared" si="51"/>
        <v>14995</v>
      </c>
      <c r="D120" s="24">
        <f t="shared" si="52"/>
        <v>11500</v>
      </c>
      <c r="E120" s="24">
        <f t="shared" si="53"/>
        <v>5195</v>
      </c>
      <c r="F120" s="24">
        <f t="shared" si="54"/>
        <v>30175</v>
      </c>
      <c r="G120" s="28"/>
      <c r="H120" s="119">
        <f t="shared" si="39"/>
        <v>12901</v>
      </c>
      <c r="I120" s="120">
        <f t="shared" si="41"/>
        <v>13100</v>
      </c>
      <c r="J120" s="104">
        <v>7.0000000000000007E-2</v>
      </c>
      <c r="K120" s="119">
        <f t="shared" si="40"/>
        <v>12901</v>
      </c>
      <c r="L120" s="120">
        <f t="shared" si="42"/>
        <v>13100</v>
      </c>
      <c r="M120" s="92">
        <f>M119+($I120-$I119)*(VLOOKUP($H120,$H$55:$M$516,3))</f>
        <v>2724</v>
      </c>
      <c r="P120" s="42">
        <f t="shared" si="46"/>
        <v>117</v>
      </c>
      <c r="Q120" s="45">
        <f t="shared" si="49"/>
        <v>4900</v>
      </c>
      <c r="R120" s="45">
        <f t="shared" si="50"/>
        <v>6390</v>
      </c>
      <c r="S120">
        <f t="shared" si="43"/>
        <v>120</v>
      </c>
      <c r="U120">
        <f t="shared" si="47"/>
        <v>581</v>
      </c>
      <c r="V120">
        <f t="shared" si="48"/>
        <v>585</v>
      </c>
      <c r="AB120" s="112">
        <v>94</v>
      </c>
      <c r="AC120" s="113">
        <v>250</v>
      </c>
      <c r="AD120" s="113">
        <v>7340</v>
      </c>
    </row>
    <row r="121" spans="1:30" ht="17" thickBot="1" x14ac:dyDescent="0.25">
      <c r="A121" s="32">
        <f t="shared" si="44"/>
        <v>58501</v>
      </c>
      <c r="B121" s="25">
        <f t="shared" si="45"/>
        <v>59000</v>
      </c>
      <c r="C121" s="24">
        <f t="shared" si="51"/>
        <v>15095</v>
      </c>
      <c r="D121" s="24">
        <f t="shared" si="52"/>
        <v>11575</v>
      </c>
      <c r="E121" s="24">
        <f t="shared" si="53"/>
        <v>5230</v>
      </c>
      <c r="F121" s="24">
        <f t="shared" si="54"/>
        <v>30325</v>
      </c>
      <c r="G121" s="28"/>
      <c r="H121" s="119">
        <f t="shared" si="39"/>
        <v>13101</v>
      </c>
      <c r="I121" s="120">
        <f t="shared" si="41"/>
        <v>13300</v>
      </c>
      <c r="J121" s="104">
        <v>7.0000000000000007E-2</v>
      </c>
      <c r="K121" s="119">
        <f t="shared" si="40"/>
        <v>13101</v>
      </c>
      <c r="L121" s="120">
        <f t="shared" si="42"/>
        <v>13300</v>
      </c>
      <c r="M121" s="92">
        <f>M120+($I121-$I120)*(VLOOKUP($H121,$H$55:$M$516,3))</f>
        <v>2738</v>
      </c>
      <c r="P121" s="42">
        <f t="shared" si="46"/>
        <v>118</v>
      </c>
      <c r="Q121" s="45">
        <f t="shared" si="49"/>
        <v>4900</v>
      </c>
      <c r="R121" s="45">
        <f t="shared" si="50"/>
        <v>6390</v>
      </c>
      <c r="S121">
        <f t="shared" si="43"/>
        <v>120</v>
      </c>
      <c r="U121">
        <f t="shared" si="47"/>
        <v>586</v>
      </c>
      <c r="V121">
        <f t="shared" si="48"/>
        <v>590</v>
      </c>
      <c r="AB121" s="112">
        <v>95</v>
      </c>
      <c r="AC121" s="113">
        <v>250</v>
      </c>
      <c r="AD121" s="113">
        <v>7340</v>
      </c>
    </row>
    <row r="122" spans="1:30" ht="17" thickBot="1" x14ac:dyDescent="0.25">
      <c r="A122" s="32">
        <f t="shared" si="44"/>
        <v>59001</v>
      </c>
      <c r="B122" s="25">
        <f t="shared" si="45"/>
        <v>59500</v>
      </c>
      <c r="C122" s="24">
        <f t="shared" si="51"/>
        <v>15195</v>
      </c>
      <c r="D122" s="24">
        <f t="shared" si="52"/>
        <v>11650</v>
      </c>
      <c r="E122" s="24">
        <f t="shared" si="53"/>
        <v>5265</v>
      </c>
      <c r="F122" s="24">
        <f t="shared" si="54"/>
        <v>30475</v>
      </c>
      <c r="G122" s="28"/>
      <c r="H122" s="119">
        <f t="shared" si="39"/>
        <v>13301</v>
      </c>
      <c r="I122" s="120">
        <f t="shared" si="41"/>
        <v>13500</v>
      </c>
      <c r="J122" s="104">
        <v>7.0000000000000007E-2</v>
      </c>
      <c r="K122" s="119">
        <f t="shared" si="40"/>
        <v>13301</v>
      </c>
      <c r="L122" s="120">
        <f t="shared" si="42"/>
        <v>13500</v>
      </c>
      <c r="M122" s="92">
        <f>M121+($I122-$I121)*(VLOOKUP($H122,$H$55:$M$516,3))</f>
        <v>2752</v>
      </c>
      <c r="P122" s="42">
        <f t="shared" si="46"/>
        <v>119</v>
      </c>
      <c r="Q122" s="45">
        <f t="shared" si="49"/>
        <v>4900</v>
      </c>
      <c r="R122" s="45">
        <f t="shared" si="50"/>
        <v>6390</v>
      </c>
      <c r="S122">
        <f t="shared" si="43"/>
        <v>120</v>
      </c>
      <c r="U122">
        <f t="shared" si="47"/>
        <v>591</v>
      </c>
      <c r="V122">
        <f t="shared" si="48"/>
        <v>595</v>
      </c>
      <c r="AB122" s="112">
        <v>96</v>
      </c>
      <c r="AC122" s="113">
        <v>250</v>
      </c>
      <c r="AD122" s="113">
        <v>7700</v>
      </c>
    </row>
    <row r="123" spans="1:30" ht="17" thickBot="1" x14ac:dyDescent="0.25">
      <c r="A123" s="32">
        <f t="shared" si="44"/>
        <v>59501</v>
      </c>
      <c r="B123" s="25">
        <f t="shared" si="45"/>
        <v>60000</v>
      </c>
      <c r="C123" s="24">
        <f t="shared" si="51"/>
        <v>15295</v>
      </c>
      <c r="D123" s="24">
        <f t="shared" si="52"/>
        <v>11725</v>
      </c>
      <c r="E123" s="24">
        <f t="shared" si="53"/>
        <v>5300</v>
      </c>
      <c r="F123" s="24">
        <f t="shared" si="54"/>
        <v>30625</v>
      </c>
      <c r="G123" s="28"/>
      <c r="H123" s="119">
        <f t="shared" ref="H123:H186" si="55">I122+1</f>
        <v>13501</v>
      </c>
      <c r="I123" s="120">
        <f t="shared" si="41"/>
        <v>13700</v>
      </c>
      <c r="J123" s="104">
        <v>7.0000000000000007E-2</v>
      </c>
      <c r="K123" s="119">
        <f t="shared" ref="K123:K186" si="56">L122+1</f>
        <v>13501</v>
      </c>
      <c r="L123" s="120">
        <f t="shared" si="42"/>
        <v>13700</v>
      </c>
      <c r="M123" s="92">
        <f>M122+($I123-$I122)*(VLOOKUP($H123,$H$55:$M$516,3))</f>
        <v>2766</v>
      </c>
      <c r="P123" s="42">
        <f t="shared" si="46"/>
        <v>120</v>
      </c>
      <c r="Q123" s="45">
        <f t="shared" si="49"/>
        <v>4900</v>
      </c>
      <c r="R123" s="45">
        <f t="shared" si="50"/>
        <v>6390</v>
      </c>
      <c r="S123">
        <f t="shared" si="43"/>
        <v>120</v>
      </c>
      <c r="U123">
        <f t="shared" si="47"/>
        <v>596</v>
      </c>
      <c r="V123">
        <f t="shared" si="48"/>
        <v>600</v>
      </c>
      <c r="AB123" s="112">
        <v>97</v>
      </c>
      <c r="AC123" s="113">
        <v>250</v>
      </c>
      <c r="AD123" s="113">
        <v>7700</v>
      </c>
    </row>
    <row r="124" spans="1:30" ht="17" thickBot="1" x14ac:dyDescent="0.25">
      <c r="A124" s="32">
        <f t="shared" si="44"/>
        <v>60001</v>
      </c>
      <c r="B124" s="25">
        <f t="shared" si="45"/>
        <v>60500</v>
      </c>
      <c r="C124" s="24">
        <f t="shared" si="51"/>
        <v>15395</v>
      </c>
      <c r="D124" s="24">
        <f t="shared" si="52"/>
        <v>11800</v>
      </c>
      <c r="E124" s="24">
        <f t="shared" si="53"/>
        <v>5335</v>
      </c>
      <c r="F124" s="24">
        <f t="shared" si="54"/>
        <v>30775</v>
      </c>
      <c r="G124" s="28"/>
      <c r="H124" s="119">
        <f t="shared" si="55"/>
        <v>13701</v>
      </c>
      <c r="I124" s="120">
        <f t="shared" si="41"/>
        <v>13900</v>
      </c>
      <c r="J124" s="104">
        <v>7.0000000000000007E-2</v>
      </c>
      <c r="K124" s="119">
        <f t="shared" si="56"/>
        <v>13701</v>
      </c>
      <c r="L124" s="120">
        <f t="shared" si="42"/>
        <v>13900</v>
      </c>
      <c r="M124" s="92">
        <f>M123+($I124-$I123)*(VLOOKUP($H124,$H$55:$M$516,3))</f>
        <v>2780</v>
      </c>
      <c r="P124" s="47">
        <f t="shared" si="46"/>
        <v>121</v>
      </c>
      <c r="Q124" s="45">
        <f t="shared" si="49"/>
        <v>5100</v>
      </c>
      <c r="R124" s="45">
        <f t="shared" si="50"/>
        <v>6600</v>
      </c>
      <c r="S124">
        <f t="shared" si="43"/>
        <v>125</v>
      </c>
      <c r="U124">
        <f t="shared" si="47"/>
        <v>601</v>
      </c>
      <c r="V124">
        <f t="shared" si="48"/>
        <v>605</v>
      </c>
      <c r="AB124" s="112">
        <v>98</v>
      </c>
      <c r="AC124" s="113">
        <v>250</v>
      </c>
      <c r="AD124" s="113">
        <v>7700</v>
      </c>
    </row>
    <row r="125" spans="1:30" ht="17" thickBot="1" x14ac:dyDescent="0.25">
      <c r="A125" s="32">
        <f t="shared" si="44"/>
        <v>60501</v>
      </c>
      <c r="B125" s="25">
        <f t="shared" si="45"/>
        <v>61000</v>
      </c>
      <c r="C125" s="24">
        <f t="shared" si="51"/>
        <v>15495</v>
      </c>
      <c r="D125" s="24">
        <f t="shared" si="52"/>
        <v>11875</v>
      </c>
      <c r="E125" s="24">
        <f t="shared" si="53"/>
        <v>5370</v>
      </c>
      <c r="F125" s="24">
        <f t="shared" si="54"/>
        <v>30925</v>
      </c>
      <c r="G125" s="28"/>
      <c r="H125" s="119">
        <f t="shared" si="55"/>
        <v>13901</v>
      </c>
      <c r="I125" s="120">
        <f t="shared" si="41"/>
        <v>14100</v>
      </c>
      <c r="J125" s="104">
        <v>7.0000000000000007E-2</v>
      </c>
      <c r="K125" s="119">
        <f t="shared" si="56"/>
        <v>13901</v>
      </c>
      <c r="L125" s="120">
        <f t="shared" si="42"/>
        <v>14100</v>
      </c>
      <c r="M125" s="92">
        <f>M124+($I125-$I124)*(VLOOKUP($H125,$H$55:$M$516,3))</f>
        <v>2794</v>
      </c>
      <c r="P125" s="42">
        <f t="shared" si="46"/>
        <v>122</v>
      </c>
      <c r="Q125" s="45">
        <f t="shared" si="49"/>
        <v>5100</v>
      </c>
      <c r="R125" s="45">
        <f t="shared" si="50"/>
        <v>6600</v>
      </c>
      <c r="S125">
        <f t="shared" si="43"/>
        <v>125</v>
      </c>
      <c r="U125">
        <f t="shared" si="47"/>
        <v>606</v>
      </c>
      <c r="V125">
        <f t="shared" si="48"/>
        <v>610</v>
      </c>
      <c r="AB125" s="112">
        <v>99</v>
      </c>
      <c r="AC125" s="113">
        <v>250</v>
      </c>
      <c r="AD125" s="113">
        <v>7700</v>
      </c>
    </row>
    <row r="126" spans="1:30" ht="17" thickBot="1" x14ac:dyDescent="0.25">
      <c r="A126" s="32">
        <f t="shared" si="44"/>
        <v>61001</v>
      </c>
      <c r="B126" s="25">
        <f t="shared" si="45"/>
        <v>61500</v>
      </c>
      <c r="C126" s="24">
        <f t="shared" si="51"/>
        <v>15595</v>
      </c>
      <c r="D126" s="24">
        <f t="shared" si="52"/>
        <v>11950</v>
      </c>
      <c r="E126" s="24">
        <f t="shared" si="53"/>
        <v>5405</v>
      </c>
      <c r="F126" s="24">
        <f t="shared" si="54"/>
        <v>31075</v>
      </c>
      <c r="G126" s="28"/>
      <c r="H126" s="119">
        <f t="shared" si="55"/>
        <v>14101</v>
      </c>
      <c r="I126" s="120">
        <f t="shared" si="41"/>
        <v>14300</v>
      </c>
      <c r="J126" s="104">
        <v>7.0000000000000007E-2</v>
      </c>
      <c r="K126" s="119">
        <f t="shared" si="56"/>
        <v>14101</v>
      </c>
      <c r="L126" s="120">
        <f t="shared" si="42"/>
        <v>14300</v>
      </c>
      <c r="M126" s="92">
        <f>M125+($I126-$I125)*(VLOOKUP($H126,$H$55:$M$516,3))</f>
        <v>2808</v>
      </c>
      <c r="P126" s="42">
        <f t="shared" si="46"/>
        <v>123</v>
      </c>
      <c r="Q126" s="45">
        <f t="shared" si="49"/>
        <v>5100</v>
      </c>
      <c r="R126" s="45">
        <f t="shared" si="50"/>
        <v>6600</v>
      </c>
      <c r="S126">
        <f t="shared" si="43"/>
        <v>125</v>
      </c>
      <c r="U126">
        <f t="shared" si="47"/>
        <v>611</v>
      </c>
      <c r="V126">
        <f t="shared" si="48"/>
        <v>615</v>
      </c>
      <c r="AB126" s="112">
        <v>100</v>
      </c>
      <c r="AC126" s="113">
        <v>250</v>
      </c>
      <c r="AD126" s="113">
        <v>7700</v>
      </c>
    </row>
    <row r="127" spans="1:30" ht="16" thickBot="1" x14ac:dyDescent="0.25">
      <c r="A127" s="32">
        <f t="shared" si="44"/>
        <v>61501</v>
      </c>
      <c r="B127" s="25">
        <f t="shared" si="45"/>
        <v>62000</v>
      </c>
      <c r="C127" s="24">
        <f t="shared" si="51"/>
        <v>15695</v>
      </c>
      <c r="D127" s="24">
        <f t="shared" si="52"/>
        <v>12025</v>
      </c>
      <c r="E127" s="24">
        <f t="shared" si="53"/>
        <v>5440</v>
      </c>
      <c r="F127" s="24">
        <f t="shared" si="54"/>
        <v>31225</v>
      </c>
      <c r="G127" s="28"/>
      <c r="H127" s="119">
        <f t="shared" si="55"/>
        <v>14301</v>
      </c>
      <c r="I127" s="120">
        <f t="shared" si="41"/>
        <v>14500</v>
      </c>
      <c r="J127" s="104">
        <v>7.0000000000000007E-2</v>
      </c>
      <c r="K127" s="119">
        <f t="shared" si="56"/>
        <v>14301</v>
      </c>
      <c r="L127" s="120">
        <f t="shared" si="42"/>
        <v>14500</v>
      </c>
      <c r="M127" s="92">
        <f>M126+($I127-$I126)*(VLOOKUP($H127,$H$55:$M$516,3))</f>
        <v>2822</v>
      </c>
      <c r="P127" s="42">
        <f t="shared" si="46"/>
        <v>124</v>
      </c>
      <c r="Q127" s="45">
        <f t="shared" si="49"/>
        <v>5100</v>
      </c>
      <c r="R127" s="45">
        <f t="shared" si="50"/>
        <v>6600</v>
      </c>
      <c r="S127">
        <f t="shared" si="43"/>
        <v>125</v>
      </c>
      <c r="U127">
        <f t="shared" si="47"/>
        <v>616</v>
      </c>
      <c r="V127">
        <f t="shared" si="48"/>
        <v>620</v>
      </c>
    </row>
    <row r="128" spans="1:30" ht="16" thickBot="1" x14ac:dyDescent="0.25">
      <c r="A128" s="32">
        <f t="shared" si="44"/>
        <v>62001</v>
      </c>
      <c r="B128" s="25">
        <f t="shared" si="45"/>
        <v>62500</v>
      </c>
      <c r="C128" s="24">
        <f t="shared" si="51"/>
        <v>15795</v>
      </c>
      <c r="D128" s="24">
        <f t="shared" si="52"/>
        <v>12100</v>
      </c>
      <c r="E128" s="24">
        <f t="shared" si="53"/>
        <v>5475</v>
      </c>
      <c r="F128" s="24">
        <f t="shared" si="54"/>
        <v>31375</v>
      </c>
      <c r="G128" s="28"/>
      <c r="H128" s="119">
        <f t="shared" si="55"/>
        <v>14501</v>
      </c>
      <c r="I128" s="120">
        <f t="shared" si="41"/>
        <v>14700</v>
      </c>
      <c r="J128" s="104">
        <v>7.0000000000000007E-2</v>
      </c>
      <c r="K128" s="119">
        <f t="shared" si="56"/>
        <v>14501</v>
      </c>
      <c r="L128" s="120">
        <f t="shared" si="42"/>
        <v>14700</v>
      </c>
      <c r="M128" s="92">
        <f>M127+($I128-$I127)*(VLOOKUP($H128,$H$55:$M$516,3))</f>
        <v>2836</v>
      </c>
      <c r="P128" s="42">
        <f t="shared" si="46"/>
        <v>125</v>
      </c>
      <c r="Q128" s="45">
        <f t="shared" si="49"/>
        <v>5100</v>
      </c>
      <c r="R128" s="45">
        <f t="shared" si="50"/>
        <v>6600</v>
      </c>
      <c r="S128">
        <f t="shared" si="43"/>
        <v>125</v>
      </c>
      <c r="U128">
        <f t="shared" si="47"/>
        <v>621</v>
      </c>
      <c r="V128">
        <f t="shared" si="48"/>
        <v>625</v>
      </c>
    </row>
    <row r="129" spans="1:22" ht="16" thickBot="1" x14ac:dyDescent="0.25">
      <c r="A129" s="32">
        <f t="shared" si="44"/>
        <v>62501</v>
      </c>
      <c r="B129" s="25">
        <f t="shared" si="45"/>
        <v>63000</v>
      </c>
      <c r="C129" s="24">
        <f t="shared" si="51"/>
        <v>15895</v>
      </c>
      <c r="D129" s="24">
        <f t="shared" si="52"/>
        <v>12175</v>
      </c>
      <c r="E129" s="24">
        <f t="shared" si="53"/>
        <v>5510</v>
      </c>
      <c r="F129" s="24">
        <f t="shared" si="54"/>
        <v>31525</v>
      </c>
      <c r="G129" s="28"/>
      <c r="H129" s="119">
        <f t="shared" si="55"/>
        <v>14701</v>
      </c>
      <c r="I129" s="120">
        <f t="shared" si="41"/>
        <v>14900</v>
      </c>
      <c r="J129" s="104">
        <v>7.0000000000000007E-2</v>
      </c>
      <c r="K129" s="119">
        <f t="shared" si="56"/>
        <v>14701</v>
      </c>
      <c r="L129" s="120">
        <f t="shared" si="42"/>
        <v>14900</v>
      </c>
      <c r="M129" s="92">
        <f>M128+($I129-$I128)*(VLOOKUP($H129,$H$55:$M$516,3))</f>
        <v>2850</v>
      </c>
      <c r="P129" s="47">
        <f t="shared" si="46"/>
        <v>126</v>
      </c>
      <c r="Q129" s="45">
        <f t="shared" si="49"/>
        <v>5300</v>
      </c>
      <c r="R129" s="45">
        <f t="shared" si="50"/>
        <v>6810</v>
      </c>
      <c r="S129">
        <f t="shared" si="43"/>
        <v>130</v>
      </c>
      <c r="U129">
        <f t="shared" si="47"/>
        <v>626</v>
      </c>
      <c r="V129">
        <f t="shared" si="48"/>
        <v>630</v>
      </c>
    </row>
    <row r="130" spans="1:22" ht="16" thickBot="1" x14ac:dyDescent="0.25">
      <c r="A130" s="32">
        <f t="shared" si="44"/>
        <v>63001</v>
      </c>
      <c r="B130" s="25">
        <f t="shared" si="45"/>
        <v>63500</v>
      </c>
      <c r="C130" s="24">
        <f t="shared" si="51"/>
        <v>15995</v>
      </c>
      <c r="D130" s="24">
        <f t="shared" si="52"/>
        <v>12250</v>
      </c>
      <c r="E130" s="24">
        <f t="shared" si="53"/>
        <v>5545</v>
      </c>
      <c r="F130" s="24">
        <f t="shared" si="54"/>
        <v>31675</v>
      </c>
      <c r="G130" s="28"/>
      <c r="H130" s="119">
        <f t="shared" si="55"/>
        <v>14901</v>
      </c>
      <c r="I130" s="120">
        <f t="shared" si="41"/>
        <v>15100</v>
      </c>
      <c r="J130" s="104">
        <v>7.0000000000000007E-2</v>
      </c>
      <c r="K130" s="119">
        <f t="shared" si="56"/>
        <v>14901</v>
      </c>
      <c r="L130" s="120">
        <f t="shared" si="42"/>
        <v>15100</v>
      </c>
      <c r="M130" s="92">
        <f>M129+($I130-$I129)*(VLOOKUP($H130,$H$55:$M$516,3))</f>
        <v>2864</v>
      </c>
      <c r="P130" s="42">
        <f t="shared" si="46"/>
        <v>127</v>
      </c>
      <c r="Q130" s="45">
        <f t="shared" si="49"/>
        <v>5300</v>
      </c>
      <c r="R130" s="45">
        <f t="shared" si="50"/>
        <v>6810</v>
      </c>
      <c r="S130">
        <f t="shared" si="43"/>
        <v>130</v>
      </c>
      <c r="U130">
        <f t="shared" si="47"/>
        <v>631</v>
      </c>
      <c r="V130">
        <f t="shared" si="48"/>
        <v>635</v>
      </c>
    </row>
    <row r="131" spans="1:22" ht="16" thickBot="1" x14ac:dyDescent="0.25">
      <c r="A131" s="32">
        <f t="shared" si="44"/>
        <v>63501</v>
      </c>
      <c r="B131" s="25">
        <f t="shared" si="45"/>
        <v>64000</v>
      </c>
      <c r="C131" s="24">
        <f t="shared" si="51"/>
        <v>16095</v>
      </c>
      <c r="D131" s="24">
        <f t="shared" si="52"/>
        <v>12325</v>
      </c>
      <c r="E131" s="24">
        <f t="shared" si="53"/>
        <v>5580</v>
      </c>
      <c r="F131" s="24">
        <f t="shared" si="54"/>
        <v>31825</v>
      </c>
      <c r="G131" s="28"/>
      <c r="H131" s="119">
        <f t="shared" si="55"/>
        <v>15101</v>
      </c>
      <c r="I131" s="120">
        <f t="shared" ref="I131:I194" si="57">+I130+200</f>
        <v>15300</v>
      </c>
      <c r="J131" s="104">
        <v>7.0000000000000007E-2</v>
      </c>
      <c r="K131" s="119">
        <f t="shared" si="56"/>
        <v>15101</v>
      </c>
      <c r="L131" s="120">
        <f t="shared" ref="L131:L194" si="58">+L130+200</f>
        <v>15300</v>
      </c>
      <c r="M131" s="92">
        <f>M130+($I131-$I130)*(VLOOKUP($H131,$H$55:$M$516,3))</f>
        <v>2878</v>
      </c>
      <c r="P131" s="42">
        <f t="shared" si="46"/>
        <v>128</v>
      </c>
      <c r="Q131" s="45">
        <f t="shared" si="49"/>
        <v>5300</v>
      </c>
      <c r="R131" s="45">
        <f t="shared" si="50"/>
        <v>6810</v>
      </c>
      <c r="S131">
        <f t="shared" si="43"/>
        <v>130</v>
      </c>
      <c r="U131">
        <f t="shared" si="47"/>
        <v>636</v>
      </c>
      <c r="V131">
        <f t="shared" si="48"/>
        <v>640</v>
      </c>
    </row>
    <row r="132" spans="1:22" ht="16" thickBot="1" x14ac:dyDescent="0.25">
      <c r="A132" s="32">
        <f t="shared" si="44"/>
        <v>64001</v>
      </c>
      <c r="B132" s="25">
        <f t="shared" si="45"/>
        <v>64500</v>
      </c>
      <c r="C132" s="24">
        <f t="shared" si="51"/>
        <v>16195</v>
      </c>
      <c r="D132" s="24">
        <f t="shared" si="52"/>
        <v>12400</v>
      </c>
      <c r="E132" s="24">
        <f t="shared" si="53"/>
        <v>5615</v>
      </c>
      <c r="F132" s="24">
        <f t="shared" si="54"/>
        <v>31975</v>
      </c>
      <c r="G132" s="28"/>
      <c r="H132" s="119">
        <f t="shared" si="55"/>
        <v>15301</v>
      </c>
      <c r="I132" s="120">
        <f t="shared" si="57"/>
        <v>15500</v>
      </c>
      <c r="J132" s="104">
        <v>7.0000000000000007E-2</v>
      </c>
      <c r="K132" s="119">
        <f t="shared" si="56"/>
        <v>15301</v>
      </c>
      <c r="L132" s="120">
        <f t="shared" si="58"/>
        <v>15500</v>
      </c>
      <c r="M132" s="92">
        <f>M131+($I132-$I131)*(VLOOKUP($H132,$H$55:$M$516,3))</f>
        <v>2892</v>
      </c>
      <c r="P132" s="42">
        <f t="shared" si="46"/>
        <v>129</v>
      </c>
      <c r="Q132" s="45">
        <f t="shared" si="49"/>
        <v>5300</v>
      </c>
      <c r="R132" s="45">
        <f t="shared" si="50"/>
        <v>6810</v>
      </c>
      <c r="S132">
        <f t="shared" ref="S132:S195" si="59">VLOOKUP(P132,$U$3:$V$203,2)</f>
        <v>130</v>
      </c>
      <c r="U132">
        <f t="shared" si="47"/>
        <v>641</v>
      </c>
      <c r="V132">
        <f t="shared" si="48"/>
        <v>645</v>
      </c>
    </row>
    <row r="133" spans="1:22" ht="16" thickBot="1" x14ac:dyDescent="0.25">
      <c r="A133" s="32">
        <f t="shared" si="44"/>
        <v>64501</v>
      </c>
      <c r="B133" s="25">
        <f t="shared" si="45"/>
        <v>65000</v>
      </c>
      <c r="C133" s="24">
        <f t="shared" si="51"/>
        <v>16295</v>
      </c>
      <c r="D133" s="24">
        <f t="shared" si="52"/>
        <v>12475</v>
      </c>
      <c r="E133" s="24">
        <f t="shared" si="53"/>
        <v>5650</v>
      </c>
      <c r="F133" s="24">
        <f t="shared" si="54"/>
        <v>32125</v>
      </c>
      <c r="G133" s="28"/>
      <c r="H133" s="119">
        <f t="shared" si="55"/>
        <v>15501</v>
      </c>
      <c r="I133" s="120">
        <f t="shared" si="57"/>
        <v>15700</v>
      </c>
      <c r="J133" s="104">
        <v>7.0000000000000007E-2</v>
      </c>
      <c r="K133" s="119">
        <f t="shared" si="56"/>
        <v>15501</v>
      </c>
      <c r="L133" s="120">
        <f t="shared" si="58"/>
        <v>15700</v>
      </c>
      <c r="M133" s="92">
        <f>M132+($I133-$I132)*(VLOOKUP($H133,$H$55:$M$516,3))</f>
        <v>2906</v>
      </c>
      <c r="P133" s="42">
        <f t="shared" si="46"/>
        <v>130</v>
      </c>
      <c r="Q133" s="45">
        <f t="shared" si="49"/>
        <v>5300</v>
      </c>
      <c r="R133" s="45">
        <f t="shared" si="50"/>
        <v>6810</v>
      </c>
      <c r="S133">
        <f t="shared" si="59"/>
        <v>130</v>
      </c>
      <c r="U133">
        <f t="shared" si="47"/>
        <v>646</v>
      </c>
      <c r="V133">
        <f t="shared" si="48"/>
        <v>650</v>
      </c>
    </row>
    <row r="134" spans="1:22" ht="16" thickBot="1" x14ac:dyDescent="0.25">
      <c r="A134" s="32">
        <f t="shared" ref="A134:A197" si="60">B133+1</f>
        <v>65001</v>
      </c>
      <c r="B134" s="25">
        <f t="shared" ref="B134:B197" si="61">B133+500</f>
        <v>65500</v>
      </c>
      <c r="C134" s="24">
        <f t="shared" si="51"/>
        <v>16395</v>
      </c>
      <c r="D134" s="24">
        <f t="shared" si="52"/>
        <v>12550</v>
      </c>
      <c r="E134" s="24">
        <f t="shared" si="53"/>
        <v>5685</v>
      </c>
      <c r="F134" s="24">
        <f t="shared" si="54"/>
        <v>32275</v>
      </c>
      <c r="G134" s="28"/>
      <c r="H134" s="119">
        <f t="shared" si="55"/>
        <v>15701</v>
      </c>
      <c r="I134" s="120">
        <f t="shared" si="57"/>
        <v>15900</v>
      </c>
      <c r="J134" s="104">
        <v>7.0000000000000007E-2</v>
      </c>
      <c r="K134" s="119">
        <f t="shared" si="56"/>
        <v>15701</v>
      </c>
      <c r="L134" s="120">
        <f t="shared" si="58"/>
        <v>15900</v>
      </c>
      <c r="M134" s="92">
        <f>M133+($I134-$I133)*(VLOOKUP($H134,$H$55:$M$516,3))</f>
        <v>2920</v>
      </c>
      <c r="P134" s="47">
        <f t="shared" ref="P134:P197" si="62">+P133+1</f>
        <v>131</v>
      </c>
      <c r="Q134" s="45">
        <f t="shared" si="49"/>
        <v>5500</v>
      </c>
      <c r="R134" s="45">
        <f t="shared" si="50"/>
        <v>7020</v>
      </c>
      <c r="S134">
        <f t="shared" si="59"/>
        <v>135</v>
      </c>
      <c r="U134">
        <f t="shared" ref="U134:U197" si="63">+V134-5+1</f>
        <v>651</v>
      </c>
      <c r="V134">
        <f t="shared" ref="V134:V197" si="64">+V133+5</f>
        <v>655</v>
      </c>
    </row>
    <row r="135" spans="1:22" ht="16" thickBot="1" x14ac:dyDescent="0.25">
      <c r="A135" s="32">
        <f t="shared" si="60"/>
        <v>65501</v>
      </c>
      <c r="B135" s="25">
        <f t="shared" si="61"/>
        <v>66000</v>
      </c>
      <c r="C135" s="24">
        <f t="shared" si="51"/>
        <v>16495</v>
      </c>
      <c r="D135" s="24">
        <f t="shared" si="52"/>
        <v>12625</v>
      </c>
      <c r="E135" s="24">
        <f t="shared" si="53"/>
        <v>5720</v>
      </c>
      <c r="F135" s="24">
        <f t="shared" si="54"/>
        <v>32425</v>
      </c>
      <c r="G135" s="28"/>
      <c r="H135" s="119">
        <f t="shared" si="55"/>
        <v>15901</v>
      </c>
      <c r="I135" s="120">
        <f t="shared" si="57"/>
        <v>16100</v>
      </c>
      <c r="J135" s="104">
        <v>7.0000000000000007E-2</v>
      </c>
      <c r="K135" s="119">
        <f t="shared" si="56"/>
        <v>15901</v>
      </c>
      <c r="L135" s="120">
        <f t="shared" si="58"/>
        <v>16100</v>
      </c>
      <c r="M135" s="92">
        <f>M134+($I135-$I134)*(VLOOKUP($H135,$H$55:$M$516,3))</f>
        <v>2934</v>
      </c>
      <c r="P135" s="42">
        <f t="shared" si="62"/>
        <v>132</v>
      </c>
      <c r="Q135" s="45">
        <f t="shared" si="49"/>
        <v>5500</v>
      </c>
      <c r="R135" s="45">
        <f t="shared" si="50"/>
        <v>7020</v>
      </c>
      <c r="S135">
        <f t="shared" si="59"/>
        <v>135</v>
      </c>
      <c r="U135">
        <f t="shared" si="63"/>
        <v>656</v>
      </c>
      <c r="V135">
        <f t="shared" si="64"/>
        <v>660</v>
      </c>
    </row>
    <row r="136" spans="1:22" ht="16" thickBot="1" x14ac:dyDescent="0.25">
      <c r="A136" s="32">
        <f t="shared" si="60"/>
        <v>66001</v>
      </c>
      <c r="B136" s="25">
        <f t="shared" si="61"/>
        <v>66500</v>
      </c>
      <c r="C136" s="24">
        <f t="shared" si="51"/>
        <v>16595</v>
      </c>
      <c r="D136" s="24">
        <f t="shared" si="52"/>
        <v>12700</v>
      </c>
      <c r="E136" s="24">
        <f t="shared" si="53"/>
        <v>5755</v>
      </c>
      <c r="F136" s="24">
        <f t="shared" si="54"/>
        <v>32575</v>
      </c>
      <c r="G136" s="28"/>
      <c r="H136" s="119">
        <f t="shared" si="55"/>
        <v>16101</v>
      </c>
      <c r="I136" s="120">
        <f t="shared" si="57"/>
        <v>16300</v>
      </c>
      <c r="J136" s="104">
        <v>7.0000000000000007E-2</v>
      </c>
      <c r="K136" s="119">
        <f t="shared" si="56"/>
        <v>16101</v>
      </c>
      <c r="L136" s="120">
        <f t="shared" si="58"/>
        <v>16300</v>
      </c>
      <c r="M136" s="92">
        <f>M135+($I136-$I135)*(VLOOKUP($H136,$H$55:$M$516,3))</f>
        <v>2948</v>
      </c>
      <c r="P136" s="42">
        <f t="shared" si="62"/>
        <v>133</v>
      </c>
      <c r="Q136" s="45">
        <f t="shared" si="49"/>
        <v>5500</v>
      </c>
      <c r="R136" s="45">
        <f t="shared" si="50"/>
        <v>7020</v>
      </c>
      <c r="S136">
        <f t="shared" si="59"/>
        <v>135</v>
      </c>
      <c r="U136">
        <f t="shared" si="63"/>
        <v>661</v>
      </c>
      <c r="V136">
        <f t="shared" si="64"/>
        <v>665</v>
      </c>
    </row>
    <row r="137" spans="1:22" ht="16" thickBot="1" x14ac:dyDescent="0.25">
      <c r="A137" s="32">
        <f t="shared" si="60"/>
        <v>66501</v>
      </c>
      <c r="B137" s="25">
        <f t="shared" si="61"/>
        <v>67000</v>
      </c>
      <c r="C137" s="24">
        <f t="shared" si="51"/>
        <v>16695</v>
      </c>
      <c r="D137" s="24">
        <f t="shared" si="52"/>
        <v>12775</v>
      </c>
      <c r="E137" s="24">
        <f t="shared" si="53"/>
        <v>5790</v>
      </c>
      <c r="F137" s="24">
        <f t="shared" si="54"/>
        <v>32725</v>
      </c>
      <c r="G137" s="28"/>
      <c r="H137" s="119">
        <f t="shared" si="55"/>
        <v>16301</v>
      </c>
      <c r="I137" s="120">
        <f t="shared" si="57"/>
        <v>16500</v>
      </c>
      <c r="J137" s="104">
        <v>7.0000000000000007E-2</v>
      </c>
      <c r="K137" s="119">
        <f t="shared" si="56"/>
        <v>16301</v>
      </c>
      <c r="L137" s="120">
        <f t="shared" si="58"/>
        <v>16500</v>
      </c>
      <c r="M137" s="92">
        <f>M136+($I137-$I136)*(VLOOKUP($H137,$H$55:$M$516,3))</f>
        <v>2962</v>
      </c>
      <c r="P137" s="42">
        <f t="shared" si="62"/>
        <v>134</v>
      </c>
      <c r="Q137" s="45">
        <f t="shared" si="49"/>
        <v>5500</v>
      </c>
      <c r="R137" s="45">
        <f t="shared" si="50"/>
        <v>7020</v>
      </c>
      <c r="S137">
        <f t="shared" si="59"/>
        <v>135</v>
      </c>
      <c r="U137">
        <f t="shared" si="63"/>
        <v>666</v>
      </c>
      <c r="V137">
        <f t="shared" si="64"/>
        <v>670</v>
      </c>
    </row>
    <row r="138" spans="1:22" ht="16" thickBot="1" x14ac:dyDescent="0.25">
      <c r="A138" s="32">
        <f t="shared" si="60"/>
        <v>67001</v>
      </c>
      <c r="B138" s="25">
        <f t="shared" si="61"/>
        <v>67500</v>
      </c>
      <c r="C138" s="24">
        <f t="shared" si="51"/>
        <v>16795</v>
      </c>
      <c r="D138" s="24">
        <f t="shared" si="52"/>
        <v>12850</v>
      </c>
      <c r="E138" s="24">
        <f t="shared" si="53"/>
        <v>5825</v>
      </c>
      <c r="F138" s="24">
        <f t="shared" si="54"/>
        <v>32875</v>
      </c>
      <c r="G138" s="28"/>
      <c r="H138" s="119">
        <f t="shared" si="55"/>
        <v>16501</v>
      </c>
      <c r="I138" s="120">
        <f t="shared" si="57"/>
        <v>16700</v>
      </c>
      <c r="J138" s="104">
        <v>7.0000000000000007E-2</v>
      </c>
      <c r="K138" s="119">
        <f t="shared" si="56"/>
        <v>16501</v>
      </c>
      <c r="L138" s="120">
        <f t="shared" si="58"/>
        <v>16700</v>
      </c>
      <c r="M138" s="92">
        <f>M137+($I138-$I137)*(VLOOKUP($H138,$H$55:$M$516,3))</f>
        <v>2976</v>
      </c>
      <c r="P138" s="42">
        <f t="shared" si="62"/>
        <v>135</v>
      </c>
      <c r="Q138" s="45">
        <f t="shared" ref="Q138:Q201" si="65">Q137+IF(MOD(P138-1,5),0,(VLOOKUP(P138,$K$16:$M$23,3)))</f>
        <v>5500</v>
      </c>
      <c r="R138" s="45">
        <f t="shared" ref="R138:R201" si="66">R137+IF(MOD(P138-1,5),0,(VLOOKUP(P138,$K$16:$N$23,4)))</f>
        <v>7020</v>
      </c>
      <c r="S138">
        <f t="shared" si="59"/>
        <v>135</v>
      </c>
      <c r="U138">
        <f t="shared" si="63"/>
        <v>671</v>
      </c>
      <c r="V138">
        <f t="shared" si="64"/>
        <v>675</v>
      </c>
    </row>
    <row r="139" spans="1:22" ht="16" thickBot="1" x14ac:dyDescent="0.25">
      <c r="A139" s="32">
        <f t="shared" si="60"/>
        <v>67501</v>
      </c>
      <c r="B139" s="25">
        <f t="shared" si="61"/>
        <v>68000</v>
      </c>
      <c r="C139" s="24">
        <f t="shared" si="51"/>
        <v>16895</v>
      </c>
      <c r="D139" s="24">
        <f t="shared" si="52"/>
        <v>12925</v>
      </c>
      <c r="E139" s="24">
        <f t="shared" si="53"/>
        <v>5860</v>
      </c>
      <c r="F139" s="24">
        <f t="shared" si="54"/>
        <v>33025</v>
      </c>
      <c r="G139" s="28"/>
      <c r="H139" s="119">
        <f t="shared" si="55"/>
        <v>16701</v>
      </c>
      <c r="I139" s="120">
        <f t="shared" si="57"/>
        <v>16900</v>
      </c>
      <c r="J139" s="104">
        <v>7.0000000000000007E-2</v>
      </c>
      <c r="K139" s="119">
        <f t="shared" si="56"/>
        <v>16701</v>
      </c>
      <c r="L139" s="120">
        <f t="shared" si="58"/>
        <v>16900</v>
      </c>
      <c r="M139" s="92">
        <f>M138+($I139-$I138)*(VLOOKUP($H139,$H$55:$M$516,3))</f>
        <v>2990</v>
      </c>
      <c r="P139" s="47">
        <f t="shared" si="62"/>
        <v>136</v>
      </c>
      <c r="Q139" s="45">
        <f t="shared" si="65"/>
        <v>5700</v>
      </c>
      <c r="R139" s="45">
        <f t="shared" si="66"/>
        <v>7230</v>
      </c>
      <c r="S139">
        <f t="shared" si="59"/>
        <v>140</v>
      </c>
      <c r="U139">
        <f t="shared" si="63"/>
        <v>676</v>
      </c>
      <c r="V139">
        <f t="shared" si="64"/>
        <v>680</v>
      </c>
    </row>
    <row r="140" spans="1:22" ht="16" thickBot="1" x14ac:dyDescent="0.25">
      <c r="A140" s="32">
        <f t="shared" si="60"/>
        <v>68001</v>
      </c>
      <c r="B140" s="25">
        <f t="shared" si="61"/>
        <v>68500</v>
      </c>
      <c r="C140" s="24">
        <f t="shared" si="51"/>
        <v>16995</v>
      </c>
      <c r="D140" s="24">
        <f t="shared" si="52"/>
        <v>13000</v>
      </c>
      <c r="E140" s="24">
        <f t="shared" si="53"/>
        <v>5895</v>
      </c>
      <c r="F140" s="24">
        <f t="shared" si="54"/>
        <v>33175</v>
      </c>
      <c r="G140" s="28"/>
      <c r="H140" s="119">
        <f t="shared" si="55"/>
        <v>16901</v>
      </c>
      <c r="I140" s="120">
        <f t="shared" si="57"/>
        <v>17100</v>
      </c>
      <c r="J140" s="104">
        <v>7.0000000000000007E-2</v>
      </c>
      <c r="K140" s="119">
        <f t="shared" si="56"/>
        <v>16901</v>
      </c>
      <c r="L140" s="120">
        <f t="shared" si="58"/>
        <v>17100</v>
      </c>
      <c r="M140" s="92">
        <f>M139+($I140-$I139)*(VLOOKUP($H140,$H$55:$M$516,3))</f>
        <v>3004</v>
      </c>
      <c r="P140" s="42">
        <f t="shared" si="62"/>
        <v>137</v>
      </c>
      <c r="Q140" s="45">
        <f t="shared" si="65"/>
        <v>5700</v>
      </c>
      <c r="R140" s="45">
        <f t="shared" si="66"/>
        <v>7230</v>
      </c>
      <c r="S140">
        <f t="shared" si="59"/>
        <v>140</v>
      </c>
      <c r="U140">
        <f t="shared" si="63"/>
        <v>681</v>
      </c>
      <c r="V140">
        <f t="shared" si="64"/>
        <v>685</v>
      </c>
    </row>
    <row r="141" spans="1:22" ht="16" thickBot="1" x14ac:dyDescent="0.25">
      <c r="A141" s="32">
        <f t="shared" si="60"/>
        <v>68501</v>
      </c>
      <c r="B141" s="25">
        <f t="shared" si="61"/>
        <v>69000</v>
      </c>
      <c r="C141" s="24">
        <f t="shared" si="51"/>
        <v>17095</v>
      </c>
      <c r="D141" s="24">
        <f t="shared" si="52"/>
        <v>13075</v>
      </c>
      <c r="E141" s="24">
        <f t="shared" si="53"/>
        <v>5930</v>
      </c>
      <c r="F141" s="24">
        <f t="shared" si="54"/>
        <v>33325</v>
      </c>
      <c r="G141" s="28"/>
      <c r="H141" s="119">
        <f t="shared" si="55"/>
        <v>17101</v>
      </c>
      <c r="I141" s="120">
        <f t="shared" si="57"/>
        <v>17300</v>
      </c>
      <c r="J141" s="104">
        <v>7.0000000000000007E-2</v>
      </c>
      <c r="K141" s="119">
        <f t="shared" si="56"/>
        <v>17101</v>
      </c>
      <c r="L141" s="120">
        <f t="shared" si="58"/>
        <v>17300</v>
      </c>
      <c r="M141" s="92">
        <f>M140+($I141-$I140)*(VLOOKUP($H141,$H$55:$M$516,3))</f>
        <v>3018</v>
      </c>
      <c r="P141" s="42">
        <f t="shared" si="62"/>
        <v>138</v>
      </c>
      <c r="Q141" s="45">
        <f t="shared" si="65"/>
        <v>5700</v>
      </c>
      <c r="R141" s="45">
        <f t="shared" si="66"/>
        <v>7230</v>
      </c>
      <c r="S141">
        <f t="shared" si="59"/>
        <v>140</v>
      </c>
      <c r="U141">
        <f t="shared" si="63"/>
        <v>686</v>
      </c>
      <c r="V141">
        <f t="shared" si="64"/>
        <v>690</v>
      </c>
    </row>
    <row r="142" spans="1:22" ht="16" thickBot="1" x14ac:dyDescent="0.25">
      <c r="A142" s="32">
        <f t="shared" si="60"/>
        <v>69001</v>
      </c>
      <c r="B142" s="25">
        <f t="shared" si="61"/>
        <v>69500</v>
      </c>
      <c r="C142" s="24">
        <f t="shared" si="51"/>
        <v>17195</v>
      </c>
      <c r="D142" s="24">
        <f t="shared" si="52"/>
        <v>13150</v>
      </c>
      <c r="E142" s="24">
        <f t="shared" si="53"/>
        <v>5965</v>
      </c>
      <c r="F142" s="24">
        <f t="shared" si="54"/>
        <v>33475</v>
      </c>
      <c r="G142" s="28"/>
      <c r="H142" s="119">
        <f t="shared" si="55"/>
        <v>17301</v>
      </c>
      <c r="I142" s="120">
        <f t="shared" si="57"/>
        <v>17500</v>
      </c>
      <c r="J142" s="104">
        <v>7.0000000000000007E-2</v>
      </c>
      <c r="K142" s="119">
        <f t="shared" si="56"/>
        <v>17301</v>
      </c>
      <c r="L142" s="120">
        <f t="shared" si="58"/>
        <v>17500</v>
      </c>
      <c r="M142" s="92">
        <f>M141+($I142-$I141)*(VLOOKUP($H142,$H$55:$M$516,3))</f>
        <v>3032</v>
      </c>
      <c r="P142" s="42">
        <f t="shared" si="62"/>
        <v>139</v>
      </c>
      <c r="Q142" s="45">
        <f t="shared" si="65"/>
        <v>5700</v>
      </c>
      <c r="R142" s="45">
        <f t="shared" si="66"/>
        <v>7230</v>
      </c>
      <c r="S142">
        <f t="shared" si="59"/>
        <v>140</v>
      </c>
      <c r="U142">
        <f t="shared" si="63"/>
        <v>691</v>
      </c>
      <c r="V142">
        <f t="shared" si="64"/>
        <v>695</v>
      </c>
    </row>
    <row r="143" spans="1:22" ht="16" thickBot="1" x14ac:dyDescent="0.25">
      <c r="A143" s="32">
        <f t="shared" si="60"/>
        <v>69501</v>
      </c>
      <c r="B143" s="25">
        <f t="shared" si="61"/>
        <v>70000</v>
      </c>
      <c r="C143" s="24">
        <f t="shared" si="51"/>
        <v>17295</v>
      </c>
      <c r="D143" s="24">
        <f t="shared" si="52"/>
        <v>13225</v>
      </c>
      <c r="E143" s="24">
        <f t="shared" si="53"/>
        <v>6000</v>
      </c>
      <c r="F143" s="24">
        <f t="shared" si="54"/>
        <v>33625</v>
      </c>
      <c r="G143" s="28"/>
      <c r="H143" s="119">
        <f t="shared" si="55"/>
        <v>17501</v>
      </c>
      <c r="I143" s="120">
        <f t="shared" si="57"/>
        <v>17700</v>
      </c>
      <c r="J143" s="104">
        <v>7.0000000000000007E-2</v>
      </c>
      <c r="K143" s="119">
        <f t="shared" si="56"/>
        <v>17501</v>
      </c>
      <c r="L143" s="120">
        <f t="shared" si="58"/>
        <v>17700</v>
      </c>
      <c r="M143" s="92">
        <f>M142+($I143-$I142)*(VLOOKUP($H143,$H$55:$M$516,3))</f>
        <v>3046</v>
      </c>
      <c r="P143" s="42">
        <f t="shared" si="62"/>
        <v>140</v>
      </c>
      <c r="Q143" s="45">
        <f t="shared" si="65"/>
        <v>5700</v>
      </c>
      <c r="R143" s="45">
        <f t="shared" si="66"/>
        <v>7230</v>
      </c>
      <c r="S143">
        <f t="shared" si="59"/>
        <v>140</v>
      </c>
      <c r="U143">
        <f t="shared" si="63"/>
        <v>696</v>
      </c>
      <c r="V143">
        <f t="shared" si="64"/>
        <v>700</v>
      </c>
    </row>
    <row r="144" spans="1:22" ht="16" thickBot="1" x14ac:dyDescent="0.25">
      <c r="A144" s="32">
        <f t="shared" si="60"/>
        <v>70001</v>
      </c>
      <c r="B144" s="25">
        <f t="shared" si="61"/>
        <v>70500</v>
      </c>
      <c r="C144" s="24">
        <f t="shared" si="51"/>
        <v>17395</v>
      </c>
      <c r="D144" s="24">
        <f t="shared" si="52"/>
        <v>13300</v>
      </c>
      <c r="E144" s="24">
        <f t="shared" si="53"/>
        <v>6035</v>
      </c>
      <c r="F144" s="24">
        <f t="shared" si="54"/>
        <v>33775</v>
      </c>
      <c r="G144" s="28"/>
      <c r="H144" s="119">
        <f t="shared" si="55"/>
        <v>17701</v>
      </c>
      <c r="I144" s="120">
        <f t="shared" si="57"/>
        <v>17900</v>
      </c>
      <c r="J144" s="104">
        <v>7.0000000000000007E-2</v>
      </c>
      <c r="K144" s="119">
        <f t="shared" si="56"/>
        <v>17701</v>
      </c>
      <c r="L144" s="120">
        <f t="shared" si="58"/>
        <v>17900</v>
      </c>
      <c r="M144" s="92">
        <f>M143+($I144-$I143)*(VLOOKUP($H144,$H$55:$M$516,3))</f>
        <v>3060</v>
      </c>
      <c r="P144" s="47">
        <f t="shared" si="62"/>
        <v>141</v>
      </c>
      <c r="Q144" s="45">
        <f t="shared" si="65"/>
        <v>5900</v>
      </c>
      <c r="R144" s="45">
        <f t="shared" si="66"/>
        <v>7440</v>
      </c>
      <c r="S144">
        <f t="shared" si="59"/>
        <v>145</v>
      </c>
      <c r="U144">
        <f t="shared" si="63"/>
        <v>701</v>
      </c>
      <c r="V144">
        <f t="shared" si="64"/>
        <v>705</v>
      </c>
    </row>
    <row r="145" spans="1:22" ht="16" thickBot="1" x14ac:dyDescent="0.25">
      <c r="A145" s="32">
        <f t="shared" si="60"/>
        <v>70501</v>
      </c>
      <c r="B145" s="25">
        <f t="shared" si="61"/>
        <v>71000</v>
      </c>
      <c r="C145" s="24">
        <f t="shared" si="51"/>
        <v>17495</v>
      </c>
      <c r="D145" s="24">
        <f t="shared" si="52"/>
        <v>13375</v>
      </c>
      <c r="E145" s="24">
        <f t="shared" si="53"/>
        <v>6070</v>
      </c>
      <c r="F145" s="24">
        <f t="shared" si="54"/>
        <v>33925</v>
      </c>
      <c r="G145" s="28"/>
      <c r="H145" s="119">
        <f t="shared" si="55"/>
        <v>17901</v>
      </c>
      <c r="I145" s="120">
        <f t="shared" si="57"/>
        <v>18100</v>
      </c>
      <c r="J145" s="104">
        <v>7.0000000000000007E-2</v>
      </c>
      <c r="K145" s="119">
        <f t="shared" si="56"/>
        <v>17901</v>
      </c>
      <c r="L145" s="120">
        <f t="shared" si="58"/>
        <v>18100</v>
      </c>
      <c r="M145" s="92">
        <f>M144+($I145-$I144)*(VLOOKUP($H145,$H$55:$M$516,3))</f>
        <v>3074</v>
      </c>
      <c r="P145" s="42">
        <f t="shared" si="62"/>
        <v>142</v>
      </c>
      <c r="Q145" s="45">
        <f t="shared" si="65"/>
        <v>5900</v>
      </c>
      <c r="R145" s="45">
        <f t="shared" si="66"/>
        <v>7440</v>
      </c>
      <c r="S145">
        <f t="shared" si="59"/>
        <v>145</v>
      </c>
      <c r="U145">
        <f t="shared" si="63"/>
        <v>706</v>
      </c>
      <c r="V145">
        <f t="shared" si="64"/>
        <v>710</v>
      </c>
    </row>
    <row r="146" spans="1:22" ht="16" thickBot="1" x14ac:dyDescent="0.25">
      <c r="A146" s="32">
        <f t="shared" si="60"/>
        <v>71001</v>
      </c>
      <c r="B146" s="25">
        <f t="shared" si="61"/>
        <v>71500</v>
      </c>
      <c r="C146" s="24">
        <f t="shared" si="51"/>
        <v>17595</v>
      </c>
      <c r="D146" s="24">
        <f t="shared" si="52"/>
        <v>13450</v>
      </c>
      <c r="E146" s="24">
        <f t="shared" si="53"/>
        <v>6105</v>
      </c>
      <c r="F146" s="24">
        <f t="shared" si="54"/>
        <v>34075</v>
      </c>
      <c r="G146" s="28"/>
      <c r="H146" s="119">
        <f t="shared" si="55"/>
        <v>18101</v>
      </c>
      <c r="I146" s="120">
        <f t="shared" si="57"/>
        <v>18300</v>
      </c>
      <c r="J146" s="104">
        <v>7.0000000000000007E-2</v>
      </c>
      <c r="K146" s="119">
        <f t="shared" si="56"/>
        <v>18101</v>
      </c>
      <c r="L146" s="120">
        <f t="shared" si="58"/>
        <v>18300</v>
      </c>
      <c r="M146" s="92">
        <f>M145+($I146-$I145)*(VLOOKUP($H146,$H$55:$M$516,3))</f>
        <v>3088</v>
      </c>
      <c r="P146" s="42">
        <f t="shared" si="62"/>
        <v>143</v>
      </c>
      <c r="Q146" s="45">
        <f t="shared" si="65"/>
        <v>5900</v>
      </c>
      <c r="R146" s="45">
        <f t="shared" si="66"/>
        <v>7440</v>
      </c>
      <c r="S146">
        <f t="shared" si="59"/>
        <v>145</v>
      </c>
      <c r="U146">
        <f t="shared" si="63"/>
        <v>711</v>
      </c>
      <c r="V146">
        <f t="shared" si="64"/>
        <v>715</v>
      </c>
    </row>
    <row r="147" spans="1:22" ht="16" thickBot="1" x14ac:dyDescent="0.25">
      <c r="A147" s="32">
        <f t="shared" si="60"/>
        <v>71501</v>
      </c>
      <c r="B147" s="25">
        <f t="shared" si="61"/>
        <v>72000</v>
      </c>
      <c r="C147" s="24">
        <f t="shared" si="51"/>
        <v>17695</v>
      </c>
      <c r="D147" s="24">
        <f t="shared" si="52"/>
        <v>13525</v>
      </c>
      <c r="E147" s="24">
        <f t="shared" si="53"/>
        <v>6140</v>
      </c>
      <c r="F147" s="24">
        <f t="shared" si="54"/>
        <v>34225</v>
      </c>
      <c r="G147" s="28"/>
      <c r="H147" s="119">
        <f t="shared" si="55"/>
        <v>18301</v>
      </c>
      <c r="I147" s="120">
        <f t="shared" si="57"/>
        <v>18500</v>
      </c>
      <c r="J147" s="104">
        <v>7.0000000000000007E-2</v>
      </c>
      <c r="K147" s="119">
        <f t="shared" si="56"/>
        <v>18301</v>
      </c>
      <c r="L147" s="120">
        <f t="shared" si="58"/>
        <v>18500</v>
      </c>
      <c r="M147" s="92">
        <f>M146+($I147-$I146)*(VLOOKUP($H147,$H$55:$M$516,3))</f>
        <v>3102</v>
      </c>
      <c r="P147" s="42">
        <f t="shared" si="62"/>
        <v>144</v>
      </c>
      <c r="Q147" s="45">
        <f t="shared" si="65"/>
        <v>5900</v>
      </c>
      <c r="R147" s="45">
        <f t="shared" si="66"/>
        <v>7440</v>
      </c>
      <c r="S147">
        <f t="shared" si="59"/>
        <v>145</v>
      </c>
      <c r="U147">
        <f t="shared" si="63"/>
        <v>716</v>
      </c>
      <c r="V147">
        <f t="shared" si="64"/>
        <v>720</v>
      </c>
    </row>
    <row r="148" spans="1:22" ht="16" thickBot="1" x14ac:dyDescent="0.25">
      <c r="A148" s="32">
        <f t="shared" si="60"/>
        <v>72001</v>
      </c>
      <c r="B148" s="25">
        <f t="shared" si="61"/>
        <v>72500</v>
      </c>
      <c r="C148" s="24">
        <f t="shared" si="51"/>
        <v>17795</v>
      </c>
      <c r="D148" s="24">
        <f t="shared" si="52"/>
        <v>13600</v>
      </c>
      <c r="E148" s="24">
        <f t="shared" si="53"/>
        <v>6175</v>
      </c>
      <c r="F148" s="24">
        <f t="shared" si="54"/>
        <v>34375</v>
      </c>
      <c r="G148" s="28"/>
      <c r="H148" s="119">
        <f t="shared" si="55"/>
        <v>18501</v>
      </c>
      <c r="I148" s="120">
        <f t="shared" si="57"/>
        <v>18700</v>
      </c>
      <c r="J148" s="104">
        <v>7.0000000000000007E-2</v>
      </c>
      <c r="K148" s="119">
        <f t="shared" si="56"/>
        <v>18501</v>
      </c>
      <c r="L148" s="120">
        <f t="shared" si="58"/>
        <v>18700</v>
      </c>
      <c r="M148" s="92">
        <f>M147+($I148-$I147)*(VLOOKUP($H148,$H$55:$M$516,3))</f>
        <v>3116</v>
      </c>
      <c r="P148" s="42">
        <f t="shared" si="62"/>
        <v>145</v>
      </c>
      <c r="Q148" s="45">
        <f t="shared" si="65"/>
        <v>5900</v>
      </c>
      <c r="R148" s="45">
        <f t="shared" si="66"/>
        <v>7440</v>
      </c>
      <c r="S148">
        <f t="shared" si="59"/>
        <v>145</v>
      </c>
      <c r="U148">
        <f t="shared" si="63"/>
        <v>721</v>
      </c>
      <c r="V148">
        <f t="shared" si="64"/>
        <v>725</v>
      </c>
    </row>
    <row r="149" spans="1:22" ht="16" thickBot="1" x14ac:dyDescent="0.25">
      <c r="A149" s="32">
        <f t="shared" si="60"/>
        <v>72501</v>
      </c>
      <c r="B149" s="25">
        <f t="shared" si="61"/>
        <v>73000</v>
      </c>
      <c r="C149" s="24">
        <f t="shared" si="51"/>
        <v>17895</v>
      </c>
      <c r="D149" s="24">
        <f t="shared" si="52"/>
        <v>13675</v>
      </c>
      <c r="E149" s="24">
        <f t="shared" si="53"/>
        <v>6210</v>
      </c>
      <c r="F149" s="24">
        <f t="shared" si="54"/>
        <v>34525</v>
      </c>
      <c r="G149" s="28"/>
      <c r="H149" s="119">
        <f t="shared" si="55"/>
        <v>18701</v>
      </c>
      <c r="I149" s="120">
        <f t="shared" si="57"/>
        <v>18900</v>
      </c>
      <c r="J149" s="104">
        <v>7.0000000000000007E-2</v>
      </c>
      <c r="K149" s="119">
        <f t="shared" si="56"/>
        <v>18701</v>
      </c>
      <c r="L149" s="120">
        <f t="shared" si="58"/>
        <v>18900</v>
      </c>
      <c r="M149" s="92">
        <f>M148+($I149-$I148)*(VLOOKUP($H149,$H$55:$M$516,3))</f>
        <v>3130</v>
      </c>
      <c r="P149" s="47">
        <f t="shared" si="62"/>
        <v>146</v>
      </c>
      <c r="Q149" s="45">
        <f t="shared" si="65"/>
        <v>6100</v>
      </c>
      <c r="R149" s="45">
        <f t="shared" si="66"/>
        <v>7650</v>
      </c>
      <c r="S149">
        <f t="shared" si="59"/>
        <v>150</v>
      </c>
      <c r="U149">
        <f t="shared" si="63"/>
        <v>726</v>
      </c>
      <c r="V149">
        <f t="shared" si="64"/>
        <v>730</v>
      </c>
    </row>
    <row r="150" spans="1:22" ht="16" thickBot="1" x14ac:dyDescent="0.25">
      <c r="A150" s="32">
        <f t="shared" si="60"/>
        <v>73001</v>
      </c>
      <c r="B150" s="25">
        <f t="shared" si="61"/>
        <v>73500</v>
      </c>
      <c r="C150" s="24">
        <f t="shared" si="51"/>
        <v>17995</v>
      </c>
      <c r="D150" s="24">
        <f t="shared" si="52"/>
        <v>13750</v>
      </c>
      <c r="E150" s="24">
        <f t="shared" si="53"/>
        <v>6245</v>
      </c>
      <c r="F150" s="24">
        <f t="shared" si="54"/>
        <v>34675</v>
      </c>
      <c r="G150" s="28"/>
      <c r="H150" s="119">
        <f t="shared" si="55"/>
        <v>18901</v>
      </c>
      <c r="I150" s="120">
        <f t="shared" si="57"/>
        <v>19100</v>
      </c>
      <c r="J150" s="104">
        <v>7.0000000000000007E-2</v>
      </c>
      <c r="K150" s="119">
        <f t="shared" si="56"/>
        <v>18901</v>
      </c>
      <c r="L150" s="120">
        <f t="shared" si="58"/>
        <v>19100</v>
      </c>
      <c r="M150" s="92">
        <f>M149+($I150-$I149)*(VLOOKUP($H150,$H$55:$M$516,3))</f>
        <v>3144</v>
      </c>
      <c r="P150" s="42">
        <f t="shared" si="62"/>
        <v>147</v>
      </c>
      <c r="Q150" s="45">
        <f t="shared" si="65"/>
        <v>6100</v>
      </c>
      <c r="R150" s="45">
        <f t="shared" si="66"/>
        <v>7650</v>
      </c>
      <c r="S150">
        <f t="shared" si="59"/>
        <v>150</v>
      </c>
      <c r="U150">
        <f t="shared" si="63"/>
        <v>731</v>
      </c>
      <c r="V150">
        <f t="shared" si="64"/>
        <v>735</v>
      </c>
    </row>
    <row r="151" spans="1:22" ht="16" thickBot="1" x14ac:dyDescent="0.25">
      <c r="A151" s="32">
        <f t="shared" si="60"/>
        <v>73501</v>
      </c>
      <c r="B151" s="25">
        <f t="shared" si="61"/>
        <v>74000</v>
      </c>
      <c r="C151" s="24">
        <f t="shared" si="51"/>
        <v>18095</v>
      </c>
      <c r="D151" s="24">
        <f t="shared" si="52"/>
        <v>13825</v>
      </c>
      <c r="E151" s="24">
        <f t="shared" si="53"/>
        <v>6280</v>
      </c>
      <c r="F151" s="24">
        <f t="shared" si="54"/>
        <v>34825</v>
      </c>
      <c r="G151" s="28"/>
      <c r="H151" s="119">
        <f t="shared" si="55"/>
        <v>19101</v>
      </c>
      <c r="I151" s="120">
        <f t="shared" si="57"/>
        <v>19300</v>
      </c>
      <c r="J151" s="104">
        <v>7.0000000000000007E-2</v>
      </c>
      <c r="K151" s="119">
        <f t="shared" si="56"/>
        <v>19101</v>
      </c>
      <c r="L151" s="120">
        <f t="shared" si="58"/>
        <v>19300</v>
      </c>
      <c r="M151" s="92">
        <f>M150+($I151-$I150)*(VLOOKUP($H151,$H$55:$M$516,3))</f>
        <v>3158</v>
      </c>
      <c r="P151" s="42">
        <f t="shared" si="62"/>
        <v>148</v>
      </c>
      <c r="Q151" s="45">
        <f t="shared" si="65"/>
        <v>6100</v>
      </c>
      <c r="R151" s="45">
        <f t="shared" si="66"/>
        <v>7650</v>
      </c>
      <c r="S151">
        <f t="shared" si="59"/>
        <v>150</v>
      </c>
      <c r="U151">
        <f t="shared" si="63"/>
        <v>736</v>
      </c>
      <c r="V151">
        <f t="shared" si="64"/>
        <v>740</v>
      </c>
    </row>
    <row r="152" spans="1:22" ht="16" thickBot="1" x14ac:dyDescent="0.25">
      <c r="A152" s="32">
        <f t="shared" si="60"/>
        <v>74001</v>
      </c>
      <c r="B152" s="25">
        <f t="shared" si="61"/>
        <v>74500</v>
      </c>
      <c r="C152" s="24">
        <f t="shared" si="51"/>
        <v>18195</v>
      </c>
      <c r="D152" s="24">
        <f t="shared" si="52"/>
        <v>13900</v>
      </c>
      <c r="E152" s="24">
        <f t="shared" si="53"/>
        <v>6315</v>
      </c>
      <c r="F152" s="24">
        <f t="shared" si="54"/>
        <v>34975</v>
      </c>
      <c r="G152" s="28"/>
      <c r="H152" s="119">
        <f t="shared" si="55"/>
        <v>19301</v>
      </c>
      <c r="I152" s="120">
        <f t="shared" si="57"/>
        <v>19500</v>
      </c>
      <c r="J152" s="104">
        <v>7.0000000000000007E-2</v>
      </c>
      <c r="K152" s="119">
        <f t="shared" si="56"/>
        <v>19301</v>
      </c>
      <c r="L152" s="120">
        <f t="shared" si="58"/>
        <v>19500</v>
      </c>
      <c r="M152" s="92">
        <f>M151+($I152-$I151)*(VLOOKUP($H152,$H$55:$M$516,3))</f>
        <v>3172</v>
      </c>
      <c r="P152" s="42">
        <f t="shared" si="62"/>
        <v>149</v>
      </c>
      <c r="Q152" s="45">
        <f t="shared" si="65"/>
        <v>6100</v>
      </c>
      <c r="R152" s="45">
        <f t="shared" si="66"/>
        <v>7650</v>
      </c>
      <c r="S152">
        <f t="shared" si="59"/>
        <v>150</v>
      </c>
      <c r="U152">
        <f t="shared" si="63"/>
        <v>741</v>
      </c>
      <c r="V152">
        <f t="shared" si="64"/>
        <v>745</v>
      </c>
    </row>
    <row r="153" spans="1:22" ht="16" thickBot="1" x14ac:dyDescent="0.25">
      <c r="A153" s="32">
        <f t="shared" si="60"/>
        <v>74501</v>
      </c>
      <c r="B153" s="25">
        <f t="shared" si="61"/>
        <v>75000</v>
      </c>
      <c r="C153" s="24">
        <f t="shared" si="51"/>
        <v>18295</v>
      </c>
      <c r="D153" s="24">
        <f t="shared" si="52"/>
        <v>13975</v>
      </c>
      <c r="E153" s="24">
        <f t="shared" si="53"/>
        <v>6350</v>
      </c>
      <c r="F153" s="24">
        <f t="shared" si="54"/>
        <v>35125</v>
      </c>
      <c r="G153" s="28"/>
      <c r="H153" s="119">
        <f t="shared" si="55"/>
        <v>19501</v>
      </c>
      <c r="I153" s="120">
        <f t="shared" si="57"/>
        <v>19700</v>
      </c>
      <c r="J153" s="104">
        <v>7.0000000000000007E-2</v>
      </c>
      <c r="K153" s="119">
        <f t="shared" si="56"/>
        <v>19501</v>
      </c>
      <c r="L153" s="120">
        <f t="shared" si="58"/>
        <v>19700</v>
      </c>
      <c r="M153" s="92">
        <f>M152+($I153-$I152)*(VLOOKUP($H153,$H$55:$M$516,3))</f>
        <v>3186</v>
      </c>
      <c r="P153" s="42">
        <f t="shared" si="62"/>
        <v>150</v>
      </c>
      <c r="Q153" s="45">
        <f t="shared" si="65"/>
        <v>6100</v>
      </c>
      <c r="R153" s="45">
        <f t="shared" si="66"/>
        <v>7650</v>
      </c>
      <c r="S153">
        <f t="shared" si="59"/>
        <v>150</v>
      </c>
      <c r="U153">
        <f t="shared" si="63"/>
        <v>746</v>
      </c>
      <c r="V153">
        <f t="shared" si="64"/>
        <v>750</v>
      </c>
    </row>
    <row r="154" spans="1:22" ht="16" thickBot="1" x14ac:dyDescent="0.25">
      <c r="A154" s="32">
        <f t="shared" si="60"/>
        <v>75001</v>
      </c>
      <c r="B154" s="25">
        <f t="shared" si="61"/>
        <v>75500</v>
      </c>
      <c r="C154" s="24">
        <f t="shared" si="51"/>
        <v>18395</v>
      </c>
      <c r="D154" s="24">
        <f t="shared" si="52"/>
        <v>14050</v>
      </c>
      <c r="E154" s="24">
        <f t="shared" si="53"/>
        <v>6385</v>
      </c>
      <c r="F154" s="24">
        <f t="shared" si="54"/>
        <v>35275</v>
      </c>
      <c r="G154" s="28"/>
      <c r="H154" s="119">
        <f t="shared" si="55"/>
        <v>19701</v>
      </c>
      <c r="I154" s="120">
        <f t="shared" si="57"/>
        <v>19900</v>
      </c>
      <c r="J154" s="104">
        <v>7.0000000000000007E-2</v>
      </c>
      <c r="K154" s="119">
        <f t="shared" si="56"/>
        <v>19701</v>
      </c>
      <c r="L154" s="120">
        <f t="shared" si="58"/>
        <v>19900</v>
      </c>
      <c r="M154" s="92">
        <f>M153+($I154-$I153)*(VLOOKUP($H154,$H$55:$M$516,3))</f>
        <v>3200</v>
      </c>
      <c r="P154" s="47">
        <f t="shared" si="62"/>
        <v>151</v>
      </c>
      <c r="Q154" s="45">
        <f t="shared" si="65"/>
        <v>6300</v>
      </c>
      <c r="R154" s="45">
        <f t="shared" si="66"/>
        <v>7860</v>
      </c>
      <c r="S154">
        <f t="shared" si="59"/>
        <v>155</v>
      </c>
      <c r="U154">
        <f t="shared" si="63"/>
        <v>751</v>
      </c>
      <c r="V154">
        <f t="shared" si="64"/>
        <v>755</v>
      </c>
    </row>
    <row r="155" spans="1:22" ht="16" thickBot="1" x14ac:dyDescent="0.25">
      <c r="A155" s="32">
        <f t="shared" si="60"/>
        <v>75501</v>
      </c>
      <c r="B155" s="25">
        <f t="shared" si="61"/>
        <v>76000</v>
      </c>
      <c r="C155" s="24">
        <f t="shared" si="51"/>
        <v>18495</v>
      </c>
      <c r="D155" s="24">
        <f t="shared" si="52"/>
        <v>14125</v>
      </c>
      <c r="E155" s="24">
        <f t="shared" si="53"/>
        <v>6420</v>
      </c>
      <c r="F155" s="24">
        <f t="shared" si="54"/>
        <v>35425</v>
      </c>
      <c r="G155" s="28"/>
      <c r="H155" s="119">
        <f t="shared" si="55"/>
        <v>19901</v>
      </c>
      <c r="I155" s="120">
        <f t="shared" si="57"/>
        <v>20100</v>
      </c>
      <c r="J155" s="104">
        <v>7.0000000000000007E-2</v>
      </c>
      <c r="K155" s="119">
        <f t="shared" si="56"/>
        <v>19901</v>
      </c>
      <c r="L155" s="120">
        <f t="shared" si="58"/>
        <v>20100</v>
      </c>
      <c r="M155" s="92">
        <f>M154+($I155-$I154)*(VLOOKUP($H155,$H$55:$M$516,3))</f>
        <v>3214</v>
      </c>
      <c r="P155" s="42">
        <f t="shared" si="62"/>
        <v>152</v>
      </c>
      <c r="Q155" s="45">
        <f t="shared" si="65"/>
        <v>6300</v>
      </c>
      <c r="R155" s="45">
        <f t="shared" si="66"/>
        <v>7860</v>
      </c>
      <c r="S155">
        <f t="shared" si="59"/>
        <v>155</v>
      </c>
      <c r="U155">
        <f t="shared" si="63"/>
        <v>756</v>
      </c>
      <c r="V155">
        <f t="shared" si="64"/>
        <v>760</v>
      </c>
    </row>
    <row r="156" spans="1:22" ht="16" thickBot="1" x14ac:dyDescent="0.25">
      <c r="A156" s="32">
        <f t="shared" si="60"/>
        <v>76001</v>
      </c>
      <c r="B156" s="25">
        <f t="shared" si="61"/>
        <v>76500</v>
      </c>
      <c r="C156" s="24">
        <f t="shared" si="51"/>
        <v>18595</v>
      </c>
      <c r="D156" s="24">
        <f t="shared" si="52"/>
        <v>14200</v>
      </c>
      <c r="E156" s="24">
        <f t="shared" si="53"/>
        <v>6455</v>
      </c>
      <c r="F156" s="24">
        <f t="shared" si="54"/>
        <v>35575</v>
      </c>
      <c r="G156" s="28"/>
      <c r="H156" s="119">
        <f t="shared" si="55"/>
        <v>20101</v>
      </c>
      <c r="I156" s="120">
        <f t="shared" si="57"/>
        <v>20300</v>
      </c>
      <c r="J156" s="104">
        <v>7.0000000000000007E-2</v>
      </c>
      <c r="K156" s="119">
        <f t="shared" si="56"/>
        <v>20101</v>
      </c>
      <c r="L156" s="120">
        <f t="shared" si="58"/>
        <v>20300</v>
      </c>
      <c r="M156" s="92">
        <f>M155+($I156-$I155)*(VLOOKUP($H156,$H$55:$M$516,3))</f>
        <v>3228</v>
      </c>
      <c r="P156" s="42">
        <f t="shared" si="62"/>
        <v>153</v>
      </c>
      <c r="Q156" s="45">
        <f t="shared" si="65"/>
        <v>6300</v>
      </c>
      <c r="R156" s="45">
        <f t="shared" si="66"/>
        <v>7860</v>
      </c>
      <c r="S156">
        <f t="shared" si="59"/>
        <v>155</v>
      </c>
      <c r="U156">
        <f t="shared" si="63"/>
        <v>761</v>
      </c>
      <c r="V156">
        <f t="shared" si="64"/>
        <v>765</v>
      </c>
    </row>
    <row r="157" spans="1:22" ht="16" thickBot="1" x14ac:dyDescent="0.25">
      <c r="A157" s="32">
        <f t="shared" si="60"/>
        <v>76501</v>
      </c>
      <c r="B157" s="25">
        <f t="shared" si="61"/>
        <v>77000</v>
      </c>
      <c r="C157" s="24">
        <f t="shared" si="51"/>
        <v>18695</v>
      </c>
      <c r="D157" s="24">
        <f t="shared" si="52"/>
        <v>14275</v>
      </c>
      <c r="E157" s="24">
        <f t="shared" si="53"/>
        <v>6490</v>
      </c>
      <c r="F157" s="24">
        <f t="shared" si="54"/>
        <v>35725</v>
      </c>
      <c r="G157" s="28"/>
      <c r="H157" s="119">
        <f t="shared" si="55"/>
        <v>20301</v>
      </c>
      <c r="I157" s="120">
        <f t="shared" si="57"/>
        <v>20500</v>
      </c>
      <c r="J157" s="104">
        <v>7.0000000000000007E-2</v>
      </c>
      <c r="K157" s="119">
        <f t="shared" si="56"/>
        <v>20301</v>
      </c>
      <c r="L157" s="120">
        <f t="shared" si="58"/>
        <v>20500</v>
      </c>
      <c r="M157" s="92">
        <f>M156+($I157-$I156)*(VLOOKUP($H157,$H$55:$M$516,3))</f>
        <v>3242</v>
      </c>
      <c r="P157" s="42">
        <f t="shared" si="62"/>
        <v>154</v>
      </c>
      <c r="Q157" s="45">
        <f t="shared" si="65"/>
        <v>6300</v>
      </c>
      <c r="R157" s="45">
        <f t="shared" si="66"/>
        <v>7860</v>
      </c>
      <c r="S157">
        <f t="shared" si="59"/>
        <v>155</v>
      </c>
      <c r="U157">
        <f t="shared" si="63"/>
        <v>766</v>
      </c>
      <c r="V157">
        <f t="shared" si="64"/>
        <v>770</v>
      </c>
    </row>
    <row r="158" spans="1:22" ht="16" thickBot="1" x14ac:dyDescent="0.25">
      <c r="A158" s="32">
        <f t="shared" si="60"/>
        <v>77001</v>
      </c>
      <c r="B158" s="25">
        <f t="shared" si="61"/>
        <v>77500</v>
      </c>
      <c r="C158" s="24">
        <f t="shared" ref="C158:C221" si="67">C157+($B158-$B157)*(VLOOKUP($A158,$H$4:$M$13,3))</f>
        <v>18795</v>
      </c>
      <c r="D158" s="24">
        <f t="shared" ref="D158:D221" si="68">D157+($B158-$B157)*(VLOOKUP($A158,$H$4:$M$13,4))</f>
        <v>14350</v>
      </c>
      <c r="E158" s="24">
        <f t="shared" ref="E158:E221" si="69">E157+($B158-$B157)*(VLOOKUP($A158,$H$4:$M$13,5))</f>
        <v>6525</v>
      </c>
      <c r="F158" s="24">
        <f t="shared" ref="F158:F221" si="70">F157+($B158-$B157)*(VLOOKUP($A158,$H$4:$M$13,6))</f>
        <v>35875</v>
      </c>
      <c r="G158" s="28"/>
      <c r="H158" s="119">
        <f t="shared" si="55"/>
        <v>20501</v>
      </c>
      <c r="I158" s="120">
        <f t="shared" si="57"/>
        <v>20700</v>
      </c>
      <c r="J158" s="104">
        <v>7.0000000000000007E-2</v>
      </c>
      <c r="K158" s="119">
        <f t="shared" si="56"/>
        <v>20501</v>
      </c>
      <c r="L158" s="120">
        <f t="shared" si="58"/>
        <v>20700</v>
      </c>
      <c r="M158" s="92">
        <f>M157+($I158-$I157)*(VLOOKUP($H158,$H$55:$M$516,3))</f>
        <v>3256</v>
      </c>
      <c r="P158" s="42">
        <f t="shared" si="62"/>
        <v>155</v>
      </c>
      <c r="Q158" s="45">
        <f t="shared" si="65"/>
        <v>6300</v>
      </c>
      <c r="R158" s="45">
        <f t="shared" si="66"/>
        <v>7860</v>
      </c>
      <c r="S158">
        <f t="shared" si="59"/>
        <v>155</v>
      </c>
      <c r="U158">
        <f t="shared" si="63"/>
        <v>771</v>
      </c>
      <c r="V158">
        <f t="shared" si="64"/>
        <v>775</v>
      </c>
    </row>
    <row r="159" spans="1:22" ht="16" thickBot="1" x14ac:dyDescent="0.25">
      <c r="A159" s="32">
        <f t="shared" si="60"/>
        <v>77501</v>
      </c>
      <c r="B159" s="25">
        <f t="shared" si="61"/>
        <v>78000</v>
      </c>
      <c r="C159" s="24">
        <f t="shared" si="67"/>
        <v>18895</v>
      </c>
      <c r="D159" s="24">
        <f t="shared" si="68"/>
        <v>14425</v>
      </c>
      <c r="E159" s="24">
        <f t="shared" si="69"/>
        <v>6560</v>
      </c>
      <c r="F159" s="24">
        <f t="shared" si="70"/>
        <v>36025</v>
      </c>
      <c r="G159" s="28"/>
      <c r="H159" s="119">
        <f t="shared" si="55"/>
        <v>20701</v>
      </c>
      <c r="I159" s="120">
        <f t="shared" si="57"/>
        <v>20900</v>
      </c>
      <c r="J159" s="104">
        <v>7.0000000000000007E-2</v>
      </c>
      <c r="K159" s="119">
        <f t="shared" si="56"/>
        <v>20701</v>
      </c>
      <c r="L159" s="120">
        <f t="shared" si="58"/>
        <v>20900</v>
      </c>
      <c r="M159" s="92">
        <f>M158+($I159-$I158)*(VLOOKUP($H159,$H$55:$M$516,3))</f>
        <v>3270</v>
      </c>
      <c r="P159" s="47">
        <f t="shared" si="62"/>
        <v>156</v>
      </c>
      <c r="Q159" s="45">
        <f t="shared" si="65"/>
        <v>6500</v>
      </c>
      <c r="R159" s="45">
        <f t="shared" si="66"/>
        <v>8070</v>
      </c>
      <c r="S159">
        <f t="shared" si="59"/>
        <v>160</v>
      </c>
      <c r="U159">
        <f t="shared" si="63"/>
        <v>776</v>
      </c>
      <c r="V159">
        <f t="shared" si="64"/>
        <v>780</v>
      </c>
    </row>
    <row r="160" spans="1:22" ht="16" thickBot="1" x14ac:dyDescent="0.25">
      <c r="A160" s="32">
        <f t="shared" si="60"/>
        <v>78001</v>
      </c>
      <c r="B160" s="25">
        <f t="shared" si="61"/>
        <v>78500</v>
      </c>
      <c r="C160" s="24">
        <f t="shared" si="67"/>
        <v>18995</v>
      </c>
      <c r="D160" s="24">
        <f t="shared" si="68"/>
        <v>14500</v>
      </c>
      <c r="E160" s="24">
        <f t="shared" si="69"/>
        <v>6595</v>
      </c>
      <c r="F160" s="24">
        <f t="shared" si="70"/>
        <v>36175</v>
      </c>
      <c r="G160" s="28"/>
      <c r="H160" s="119">
        <f t="shared" si="55"/>
        <v>20901</v>
      </c>
      <c r="I160" s="120">
        <f t="shared" si="57"/>
        <v>21100</v>
      </c>
      <c r="J160" s="104">
        <v>7.0000000000000007E-2</v>
      </c>
      <c r="K160" s="119">
        <f t="shared" si="56"/>
        <v>20901</v>
      </c>
      <c r="L160" s="120">
        <f t="shared" si="58"/>
        <v>21100</v>
      </c>
      <c r="M160" s="92">
        <f>M159+($I160-$I159)*(VLOOKUP($H160,$H$55:$M$516,3))</f>
        <v>3284</v>
      </c>
      <c r="P160" s="42">
        <f t="shared" si="62"/>
        <v>157</v>
      </c>
      <c r="Q160" s="45">
        <f t="shared" si="65"/>
        <v>6500</v>
      </c>
      <c r="R160" s="45">
        <f t="shared" si="66"/>
        <v>8070</v>
      </c>
      <c r="S160">
        <f t="shared" si="59"/>
        <v>160</v>
      </c>
      <c r="U160">
        <f t="shared" si="63"/>
        <v>781</v>
      </c>
      <c r="V160">
        <f t="shared" si="64"/>
        <v>785</v>
      </c>
    </row>
    <row r="161" spans="1:22" ht="16" thickBot="1" x14ac:dyDescent="0.25">
      <c r="A161" s="32">
        <f t="shared" si="60"/>
        <v>78501</v>
      </c>
      <c r="B161" s="25">
        <f t="shared" si="61"/>
        <v>79000</v>
      </c>
      <c r="C161" s="24">
        <f t="shared" si="67"/>
        <v>19095</v>
      </c>
      <c r="D161" s="24">
        <f t="shared" si="68"/>
        <v>14575</v>
      </c>
      <c r="E161" s="24">
        <f t="shared" si="69"/>
        <v>6630</v>
      </c>
      <c r="F161" s="24">
        <f t="shared" si="70"/>
        <v>36325</v>
      </c>
      <c r="G161" s="28"/>
      <c r="H161" s="119">
        <f t="shared" si="55"/>
        <v>21101</v>
      </c>
      <c r="I161" s="120">
        <f t="shared" si="57"/>
        <v>21300</v>
      </c>
      <c r="J161" s="104">
        <v>7.0000000000000007E-2</v>
      </c>
      <c r="K161" s="119">
        <f t="shared" si="56"/>
        <v>21101</v>
      </c>
      <c r="L161" s="120">
        <f t="shared" si="58"/>
        <v>21300</v>
      </c>
      <c r="M161" s="92">
        <f>M160+($I161-$I160)*(VLOOKUP($H161,$H$55:$M$516,3))</f>
        <v>3298</v>
      </c>
      <c r="P161" s="42">
        <f t="shared" si="62"/>
        <v>158</v>
      </c>
      <c r="Q161" s="45">
        <f t="shared" si="65"/>
        <v>6500</v>
      </c>
      <c r="R161" s="45">
        <f t="shared" si="66"/>
        <v>8070</v>
      </c>
      <c r="S161">
        <f t="shared" si="59"/>
        <v>160</v>
      </c>
      <c r="U161">
        <f t="shared" si="63"/>
        <v>786</v>
      </c>
      <c r="V161">
        <f t="shared" si="64"/>
        <v>790</v>
      </c>
    </row>
    <row r="162" spans="1:22" ht="16" thickBot="1" x14ac:dyDescent="0.25">
      <c r="A162" s="32">
        <f t="shared" si="60"/>
        <v>79001</v>
      </c>
      <c r="B162" s="25">
        <f t="shared" si="61"/>
        <v>79500</v>
      </c>
      <c r="C162" s="24">
        <f t="shared" si="67"/>
        <v>19195</v>
      </c>
      <c r="D162" s="24">
        <f t="shared" si="68"/>
        <v>14650</v>
      </c>
      <c r="E162" s="24">
        <f t="shared" si="69"/>
        <v>6665</v>
      </c>
      <c r="F162" s="24">
        <f t="shared" si="70"/>
        <v>36475</v>
      </c>
      <c r="G162" s="28"/>
      <c r="H162" s="119">
        <f t="shared" si="55"/>
        <v>21301</v>
      </c>
      <c r="I162" s="120">
        <f t="shared" si="57"/>
        <v>21500</v>
      </c>
      <c r="J162" s="104">
        <v>7.0000000000000007E-2</v>
      </c>
      <c r="K162" s="119">
        <f t="shared" si="56"/>
        <v>21301</v>
      </c>
      <c r="L162" s="120">
        <f t="shared" si="58"/>
        <v>21500</v>
      </c>
      <c r="M162" s="92">
        <f>M161+($I162-$I161)*(VLOOKUP($H162,$H$55:$M$516,3))</f>
        <v>3312</v>
      </c>
      <c r="P162" s="42">
        <f t="shared" si="62"/>
        <v>159</v>
      </c>
      <c r="Q162" s="45">
        <f t="shared" si="65"/>
        <v>6500</v>
      </c>
      <c r="R162" s="45">
        <f t="shared" si="66"/>
        <v>8070</v>
      </c>
      <c r="S162">
        <f t="shared" si="59"/>
        <v>160</v>
      </c>
      <c r="U162">
        <f t="shared" si="63"/>
        <v>791</v>
      </c>
      <c r="V162">
        <f t="shared" si="64"/>
        <v>795</v>
      </c>
    </row>
    <row r="163" spans="1:22" ht="16" thickBot="1" x14ac:dyDescent="0.25">
      <c r="A163" s="32">
        <f t="shared" si="60"/>
        <v>79501</v>
      </c>
      <c r="B163" s="25">
        <f t="shared" si="61"/>
        <v>80000</v>
      </c>
      <c r="C163" s="24">
        <f t="shared" si="67"/>
        <v>19295</v>
      </c>
      <c r="D163" s="24">
        <f t="shared" si="68"/>
        <v>14725</v>
      </c>
      <c r="E163" s="24">
        <f t="shared" si="69"/>
        <v>6700</v>
      </c>
      <c r="F163" s="24">
        <f t="shared" si="70"/>
        <v>36625</v>
      </c>
      <c r="G163" s="28"/>
      <c r="H163" s="119">
        <f t="shared" si="55"/>
        <v>21501</v>
      </c>
      <c r="I163" s="120">
        <f t="shared" si="57"/>
        <v>21700</v>
      </c>
      <c r="J163" s="104">
        <v>7.0000000000000007E-2</v>
      </c>
      <c r="K163" s="119">
        <f t="shared" si="56"/>
        <v>21501</v>
      </c>
      <c r="L163" s="120">
        <f t="shared" si="58"/>
        <v>21700</v>
      </c>
      <c r="M163" s="92">
        <f>M162+($I163-$I162)*(VLOOKUP($H163,$H$55:$M$516,3))</f>
        <v>3326</v>
      </c>
      <c r="P163" s="42">
        <f t="shared" si="62"/>
        <v>160</v>
      </c>
      <c r="Q163" s="45">
        <f t="shared" si="65"/>
        <v>6500</v>
      </c>
      <c r="R163" s="45">
        <f t="shared" si="66"/>
        <v>8070</v>
      </c>
      <c r="S163">
        <f t="shared" si="59"/>
        <v>160</v>
      </c>
      <c r="U163">
        <f t="shared" si="63"/>
        <v>796</v>
      </c>
      <c r="V163">
        <f t="shared" si="64"/>
        <v>800</v>
      </c>
    </row>
    <row r="164" spans="1:22" ht="16" thickBot="1" x14ac:dyDescent="0.25">
      <c r="A164" s="32">
        <f t="shared" si="60"/>
        <v>80001</v>
      </c>
      <c r="B164" s="25">
        <f t="shared" si="61"/>
        <v>80500</v>
      </c>
      <c r="C164" s="24">
        <f t="shared" si="67"/>
        <v>19395</v>
      </c>
      <c r="D164" s="24">
        <f t="shared" si="68"/>
        <v>14800</v>
      </c>
      <c r="E164" s="24">
        <f t="shared" si="69"/>
        <v>6735</v>
      </c>
      <c r="F164" s="24">
        <f t="shared" si="70"/>
        <v>36775</v>
      </c>
      <c r="G164" s="28"/>
      <c r="H164" s="119">
        <f t="shared" si="55"/>
        <v>21701</v>
      </c>
      <c r="I164" s="120">
        <f t="shared" si="57"/>
        <v>21900</v>
      </c>
      <c r="J164" s="104">
        <v>7.0000000000000007E-2</v>
      </c>
      <c r="K164" s="119">
        <f t="shared" si="56"/>
        <v>21701</v>
      </c>
      <c r="L164" s="120">
        <f t="shared" si="58"/>
        <v>21900</v>
      </c>
      <c r="M164" s="92">
        <f>M163+($I164-$I163)*(VLOOKUP($H164,$H$55:$M$516,3))</f>
        <v>3340</v>
      </c>
      <c r="P164" s="47">
        <f t="shared" si="62"/>
        <v>161</v>
      </c>
      <c r="Q164" s="45">
        <f t="shared" si="65"/>
        <v>6700</v>
      </c>
      <c r="R164" s="45">
        <f t="shared" si="66"/>
        <v>8280</v>
      </c>
      <c r="S164">
        <f t="shared" si="59"/>
        <v>165</v>
      </c>
      <c r="U164">
        <f t="shared" si="63"/>
        <v>801</v>
      </c>
      <c r="V164">
        <f t="shared" si="64"/>
        <v>805</v>
      </c>
    </row>
    <row r="165" spans="1:22" ht="16" thickBot="1" x14ac:dyDescent="0.25">
      <c r="A165" s="32">
        <f t="shared" si="60"/>
        <v>80501</v>
      </c>
      <c r="B165" s="25">
        <f t="shared" si="61"/>
        <v>81000</v>
      </c>
      <c r="C165" s="24">
        <f t="shared" si="67"/>
        <v>19495</v>
      </c>
      <c r="D165" s="24">
        <f t="shared" si="68"/>
        <v>14875</v>
      </c>
      <c r="E165" s="24">
        <f t="shared" si="69"/>
        <v>6770</v>
      </c>
      <c r="F165" s="24">
        <f t="shared" si="70"/>
        <v>36925</v>
      </c>
      <c r="G165" s="28"/>
      <c r="H165" s="119">
        <f t="shared" si="55"/>
        <v>21901</v>
      </c>
      <c r="I165" s="120">
        <f t="shared" si="57"/>
        <v>22100</v>
      </c>
      <c r="J165" s="104">
        <v>7.0000000000000007E-2</v>
      </c>
      <c r="K165" s="119">
        <f t="shared" si="56"/>
        <v>21901</v>
      </c>
      <c r="L165" s="120">
        <f t="shared" si="58"/>
        <v>22100</v>
      </c>
      <c r="M165" s="92">
        <f>M164+($I165-$I164)*(VLOOKUP($H165,$H$55:$M$516,3))</f>
        <v>3354</v>
      </c>
      <c r="P165" s="42">
        <f t="shared" si="62"/>
        <v>162</v>
      </c>
      <c r="Q165" s="45">
        <f t="shared" si="65"/>
        <v>6700</v>
      </c>
      <c r="R165" s="45">
        <f t="shared" si="66"/>
        <v>8280</v>
      </c>
      <c r="S165">
        <f t="shared" si="59"/>
        <v>165</v>
      </c>
      <c r="U165">
        <f t="shared" si="63"/>
        <v>806</v>
      </c>
      <c r="V165">
        <f t="shared" si="64"/>
        <v>810</v>
      </c>
    </row>
    <row r="166" spans="1:22" ht="16" thickBot="1" x14ac:dyDescent="0.25">
      <c r="A166" s="32">
        <f t="shared" si="60"/>
        <v>81001</v>
      </c>
      <c r="B166" s="25">
        <f t="shared" si="61"/>
        <v>81500</v>
      </c>
      <c r="C166" s="24">
        <f t="shared" si="67"/>
        <v>19595</v>
      </c>
      <c r="D166" s="24">
        <f t="shared" si="68"/>
        <v>14950</v>
      </c>
      <c r="E166" s="24">
        <f t="shared" si="69"/>
        <v>6805</v>
      </c>
      <c r="F166" s="24">
        <f t="shared" si="70"/>
        <v>37075</v>
      </c>
      <c r="G166" s="28"/>
      <c r="H166" s="119">
        <f t="shared" si="55"/>
        <v>22101</v>
      </c>
      <c r="I166" s="120">
        <f t="shared" si="57"/>
        <v>22300</v>
      </c>
      <c r="J166" s="104">
        <v>7.0000000000000007E-2</v>
      </c>
      <c r="K166" s="119">
        <f t="shared" si="56"/>
        <v>22101</v>
      </c>
      <c r="L166" s="120">
        <f t="shared" si="58"/>
        <v>22300</v>
      </c>
      <c r="M166" s="92">
        <f>M165+($I166-$I165)*(VLOOKUP($H166,$H$55:$M$516,3))</f>
        <v>3368</v>
      </c>
      <c r="P166" s="42">
        <f t="shared" si="62"/>
        <v>163</v>
      </c>
      <c r="Q166" s="45">
        <f t="shared" si="65"/>
        <v>6700</v>
      </c>
      <c r="R166" s="45">
        <f t="shared" si="66"/>
        <v>8280</v>
      </c>
      <c r="S166">
        <f t="shared" si="59"/>
        <v>165</v>
      </c>
      <c r="U166">
        <f t="shared" si="63"/>
        <v>811</v>
      </c>
      <c r="V166">
        <f t="shared" si="64"/>
        <v>815</v>
      </c>
    </row>
    <row r="167" spans="1:22" ht="16" thickBot="1" x14ac:dyDescent="0.25">
      <c r="A167" s="32">
        <f t="shared" si="60"/>
        <v>81501</v>
      </c>
      <c r="B167" s="25">
        <f t="shared" si="61"/>
        <v>82000</v>
      </c>
      <c r="C167" s="24">
        <f t="shared" si="67"/>
        <v>19695</v>
      </c>
      <c r="D167" s="24">
        <f t="shared" si="68"/>
        <v>15025</v>
      </c>
      <c r="E167" s="24">
        <f t="shared" si="69"/>
        <v>6840</v>
      </c>
      <c r="F167" s="24">
        <f t="shared" si="70"/>
        <v>37225</v>
      </c>
      <c r="G167" s="28"/>
      <c r="H167" s="119">
        <f t="shared" si="55"/>
        <v>22301</v>
      </c>
      <c r="I167" s="120">
        <f t="shared" si="57"/>
        <v>22500</v>
      </c>
      <c r="J167" s="104">
        <v>7.0000000000000007E-2</v>
      </c>
      <c r="K167" s="119">
        <f t="shared" si="56"/>
        <v>22301</v>
      </c>
      <c r="L167" s="120">
        <f t="shared" si="58"/>
        <v>22500</v>
      </c>
      <c r="M167" s="92">
        <f>M166+($I167-$I166)*(VLOOKUP($H167,$H$55:$M$516,3))</f>
        <v>3382</v>
      </c>
      <c r="P167" s="42">
        <f t="shared" si="62"/>
        <v>164</v>
      </c>
      <c r="Q167" s="45">
        <f t="shared" si="65"/>
        <v>6700</v>
      </c>
      <c r="R167" s="45">
        <f t="shared" si="66"/>
        <v>8280</v>
      </c>
      <c r="S167">
        <f t="shared" si="59"/>
        <v>165</v>
      </c>
      <c r="U167">
        <f t="shared" si="63"/>
        <v>816</v>
      </c>
      <c r="V167">
        <f t="shared" si="64"/>
        <v>820</v>
      </c>
    </row>
    <row r="168" spans="1:22" ht="16" thickBot="1" x14ac:dyDescent="0.25">
      <c r="A168" s="32">
        <f t="shared" si="60"/>
        <v>82001</v>
      </c>
      <c r="B168" s="25">
        <f t="shared" si="61"/>
        <v>82500</v>
      </c>
      <c r="C168" s="24">
        <f t="shared" si="67"/>
        <v>19795</v>
      </c>
      <c r="D168" s="24">
        <f t="shared" si="68"/>
        <v>15100</v>
      </c>
      <c r="E168" s="24">
        <f t="shared" si="69"/>
        <v>6875</v>
      </c>
      <c r="F168" s="24">
        <f t="shared" si="70"/>
        <v>37375</v>
      </c>
      <c r="G168" s="28"/>
      <c r="H168" s="119">
        <f t="shared" si="55"/>
        <v>22501</v>
      </c>
      <c r="I168" s="120">
        <f t="shared" si="57"/>
        <v>22700</v>
      </c>
      <c r="J168" s="104">
        <v>7.0000000000000007E-2</v>
      </c>
      <c r="K168" s="119">
        <f t="shared" si="56"/>
        <v>22501</v>
      </c>
      <c r="L168" s="120">
        <f t="shared" si="58"/>
        <v>22700</v>
      </c>
      <c r="M168" s="92">
        <f>M167+($I168-$I167)*(VLOOKUP($H168,$H$55:$M$516,3))</f>
        <v>3396</v>
      </c>
      <c r="P168" s="42">
        <f t="shared" si="62"/>
        <v>165</v>
      </c>
      <c r="Q168" s="45">
        <f t="shared" si="65"/>
        <v>6700</v>
      </c>
      <c r="R168" s="45">
        <f t="shared" si="66"/>
        <v>8280</v>
      </c>
      <c r="S168">
        <f t="shared" si="59"/>
        <v>165</v>
      </c>
      <c r="U168">
        <f t="shared" si="63"/>
        <v>821</v>
      </c>
      <c r="V168">
        <f t="shared" si="64"/>
        <v>825</v>
      </c>
    </row>
    <row r="169" spans="1:22" ht="16" thickBot="1" x14ac:dyDescent="0.25">
      <c r="A169" s="32">
        <f t="shared" si="60"/>
        <v>82501</v>
      </c>
      <c r="B169" s="25">
        <f t="shared" si="61"/>
        <v>83000</v>
      </c>
      <c r="C169" s="24">
        <f t="shared" si="67"/>
        <v>19895</v>
      </c>
      <c r="D169" s="24">
        <f t="shared" si="68"/>
        <v>15175</v>
      </c>
      <c r="E169" s="24">
        <f t="shared" si="69"/>
        <v>6910</v>
      </c>
      <c r="F169" s="24">
        <f t="shared" si="70"/>
        <v>37525</v>
      </c>
      <c r="G169" s="28"/>
      <c r="H169" s="119">
        <f t="shared" si="55"/>
        <v>22701</v>
      </c>
      <c r="I169" s="120">
        <f t="shared" si="57"/>
        <v>22900</v>
      </c>
      <c r="J169" s="104">
        <v>7.0000000000000007E-2</v>
      </c>
      <c r="K169" s="119">
        <f t="shared" si="56"/>
        <v>22701</v>
      </c>
      <c r="L169" s="120">
        <f t="shared" si="58"/>
        <v>22900</v>
      </c>
      <c r="M169" s="92">
        <f>M168+($I169-$I168)*(VLOOKUP($H169,$H$55:$M$516,3))</f>
        <v>3410</v>
      </c>
      <c r="P169" s="47">
        <f t="shared" si="62"/>
        <v>166</v>
      </c>
      <c r="Q169" s="45">
        <f t="shared" si="65"/>
        <v>6900</v>
      </c>
      <c r="R169" s="45">
        <f t="shared" si="66"/>
        <v>8490</v>
      </c>
      <c r="S169">
        <f t="shared" si="59"/>
        <v>170</v>
      </c>
      <c r="U169">
        <f t="shared" si="63"/>
        <v>826</v>
      </c>
      <c r="V169">
        <f t="shared" si="64"/>
        <v>830</v>
      </c>
    </row>
    <row r="170" spans="1:22" ht="16" thickBot="1" x14ac:dyDescent="0.25">
      <c r="A170" s="32">
        <f t="shared" si="60"/>
        <v>83001</v>
      </c>
      <c r="B170" s="25">
        <f t="shared" si="61"/>
        <v>83500</v>
      </c>
      <c r="C170" s="24">
        <f t="shared" si="67"/>
        <v>19995</v>
      </c>
      <c r="D170" s="24">
        <f t="shared" si="68"/>
        <v>15250</v>
      </c>
      <c r="E170" s="24">
        <f t="shared" si="69"/>
        <v>6945</v>
      </c>
      <c r="F170" s="24">
        <f t="shared" si="70"/>
        <v>37675</v>
      </c>
      <c r="G170" s="28"/>
      <c r="H170" s="119">
        <f t="shared" si="55"/>
        <v>22901</v>
      </c>
      <c r="I170" s="120">
        <f t="shared" si="57"/>
        <v>23100</v>
      </c>
      <c r="J170" s="104">
        <v>7.0000000000000007E-2</v>
      </c>
      <c r="K170" s="119">
        <f t="shared" si="56"/>
        <v>22901</v>
      </c>
      <c r="L170" s="120">
        <f t="shared" si="58"/>
        <v>23100</v>
      </c>
      <c r="M170" s="92">
        <f>M169+($I170-$I169)*(VLOOKUP($H170,$H$55:$M$516,3))</f>
        <v>3424</v>
      </c>
      <c r="P170" s="42">
        <f t="shared" si="62"/>
        <v>167</v>
      </c>
      <c r="Q170" s="45">
        <f t="shared" si="65"/>
        <v>6900</v>
      </c>
      <c r="R170" s="45">
        <f t="shared" si="66"/>
        <v>8490</v>
      </c>
      <c r="S170">
        <f t="shared" si="59"/>
        <v>170</v>
      </c>
      <c r="U170">
        <f t="shared" si="63"/>
        <v>831</v>
      </c>
      <c r="V170">
        <f t="shared" si="64"/>
        <v>835</v>
      </c>
    </row>
    <row r="171" spans="1:22" ht="16" thickBot="1" x14ac:dyDescent="0.25">
      <c r="A171" s="32">
        <f t="shared" si="60"/>
        <v>83501</v>
      </c>
      <c r="B171" s="25">
        <f t="shared" si="61"/>
        <v>84000</v>
      </c>
      <c r="C171" s="24">
        <f t="shared" si="67"/>
        <v>20095</v>
      </c>
      <c r="D171" s="24">
        <f t="shared" si="68"/>
        <v>15325</v>
      </c>
      <c r="E171" s="24">
        <f t="shared" si="69"/>
        <v>6980</v>
      </c>
      <c r="F171" s="24">
        <f t="shared" si="70"/>
        <v>37825</v>
      </c>
      <c r="G171" s="28"/>
      <c r="H171" s="119">
        <f t="shared" si="55"/>
        <v>23101</v>
      </c>
      <c r="I171" s="120">
        <f t="shared" si="57"/>
        <v>23300</v>
      </c>
      <c r="J171" s="104">
        <v>7.0000000000000007E-2</v>
      </c>
      <c r="K171" s="119">
        <f t="shared" si="56"/>
        <v>23101</v>
      </c>
      <c r="L171" s="120">
        <f t="shared" si="58"/>
        <v>23300</v>
      </c>
      <c r="M171" s="92">
        <f>M170+($I171-$I170)*(VLOOKUP($H171,$H$55:$M$516,3))</f>
        <v>3438</v>
      </c>
      <c r="P171" s="42">
        <f t="shared" si="62"/>
        <v>168</v>
      </c>
      <c r="Q171" s="45">
        <f t="shared" si="65"/>
        <v>6900</v>
      </c>
      <c r="R171" s="45">
        <f t="shared" si="66"/>
        <v>8490</v>
      </c>
      <c r="S171">
        <f t="shared" si="59"/>
        <v>170</v>
      </c>
      <c r="U171">
        <f t="shared" si="63"/>
        <v>836</v>
      </c>
      <c r="V171">
        <f t="shared" si="64"/>
        <v>840</v>
      </c>
    </row>
    <row r="172" spans="1:22" ht="16" thickBot="1" x14ac:dyDescent="0.25">
      <c r="A172" s="32">
        <f t="shared" si="60"/>
        <v>84001</v>
      </c>
      <c r="B172" s="25">
        <f t="shared" si="61"/>
        <v>84500</v>
      </c>
      <c r="C172" s="24">
        <f t="shared" si="67"/>
        <v>20195</v>
      </c>
      <c r="D172" s="24">
        <f t="shared" si="68"/>
        <v>15400</v>
      </c>
      <c r="E172" s="24">
        <f t="shared" si="69"/>
        <v>7015</v>
      </c>
      <c r="F172" s="24">
        <f t="shared" si="70"/>
        <v>37975</v>
      </c>
      <c r="G172" s="28"/>
      <c r="H172" s="119">
        <f t="shared" si="55"/>
        <v>23301</v>
      </c>
      <c r="I172" s="120">
        <f t="shared" si="57"/>
        <v>23500</v>
      </c>
      <c r="J172" s="104">
        <v>7.0000000000000007E-2</v>
      </c>
      <c r="K172" s="119">
        <f t="shared" si="56"/>
        <v>23301</v>
      </c>
      <c r="L172" s="120">
        <f t="shared" si="58"/>
        <v>23500</v>
      </c>
      <c r="M172" s="92">
        <f>M171+($I172-$I171)*(VLOOKUP($H172,$H$55:$M$516,3))</f>
        <v>3452</v>
      </c>
      <c r="P172" s="42">
        <f t="shared" si="62"/>
        <v>169</v>
      </c>
      <c r="Q172" s="45">
        <f t="shared" si="65"/>
        <v>6900</v>
      </c>
      <c r="R172" s="45">
        <f t="shared" si="66"/>
        <v>8490</v>
      </c>
      <c r="S172">
        <f t="shared" si="59"/>
        <v>170</v>
      </c>
      <c r="U172">
        <f t="shared" si="63"/>
        <v>841</v>
      </c>
      <c r="V172">
        <f t="shared" si="64"/>
        <v>845</v>
      </c>
    </row>
    <row r="173" spans="1:22" ht="16" thickBot="1" x14ac:dyDescent="0.25">
      <c r="A173" s="32">
        <f t="shared" si="60"/>
        <v>84501</v>
      </c>
      <c r="B173" s="25">
        <f t="shared" si="61"/>
        <v>85000</v>
      </c>
      <c r="C173" s="24">
        <f t="shared" si="67"/>
        <v>20295</v>
      </c>
      <c r="D173" s="24">
        <f t="shared" si="68"/>
        <v>15475</v>
      </c>
      <c r="E173" s="24">
        <f t="shared" si="69"/>
        <v>7050</v>
      </c>
      <c r="F173" s="24">
        <f t="shared" si="70"/>
        <v>38125</v>
      </c>
      <c r="G173" s="28"/>
      <c r="H173" s="119">
        <f t="shared" si="55"/>
        <v>23501</v>
      </c>
      <c r="I173" s="120">
        <f t="shared" si="57"/>
        <v>23700</v>
      </c>
      <c r="J173" s="104">
        <v>7.0000000000000007E-2</v>
      </c>
      <c r="K173" s="119">
        <f t="shared" si="56"/>
        <v>23501</v>
      </c>
      <c r="L173" s="120">
        <f t="shared" si="58"/>
        <v>23700</v>
      </c>
      <c r="M173" s="92">
        <f>M172+($I173-$I172)*(VLOOKUP($H173,$H$55:$M$516,3))</f>
        <v>3466</v>
      </c>
      <c r="P173" s="42">
        <f t="shared" si="62"/>
        <v>170</v>
      </c>
      <c r="Q173" s="45">
        <f t="shared" si="65"/>
        <v>6900</v>
      </c>
      <c r="R173" s="45">
        <f t="shared" si="66"/>
        <v>8490</v>
      </c>
      <c r="S173">
        <f t="shared" si="59"/>
        <v>170</v>
      </c>
      <c r="U173">
        <f t="shared" si="63"/>
        <v>846</v>
      </c>
      <c r="V173">
        <f t="shared" si="64"/>
        <v>850</v>
      </c>
    </row>
    <row r="174" spans="1:22" ht="16" thickBot="1" x14ac:dyDescent="0.25">
      <c r="A174" s="32">
        <f t="shared" si="60"/>
        <v>85001</v>
      </c>
      <c r="B174" s="25">
        <f t="shared" si="61"/>
        <v>85500</v>
      </c>
      <c r="C174" s="24">
        <f t="shared" si="67"/>
        <v>20395</v>
      </c>
      <c r="D174" s="24">
        <f t="shared" si="68"/>
        <v>15550</v>
      </c>
      <c r="E174" s="24">
        <f t="shared" si="69"/>
        <v>7085</v>
      </c>
      <c r="F174" s="24">
        <f t="shared" si="70"/>
        <v>38275</v>
      </c>
      <c r="G174" s="28"/>
      <c r="H174" s="119">
        <f t="shared" si="55"/>
        <v>23701</v>
      </c>
      <c r="I174" s="120">
        <f t="shared" si="57"/>
        <v>23900</v>
      </c>
      <c r="J174" s="104">
        <v>7.0000000000000007E-2</v>
      </c>
      <c r="K174" s="119">
        <f t="shared" si="56"/>
        <v>23701</v>
      </c>
      <c r="L174" s="120">
        <f t="shared" si="58"/>
        <v>23900</v>
      </c>
      <c r="M174" s="92">
        <f>M173+($I174-$I173)*(VLOOKUP($H174,$H$55:$M$516,3))</f>
        <v>3480</v>
      </c>
      <c r="P174" s="47">
        <f t="shared" si="62"/>
        <v>171</v>
      </c>
      <c r="Q174" s="45">
        <f t="shared" si="65"/>
        <v>7100</v>
      </c>
      <c r="R174" s="45">
        <f t="shared" si="66"/>
        <v>8700</v>
      </c>
      <c r="S174">
        <f t="shared" si="59"/>
        <v>175</v>
      </c>
      <c r="U174">
        <f t="shared" si="63"/>
        <v>851</v>
      </c>
      <c r="V174">
        <f t="shared" si="64"/>
        <v>855</v>
      </c>
    </row>
    <row r="175" spans="1:22" ht="16" thickBot="1" x14ac:dyDescent="0.25">
      <c r="A175" s="32">
        <f t="shared" si="60"/>
        <v>85501</v>
      </c>
      <c r="B175" s="25">
        <f t="shared" si="61"/>
        <v>86000</v>
      </c>
      <c r="C175" s="24">
        <f t="shared" si="67"/>
        <v>20495</v>
      </c>
      <c r="D175" s="24">
        <f t="shared" si="68"/>
        <v>15625</v>
      </c>
      <c r="E175" s="24">
        <f t="shared" si="69"/>
        <v>7120</v>
      </c>
      <c r="F175" s="24">
        <f t="shared" si="70"/>
        <v>38425</v>
      </c>
      <c r="G175" s="28"/>
      <c r="H175" s="119">
        <f t="shared" si="55"/>
        <v>23901</v>
      </c>
      <c r="I175" s="120">
        <f t="shared" si="57"/>
        <v>24100</v>
      </c>
      <c r="J175" s="104">
        <v>7.0000000000000007E-2</v>
      </c>
      <c r="K175" s="119">
        <f t="shared" si="56"/>
        <v>23901</v>
      </c>
      <c r="L175" s="120">
        <f t="shared" si="58"/>
        <v>24100</v>
      </c>
      <c r="M175" s="92">
        <f>M174+($I175-$I174)*(VLOOKUP($H175,$H$55:$M$516,3))</f>
        <v>3494</v>
      </c>
      <c r="P175" s="42">
        <f t="shared" si="62"/>
        <v>172</v>
      </c>
      <c r="Q175" s="45">
        <f t="shared" si="65"/>
        <v>7100</v>
      </c>
      <c r="R175" s="45">
        <f t="shared" si="66"/>
        <v>8700</v>
      </c>
      <c r="S175">
        <f t="shared" si="59"/>
        <v>175</v>
      </c>
      <c r="U175">
        <f t="shared" si="63"/>
        <v>856</v>
      </c>
      <c r="V175">
        <f t="shared" si="64"/>
        <v>860</v>
      </c>
    </row>
    <row r="176" spans="1:22" ht="16" thickBot="1" x14ac:dyDescent="0.25">
      <c r="A176" s="32">
        <f t="shared" si="60"/>
        <v>86001</v>
      </c>
      <c r="B176" s="25">
        <f t="shared" si="61"/>
        <v>86500</v>
      </c>
      <c r="C176" s="24">
        <f t="shared" si="67"/>
        <v>20595</v>
      </c>
      <c r="D176" s="24">
        <f t="shared" si="68"/>
        <v>15700</v>
      </c>
      <c r="E176" s="24">
        <f t="shared" si="69"/>
        <v>7155</v>
      </c>
      <c r="F176" s="24">
        <f t="shared" si="70"/>
        <v>38575</v>
      </c>
      <c r="G176" s="28"/>
      <c r="H176" s="119">
        <f t="shared" si="55"/>
        <v>24101</v>
      </c>
      <c r="I176" s="120">
        <f t="shared" si="57"/>
        <v>24300</v>
      </c>
      <c r="J176" s="104">
        <v>7.0000000000000007E-2</v>
      </c>
      <c r="K176" s="119">
        <f t="shared" si="56"/>
        <v>24101</v>
      </c>
      <c r="L176" s="120">
        <f t="shared" si="58"/>
        <v>24300</v>
      </c>
      <c r="M176" s="92">
        <f>M175+($I176-$I175)*(VLOOKUP($H176,$H$55:$M$516,3))</f>
        <v>3508</v>
      </c>
      <c r="P176" s="42">
        <f t="shared" si="62"/>
        <v>173</v>
      </c>
      <c r="Q176" s="45">
        <f t="shared" si="65"/>
        <v>7100</v>
      </c>
      <c r="R176" s="45">
        <f t="shared" si="66"/>
        <v>8700</v>
      </c>
      <c r="S176">
        <f t="shared" si="59"/>
        <v>175</v>
      </c>
      <c r="U176">
        <f t="shared" si="63"/>
        <v>861</v>
      </c>
      <c r="V176">
        <f t="shared" si="64"/>
        <v>865</v>
      </c>
    </row>
    <row r="177" spans="1:22" ht="16" thickBot="1" x14ac:dyDescent="0.25">
      <c r="A177" s="32">
        <f t="shared" si="60"/>
        <v>86501</v>
      </c>
      <c r="B177" s="25">
        <f t="shared" si="61"/>
        <v>87000</v>
      </c>
      <c r="C177" s="24">
        <f t="shared" si="67"/>
        <v>20695</v>
      </c>
      <c r="D177" s="24">
        <f t="shared" si="68"/>
        <v>15775</v>
      </c>
      <c r="E177" s="24">
        <f t="shared" si="69"/>
        <v>7190</v>
      </c>
      <c r="F177" s="24">
        <f t="shared" si="70"/>
        <v>38725</v>
      </c>
      <c r="G177" s="28"/>
      <c r="H177" s="119">
        <f t="shared" si="55"/>
        <v>24301</v>
      </c>
      <c r="I177" s="120">
        <f t="shared" si="57"/>
        <v>24500</v>
      </c>
      <c r="J177" s="104">
        <v>7.0000000000000007E-2</v>
      </c>
      <c r="K177" s="119">
        <f t="shared" si="56"/>
        <v>24301</v>
      </c>
      <c r="L177" s="120">
        <f t="shared" si="58"/>
        <v>24500</v>
      </c>
      <c r="M177" s="92">
        <f>M176+($I177-$I176)*(VLOOKUP($H177,$H$55:$M$516,3))</f>
        <v>3522</v>
      </c>
      <c r="P177" s="42">
        <f t="shared" si="62"/>
        <v>174</v>
      </c>
      <c r="Q177" s="45">
        <f t="shared" si="65"/>
        <v>7100</v>
      </c>
      <c r="R177" s="45">
        <f t="shared" si="66"/>
        <v>8700</v>
      </c>
      <c r="S177">
        <f t="shared" si="59"/>
        <v>175</v>
      </c>
      <c r="U177">
        <f t="shared" si="63"/>
        <v>866</v>
      </c>
      <c r="V177">
        <f t="shared" si="64"/>
        <v>870</v>
      </c>
    </row>
    <row r="178" spans="1:22" ht="16" thickBot="1" x14ac:dyDescent="0.25">
      <c r="A178" s="32">
        <f t="shared" si="60"/>
        <v>87001</v>
      </c>
      <c r="B178" s="25">
        <f t="shared" si="61"/>
        <v>87500</v>
      </c>
      <c r="C178" s="24">
        <f t="shared" si="67"/>
        <v>20795</v>
      </c>
      <c r="D178" s="24">
        <f t="shared" si="68"/>
        <v>15850</v>
      </c>
      <c r="E178" s="24">
        <f t="shared" si="69"/>
        <v>7225</v>
      </c>
      <c r="F178" s="24">
        <f t="shared" si="70"/>
        <v>38875</v>
      </c>
      <c r="G178" s="28"/>
      <c r="H178" s="119">
        <f t="shared" si="55"/>
        <v>24501</v>
      </c>
      <c r="I178" s="120">
        <f t="shared" si="57"/>
        <v>24700</v>
      </c>
      <c r="J178" s="104">
        <v>7.0000000000000007E-2</v>
      </c>
      <c r="K178" s="119">
        <f t="shared" si="56"/>
        <v>24501</v>
      </c>
      <c r="L178" s="120">
        <f t="shared" si="58"/>
        <v>24700</v>
      </c>
      <c r="M178" s="92">
        <f>M177+($I178-$I177)*(VLOOKUP($H178,$H$55:$M$516,3))</f>
        <v>3536</v>
      </c>
      <c r="P178" s="42">
        <f t="shared" si="62"/>
        <v>175</v>
      </c>
      <c r="Q178" s="45">
        <f t="shared" si="65"/>
        <v>7100</v>
      </c>
      <c r="R178" s="45">
        <f t="shared" si="66"/>
        <v>8700</v>
      </c>
      <c r="S178">
        <f t="shared" si="59"/>
        <v>175</v>
      </c>
      <c r="U178">
        <f t="shared" si="63"/>
        <v>871</v>
      </c>
      <c r="V178">
        <f t="shared" si="64"/>
        <v>875</v>
      </c>
    </row>
    <row r="179" spans="1:22" ht="16" thickBot="1" x14ac:dyDescent="0.25">
      <c r="A179" s="32">
        <f t="shared" si="60"/>
        <v>87501</v>
      </c>
      <c r="B179" s="25">
        <f t="shared" si="61"/>
        <v>88000</v>
      </c>
      <c r="C179" s="24">
        <f t="shared" si="67"/>
        <v>20895</v>
      </c>
      <c r="D179" s="24">
        <f t="shared" si="68"/>
        <v>15925</v>
      </c>
      <c r="E179" s="24">
        <f t="shared" si="69"/>
        <v>7260</v>
      </c>
      <c r="F179" s="24">
        <f t="shared" si="70"/>
        <v>39025</v>
      </c>
      <c r="G179" s="28"/>
      <c r="H179" s="119">
        <f t="shared" si="55"/>
        <v>24701</v>
      </c>
      <c r="I179" s="120">
        <f t="shared" si="57"/>
        <v>24900</v>
      </c>
      <c r="J179" s="104">
        <v>7.0000000000000007E-2</v>
      </c>
      <c r="K179" s="119">
        <f t="shared" si="56"/>
        <v>24701</v>
      </c>
      <c r="L179" s="120">
        <f t="shared" si="58"/>
        <v>24900</v>
      </c>
      <c r="M179" s="92">
        <f>M178+($I179-$I178)*(VLOOKUP($H179,$H$55:$M$516,3))</f>
        <v>3550</v>
      </c>
      <c r="P179" s="47">
        <f t="shared" si="62"/>
        <v>176</v>
      </c>
      <c r="Q179" s="45">
        <f t="shared" si="65"/>
        <v>7300</v>
      </c>
      <c r="R179" s="45">
        <f t="shared" si="66"/>
        <v>8910</v>
      </c>
      <c r="S179">
        <f t="shared" si="59"/>
        <v>180</v>
      </c>
      <c r="U179">
        <f t="shared" si="63"/>
        <v>876</v>
      </c>
      <c r="V179">
        <f t="shared" si="64"/>
        <v>880</v>
      </c>
    </row>
    <row r="180" spans="1:22" ht="16" thickBot="1" x14ac:dyDescent="0.25">
      <c r="A180" s="32">
        <f t="shared" si="60"/>
        <v>88001</v>
      </c>
      <c r="B180" s="25">
        <f t="shared" si="61"/>
        <v>88500</v>
      </c>
      <c r="C180" s="24">
        <f t="shared" si="67"/>
        <v>20995</v>
      </c>
      <c r="D180" s="24">
        <f t="shared" si="68"/>
        <v>16000</v>
      </c>
      <c r="E180" s="24">
        <f t="shared" si="69"/>
        <v>7295</v>
      </c>
      <c r="F180" s="24">
        <f t="shared" si="70"/>
        <v>39175</v>
      </c>
      <c r="G180" s="28"/>
      <c r="H180" s="119">
        <f t="shared" si="55"/>
        <v>24901</v>
      </c>
      <c r="I180" s="120">
        <f t="shared" si="57"/>
        <v>25100</v>
      </c>
      <c r="J180" s="104">
        <v>7.0000000000000007E-2</v>
      </c>
      <c r="K180" s="119">
        <f t="shared" si="56"/>
        <v>24901</v>
      </c>
      <c r="L180" s="120">
        <f t="shared" si="58"/>
        <v>25100</v>
      </c>
      <c r="M180" s="92">
        <f>M179+($I180-$I179)*(VLOOKUP($H180,$H$55:$M$516,3))</f>
        <v>3564</v>
      </c>
      <c r="P180" s="42">
        <f t="shared" si="62"/>
        <v>177</v>
      </c>
      <c r="Q180" s="45">
        <f t="shared" si="65"/>
        <v>7300</v>
      </c>
      <c r="R180" s="45">
        <f t="shared" si="66"/>
        <v>8910</v>
      </c>
      <c r="S180">
        <f t="shared" si="59"/>
        <v>180</v>
      </c>
      <c r="U180">
        <f t="shared" si="63"/>
        <v>881</v>
      </c>
      <c r="V180">
        <f t="shared" si="64"/>
        <v>885</v>
      </c>
    </row>
    <row r="181" spans="1:22" ht="16" thickBot="1" x14ac:dyDescent="0.25">
      <c r="A181" s="32">
        <f t="shared" si="60"/>
        <v>88501</v>
      </c>
      <c r="B181" s="25">
        <f t="shared" si="61"/>
        <v>89000</v>
      </c>
      <c r="C181" s="24">
        <f t="shared" si="67"/>
        <v>21095</v>
      </c>
      <c r="D181" s="24">
        <f t="shared" si="68"/>
        <v>16075</v>
      </c>
      <c r="E181" s="24">
        <f t="shared" si="69"/>
        <v>7330</v>
      </c>
      <c r="F181" s="24">
        <f t="shared" si="70"/>
        <v>39325</v>
      </c>
      <c r="G181" s="28"/>
      <c r="H181" s="119">
        <f t="shared" si="55"/>
        <v>25101</v>
      </c>
      <c r="I181" s="120">
        <f t="shared" si="57"/>
        <v>25300</v>
      </c>
      <c r="J181" s="104">
        <v>7.0000000000000007E-2</v>
      </c>
      <c r="K181" s="119">
        <f t="shared" si="56"/>
        <v>25101</v>
      </c>
      <c r="L181" s="120">
        <f t="shared" si="58"/>
        <v>25300</v>
      </c>
      <c r="M181" s="92">
        <f>M180+($I181-$I180)*(VLOOKUP($H181,$H$55:$M$516,3))</f>
        <v>3578</v>
      </c>
      <c r="P181" s="42">
        <f t="shared" si="62"/>
        <v>178</v>
      </c>
      <c r="Q181" s="45">
        <f t="shared" si="65"/>
        <v>7300</v>
      </c>
      <c r="R181" s="45">
        <f t="shared" si="66"/>
        <v>8910</v>
      </c>
      <c r="S181">
        <f t="shared" si="59"/>
        <v>180</v>
      </c>
      <c r="U181">
        <f t="shared" si="63"/>
        <v>886</v>
      </c>
      <c r="V181">
        <f t="shared" si="64"/>
        <v>890</v>
      </c>
    </row>
    <row r="182" spans="1:22" ht="16" thickBot="1" x14ac:dyDescent="0.25">
      <c r="A182" s="32">
        <f t="shared" si="60"/>
        <v>89001</v>
      </c>
      <c r="B182" s="25">
        <f t="shared" si="61"/>
        <v>89500</v>
      </c>
      <c r="C182" s="24">
        <f t="shared" si="67"/>
        <v>21195</v>
      </c>
      <c r="D182" s="24">
        <f t="shared" si="68"/>
        <v>16150</v>
      </c>
      <c r="E182" s="24">
        <f t="shared" si="69"/>
        <v>7365</v>
      </c>
      <c r="F182" s="24">
        <f t="shared" si="70"/>
        <v>39475</v>
      </c>
      <c r="G182" s="28"/>
      <c r="H182" s="119">
        <f t="shared" si="55"/>
        <v>25301</v>
      </c>
      <c r="I182" s="120">
        <f t="shared" si="57"/>
        <v>25500</v>
      </c>
      <c r="J182" s="104">
        <v>7.0000000000000007E-2</v>
      </c>
      <c r="K182" s="119">
        <f t="shared" si="56"/>
        <v>25301</v>
      </c>
      <c r="L182" s="120">
        <f t="shared" si="58"/>
        <v>25500</v>
      </c>
      <c r="M182" s="92">
        <f>M181+($I182-$I181)*(VLOOKUP($H182,$H$55:$M$516,3))</f>
        <v>3592</v>
      </c>
      <c r="P182" s="42">
        <f t="shared" si="62"/>
        <v>179</v>
      </c>
      <c r="Q182" s="45">
        <f t="shared" si="65"/>
        <v>7300</v>
      </c>
      <c r="R182" s="45">
        <f t="shared" si="66"/>
        <v>8910</v>
      </c>
      <c r="S182">
        <f t="shared" si="59"/>
        <v>180</v>
      </c>
      <c r="U182">
        <f t="shared" si="63"/>
        <v>891</v>
      </c>
      <c r="V182">
        <f t="shared" si="64"/>
        <v>895</v>
      </c>
    </row>
    <row r="183" spans="1:22" ht="16" thickBot="1" x14ac:dyDescent="0.25">
      <c r="A183" s="32">
        <f t="shared" si="60"/>
        <v>89501</v>
      </c>
      <c r="B183" s="25">
        <f t="shared" si="61"/>
        <v>90000</v>
      </c>
      <c r="C183" s="24">
        <f t="shared" si="67"/>
        <v>21295</v>
      </c>
      <c r="D183" s="24">
        <f t="shared" si="68"/>
        <v>16225</v>
      </c>
      <c r="E183" s="24">
        <f t="shared" si="69"/>
        <v>7400</v>
      </c>
      <c r="F183" s="24">
        <f t="shared" si="70"/>
        <v>39625</v>
      </c>
      <c r="G183" s="28"/>
      <c r="H183" s="119">
        <f t="shared" si="55"/>
        <v>25501</v>
      </c>
      <c r="I183" s="120">
        <f t="shared" si="57"/>
        <v>25700</v>
      </c>
      <c r="J183" s="104">
        <v>7.0000000000000007E-2</v>
      </c>
      <c r="K183" s="119">
        <f t="shared" si="56"/>
        <v>25501</v>
      </c>
      <c r="L183" s="120">
        <f t="shared" si="58"/>
        <v>25700</v>
      </c>
      <c r="M183" s="92">
        <f>M182+($I183-$I182)*(VLOOKUP($H183,$H$55:$M$516,3))</f>
        <v>3606</v>
      </c>
      <c r="P183" s="42">
        <f t="shared" si="62"/>
        <v>180</v>
      </c>
      <c r="Q183" s="45">
        <f t="shared" si="65"/>
        <v>7300</v>
      </c>
      <c r="R183" s="45">
        <f t="shared" si="66"/>
        <v>8910</v>
      </c>
      <c r="S183">
        <f t="shared" si="59"/>
        <v>180</v>
      </c>
      <c r="U183">
        <f t="shared" si="63"/>
        <v>896</v>
      </c>
      <c r="V183">
        <f t="shared" si="64"/>
        <v>900</v>
      </c>
    </row>
    <row r="184" spans="1:22" ht="16" thickBot="1" x14ac:dyDescent="0.25">
      <c r="A184" s="32">
        <f t="shared" si="60"/>
        <v>90001</v>
      </c>
      <c r="B184" s="25">
        <f t="shared" si="61"/>
        <v>90500</v>
      </c>
      <c r="C184" s="24">
        <f t="shared" si="67"/>
        <v>21395</v>
      </c>
      <c r="D184" s="24">
        <f t="shared" si="68"/>
        <v>16300</v>
      </c>
      <c r="E184" s="24">
        <f t="shared" si="69"/>
        <v>7435</v>
      </c>
      <c r="F184" s="24">
        <f t="shared" si="70"/>
        <v>39775</v>
      </c>
      <c r="G184" s="28"/>
      <c r="H184" s="119">
        <f t="shared" si="55"/>
        <v>25701</v>
      </c>
      <c r="I184" s="120">
        <f t="shared" si="57"/>
        <v>25900</v>
      </c>
      <c r="J184" s="104">
        <v>7.0000000000000007E-2</v>
      </c>
      <c r="K184" s="119">
        <f t="shared" si="56"/>
        <v>25701</v>
      </c>
      <c r="L184" s="120">
        <f t="shared" si="58"/>
        <v>25900</v>
      </c>
      <c r="M184" s="92">
        <f>M183+($I184-$I183)*(VLOOKUP($H184,$H$55:$M$516,3))</f>
        <v>3620</v>
      </c>
      <c r="P184" s="47">
        <f t="shared" si="62"/>
        <v>181</v>
      </c>
      <c r="Q184" s="45">
        <f t="shared" si="65"/>
        <v>7500</v>
      </c>
      <c r="R184" s="45">
        <f t="shared" si="66"/>
        <v>9120</v>
      </c>
      <c r="S184">
        <f t="shared" si="59"/>
        <v>185</v>
      </c>
      <c r="U184">
        <f t="shared" si="63"/>
        <v>901</v>
      </c>
      <c r="V184">
        <f t="shared" si="64"/>
        <v>905</v>
      </c>
    </row>
    <row r="185" spans="1:22" ht="16" thickBot="1" x14ac:dyDescent="0.25">
      <c r="A185" s="32">
        <f t="shared" si="60"/>
        <v>90501</v>
      </c>
      <c r="B185" s="25">
        <f t="shared" si="61"/>
        <v>91000</v>
      </c>
      <c r="C185" s="24">
        <f t="shared" si="67"/>
        <v>21495</v>
      </c>
      <c r="D185" s="24">
        <f t="shared" si="68"/>
        <v>16375</v>
      </c>
      <c r="E185" s="24">
        <f t="shared" si="69"/>
        <v>7470</v>
      </c>
      <c r="F185" s="24">
        <f t="shared" si="70"/>
        <v>39925</v>
      </c>
      <c r="G185" s="28"/>
      <c r="H185" s="119">
        <f t="shared" si="55"/>
        <v>25901</v>
      </c>
      <c r="I185" s="120">
        <f t="shared" si="57"/>
        <v>26100</v>
      </c>
      <c r="J185" s="104">
        <v>7.0000000000000007E-2</v>
      </c>
      <c r="K185" s="119">
        <f t="shared" si="56"/>
        <v>25901</v>
      </c>
      <c r="L185" s="120">
        <f t="shared" si="58"/>
        <v>26100</v>
      </c>
      <c r="M185" s="92">
        <f>M184+($I185-$I184)*(VLOOKUP($H185,$H$55:$M$516,3))</f>
        <v>3634</v>
      </c>
      <c r="P185" s="42">
        <f t="shared" si="62"/>
        <v>182</v>
      </c>
      <c r="Q185" s="45">
        <f t="shared" si="65"/>
        <v>7500</v>
      </c>
      <c r="R185" s="45">
        <f t="shared" si="66"/>
        <v>9120</v>
      </c>
      <c r="S185">
        <f t="shared" si="59"/>
        <v>185</v>
      </c>
      <c r="U185">
        <f t="shared" si="63"/>
        <v>906</v>
      </c>
      <c r="V185">
        <f t="shared" si="64"/>
        <v>910</v>
      </c>
    </row>
    <row r="186" spans="1:22" ht="16" thickBot="1" x14ac:dyDescent="0.25">
      <c r="A186" s="32">
        <f t="shared" si="60"/>
        <v>91001</v>
      </c>
      <c r="B186" s="25">
        <f t="shared" si="61"/>
        <v>91500</v>
      </c>
      <c r="C186" s="24">
        <f t="shared" si="67"/>
        <v>21595</v>
      </c>
      <c r="D186" s="24">
        <f t="shared" si="68"/>
        <v>16450</v>
      </c>
      <c r="E186" s="24">
        <f t="shared" si="69"/>
        <v>7505</v>
      </c>
      <c r="F186" s="24">
        <f t="shared" si="70"/>
        <v>40075</v>
      </c>
      <c r="G186" s="28"/>
      <c r="H186" s="119">
        <f t="shared" si="55"/>
        <v>26101</v>
      </c>
      <c r="I186" s="120">
        <f t="shared" si="57"/>
        <v>26300</v>
      </c>
      <c r="J186" s="104">
        <v>7.0000000000000007E-2</v>
      </c>
      <c r="K186" s="119">
        <f t="shared" si="56"/>
        <v>26101</v>
      </c>
      <c r="L186" s="120">
        <f t="shared" si="58"/>
        <v>26300</v>
      </c>
      <c r="M186" s="92">
        <f>M185+($I186-$I185)*(VLOOKUP($H186,$H$55:$M$516,3))</f>
        <v>3648</v>
      </c>
      <c r="P186" s="42">
        <f t="shared" si="62"/>
        <v>183</v>
      </c>
      <c r="Q186" s="45">
        <f t="shared" si="65"/>
        <v>7500</v>
      </c>
      <c r="R186" s="45">
        <f t="shared" si="66"/>
        <v>9120</v>
      </c>
      <c r="S186">
        <f t="shared" si="59"/>
        <v>185</v>
      </c>
      <c r="U186">
        <f t="shared" si="63"/>
        <v>911</v>
      </c>
      <c r="V186">
        <f t="shared" si="64"/>
        <v>915</v>
      </c>
    </row>
    <row r="187" spans="1:22" ht="16" thickBot="1" x14ac:dyDescent="0.25">
      <c r="A187" s="32">
        <f t="shared" si="60"/>
        <v>91501</v>
      </c>
      <c r="B187" s="25">
        <f t="shared" si="61"/>
        <v>92000</v>
      </c>
      <c r="C187" s="24">
        <f t="shared" si="67"/>
        <v>21695</v>
      </c>
      <c r="D187" s="24">
        <f t="shared" si="68"/>
        <v>16525</v>
      </c>
      <c r="E187" s="24">
        <f t="shared" si="69"/>
        <v>7540</v>
      </c>
      <c r="F187" s="24">
        <f t="shared" si="70"/>
        <v>40225</v>
      </c>
      <c r="G187" s="28"/>
      <c r="H187" s="119">
        <f t="shared" ref="H187:H250" si="71">I186+1</f>
        <v>26301</v>
      </c>
      <c r="I187" s="120">
        <f t="shared" si="57"/>
        <v>26500</v>
      </c>
      <c r="J187" s="104">
        <v>7.0000000000000007E-2</v>
      </c>
      <c r="K187" s="119">
        <f t="shared" ref="K187:K250" si="72">L186+1</f>
        <v>26301</v>
      </c>
      <c r="L187" s="120">
        <f t="shared" si="58"/>
        <v>26500</v>
      </c>
      <c r="M187" s="92">
        <f>M186+($I187-$I186)*(VLOOKUP($H187,$H$55:$M$516,3))</f>
        <v>3662</v>
      </c>
      <c r="P187" s="42">
        <f t="shared" si="62"/>
        <v>184</v>
      </c>
      <c r="Q187" s="45">
        <f t="shared" si="65"/>
        <v>7500</v>
      </c>
      <c r="R187" s="45">
        <f t="shared" si="66"/>
        <v>9120</v>
      </c>
      <c r="S187">
        <f t="shared" si="59"/>
        <v>185</v>
      </c>
      <c r="U187">
        <f t="shared" si="63"/>
        <v>916</v>
      </c>
      <c r="V187">
        <f t="shared" si="64"/>
        <v>920</v>
      </c>
    </row>
    <row r="188" spans="1:22" ht="16" thickBot="1" x14ac:dyDescent="0.25">
      <c r="A188" s="32">
        <f t="shared" si="60"/>
        <v>92001</v>
      </c>
      <c r="B188" s="25">
        <f t="shared" si="61"/>
        <v>92500</v>
      </c>
      <c r="C188" s="24">
        <f t="shared" si="67"/>
        <v>21795</v>
      </c>
      <c r="D188" s="24">
        <f t="shared" si="68"/>
        <v>16600</v>
      </c>
      <c r="E188" s="24">
        <f t="shared" si="69"/>
        <v>7575</v>
      </c>
      <c r="F188" s="24">
        <f t="shared" si="70"/>
        <v>40375</v>
      </c>
      <c r="G188" s="28"/>
      <c r="H188" s="119">
        <f t="shared" si="71"/>
        <v>26501</v>
      </c>
      <c r="I188" s="120">
        <f t="shared" si="57"/>
        <v>26700</v>
      </c>
      <c r="J188" s="104">
        <v>7.0000000000000007E-2</v>
      </c>
      <c r="K188" s="119">
        <f t="shared" si="72"/>
        <v>26501</v>
      </c>
      <c r="L188" s="120">
        <f t="shared" si="58"/>
        <v>26700</v>
      </c>
      <c r="M188" s="92">
        <f>M187+($I188-$I187)*(VLOOKUP($H188,$H$55:$M$516,3))</f>
        <v>3676</v>
      </c>
      <c r="P188" s="42">
        <f t="shared" si="62"/>
        <v>185</v>
      </c>
      <c r="Q188" s="45">
        <f t="shared" si="65"/>
        <v>7500</v>
      </c>
      <c r="R188" s="45">
        <f t="shared" si="66"/>
        <v>9120</v>
      </c>
      <c r="S188">
        <f t="shared" si="59"/>
        <v>185</v>
      </c>
      <c r="U188">
        <f t="shared" si="63"/>
        <v>921</v>
      </c>
      <c r="V188">
        <f t="shared" si="64"/>
        <v>925</v>
      </c>
    </row>
    <row r="189" spans="1:22" ht="16" thickBot="1" x14ac:dyDescent="0.25">
      <c r="A189" s="32">
        <f t="shared" si="60"/>
        <v>92501</v>
      </c>
      <c r="B189" s="25">
        <f t="shared" si="61"/>
        <v>93000</v>
      </c>
      <c r="C189" s="24">
        <f t="shared" si="67"/>
        <v>21895</v>
      </c>
      <c r="D189" s="24">
        <f t="shared" si="68"/>
        <v>16675</v>
      </c>
      <c r="E189" s="24">
        <f t="shared" si="69"/>
        <v>7610</v>
      </c>
      <c r="F189" s="24">
        <f t="shared" si="70"/>
        <v>40525</v>
      </c>
      <c r="G189" s="28"/>
      <c r="H189" s="119">
        <f t="shared" si="71"/>
        <v>26701</v>
      </c>
      <c r="I189" s="120">
        <f t="shared" si="57"/>
        <v>26900</v>
      </c>
      <c r="J189" s="104">
        <v>7.0000000000000007E-2</v>
      </c>
      <c r="K189" s="119">
        <f t="shared" si="72"/>
        <v>26701</v>
      </c>
      <c r="L189" s="120">
        <f t="shared" si="58"/>
        <v>26900</v>
      </c>
      <c r="M189" s="92">
        <f>M188+($I189-$I188)*(VLOOKUP($H189,$H$55:$M$516,3))</f>
        <v>3690</v>
      </c>
      <c r="P189" s="47">
        <f t="shared" si="62"/>
        <v>186</v>
      </c>
      <c r="Q189" s="45">
        <f t="shared" si="65"/>
        <v>7700</v>
      </c>
      <c r="R189" s="45">
        <f t="shared" si="66"/>
        <v>9330</v>
      </c>
      <c r="S189">
        <f t="shared" si="59"/>
        <v>190</v>
      </c>
      <c r="U189">
        <f t="shared" si="63"/>
        <v>926</v>
      </c>
      <c r="V189">
        <f t="shared" si="64"/>
        <v>930</v>
      </c>
    </row>
    <row r="190" spans="1:22" ht="16" thickBot="1" x14ac:dyDescent="0.25">
      <c r="A190" s="32">
        <f t="shared" si="60"/>
        <v>93001</v>
      </c>
      <c r="B190" s="25">
        <f t="shared" si="61"/>
        <v>93500</v>
      </c>
      <c r="C190" s="24">
        <f t="shared" si="67"/>
        <v>21995</v>
      </c>
      <c r="D190" s="24">
        <f t="shared" si="68"/>
        <v>16750</v>
      </c>
      <c r="E190" s="24">
        <f t="shared" si="69"/>
        <v>7645</v>
      </c>
      <c r="F190" s="24">
        <f t="shared" si="70"/>
        <v>40675</v>
      </c>
      <c r="G190" s="28"/>
      <c r="H190" s="119">
        <f t="shared" si="71"/>
        <v>26901</v>
      </c>
      <c r="I190" s="120">
        <f t="shared" si="57"/>
        <v>27100</v>
      </c>
      <c r="J190" s="104">
        <v>7.0000000000000007E-2</v>
      </c>
      <c r="K190" s="119">
        <f t="shared" si="72"/>
        <v>26901</v>
      </c>
      <c r="L190" s="120">
        <f t="shared" si="58"/>
        <v>27100</v>
      </c>
      <c r="M190" s="92">
        <f>M189+($I190-$I189)*(VLOOKUP($H190,$H$55:$M$516,3))</f>
        <v>3704</v>
      </c>
      <c r="P190" s="42">
        <f t="shared" si="62"/>
        <v>187</v>
      </c>
      <c r="Q190" s="45">
        <f t="shared" si="65"/>
        <v>7700</v>
      </c>
      <c r="R190" s="45">
        <f t="shared" si="66"/>
        <v>9330</v>
      </c>
      <c r="S190">
        <f t="shared" si="59"/>
        <v>190</v>
      </c>
      <c r="U190">
        <f t="shared" si="63"/>
        <v>931</v>
      </c>
      <c r="V190">
        <f t="shared" si="64"/>
        <v>935</v>
      </c>
    </row>
    <row r="191" spans="1:22" ht="16" thickBot="1" x14ac:dyDescent="0.25">
      <c r="A191" s="32">
        <f t="shared" si="60"/>
        <v>93501</v>
      </c>
      <c r="B191" s="25">
        <f t="shared" si="61"/>
        <v>94000</v>
      </c>
      <c r="C191" s="24">
        <f t="shared" si="67"/>
        <v>22095</v>
      </c>
      <c r="D191" s="24">
        <f t="shared" si="68"/>
        <v>16825</v>
      </c>
      <c r="E191" s="24">
        <f t="shared" si="69"/>
        <v>7680</v>
      </c>
      <c r="F191" s="24">
        <f t="shared" si="70"/>
        <v>40825</v>
      </c>
      <c r="G191" s="28"/>
      <c r="H191" s="119">
        <f t="shared" si="71"/>
        <v>27101</v>
      </c>
      <c r="I191" s="120">
        <f t="shared" si="57"/>
        <v>27300</v>
      </c>
      <c r="J191" s="104">
        <v>7.0000000000000007E-2</v>
      </c>
      <c r="K191" s="119">
        <f t="shared" si="72"/>
        <v>27101</v>
      </c>
      <c r="L191" s="120">
        <f t="shared" si="58"/>
        <v>27300</v>
      </c>
      <c r="M191" s="92">
        <f>M190+($I191-$I190)*(VLOOKUP($H191,$H$55:$M$516,3))</f>
        <v>3718</v>
      </c>
      <c r="P191" s="42">
        <f t="shared" si="62"/>
        <v>188</v>
      </c>
      <c r="Q191" s="45">
        <f t="shared" si="65"/>
        <v>7700</v>
      </c>
      <c r="R191" s="45">
        <f t="shared" si="66"/>
        <v>9330</v>
      </c>
      <c r="S191">
        <f t="shared" si="59"/>
        <v>190</v>
      </c>
      <c r="U191">
        <f t="shared" si="63"/>
        <v>936</v>
      </c>
      <c r="V191">
        <f t="shared" si="64"/>
        <v>940</v>
      </c>
    </row>
    <row r="192" spans="1:22" ht="16" thickBot="1" x14ac:dyDescent="0.25">
      <c r="A192" s="32">
        <f t="shared" si="60"/>
        <v>94001</v>
      </c>
      <c r="B192" s="25">
        <f t="shared" si="61"/>
        <v>94500</v>
      </c>
      <c r="C192" s="24">
        <f t="shared" si="67"/>
        <v>22195</v>
      </c>
      <c r="D192" s="24">
        <f t="shared" si="68"/>
        <v>16900</v>
      </c>
      <c r="E192" s="24">
        <f t="shared" si="69"/>
        <v>7715</v>
      </c>
      <c r="F192" s="24">
        <f t="shared" si="70"/>
        <v>40975</v>
      </c>
      <c r="G192" s="28"/>
      <c r="H192" s="119">
        <f t="shared" si="71"/>
        <v>27301</v>
      </c>
      <c r="I192" s="120">
        <f t="shared" si="57"/>
        <v>27500</v>
      </c>
      <c r="J192" s="104">
        <v>7.0000000000000007E-2</v>
      </c>
      <c r="K192" s="119">
        <f t="shared" si="72"/>
        <v>27301</v>
      </c>
      <c r="L192" s="120">
        <f t="shared" si="58"/>
        <v>27500</v>
      </c>
      <c r="M192" s="92">
        <f>M191+($I192-$I191)*(VLOOKUP($H192,$H$55:$M$516,3))</f>
        <v>3732</v>
      </c>
      <c r="P192" s="42">
        <f t="shared" si="62"/>
        <v>189</v>
      </c>
      <c r="Q192" s="45">
        <f t="shared" si="65"/>
        <v>7700</v>
      </c>
      <c r="R192" s="45">
        <f t="shared" si="66"/>
        <v>9330</v>
      </c>
      <c r="S192">
        <f t="shared" si="59"/>
        <v>190</v>
      </c>
      <c r="U192">
        <f t="shared" si="63"/>
        <v>941</v>
      </c>
      <c r="V192">
        <f t="shared" si="64"/>
        <v>945</v>
      </c>
    </row>
    <row r="193" spans="1:22" ht="16" thickBot="1" x14ac:dyDescent="0.25">
      <c r="A193" s="32">
        <f t="shared" si="60"/>
        <v>94501</v>
      </c>
      <c r="B193" s="25">
        <f t="shared" si="61"/>
        <v>95000</v>
      </c>
      <c r="C193" s="24">
        <f t="shared" si="67"/>
        <v>22295</v>
      </c>
      <c r="D193" s="24">
        <f t="shared" si="68"/>
        <v>16975</v>
      </c>
      <c r="E193" s="24">
        <f t="shared" si="69"/>
        <v>7750</v>
      </c>
      <c r="F193" s="24">
        <f t="shared" si="70"/>
        <v>41125</v>
      </c>
      <c r="G193" s="28"/>
      <c r="H193" s="119">
        <f t="shared" si="71"/>
        <v>27501</v>
      </c>
      <c r="I193" s="120">
        <f t="shared" si="57"/>
        <v>27700</v>
      </c>
      <c r="J193" s="104">
        <v>7.0000000000000007E-2</v>
      </c>
      <c r="K193" s="119">
        <f t="shared" si="72"/>
        <v>27501</v>
      </c>
      <c r="L193" s="120">
        <f t="shared" si="58"/>
        <v>27700</v>
      </c>
      <c r="M193" s="92">
        <f>M192+($I193-$I192)*(VLOOKUP($H193,$H$55:$M$516,3))</f>
        <v>3746</v>
      </c>
      <c r="P193" s="42">
        <f t="shared" si="62"/>
        <v>190</v>
      </c>
      <c r="Q193" s="45">
        <f t="shared" si="65"/>
        <v>7700</v>
      </c>
      <c r="R193" s="45">
        <f t="shared" si="66"/>
        <v>9330</v>
      </c>
      <c r="S193">
        <f t="shared" si="59"/>
        <v>190</v>
      </c>
      <c r="U193">
        <f t="shared" si="63"/>
        <v>946</v>
      </c>
      <c r="V193">
        <f t="shared" si="64"/>
        <v>950</v>
      </c>
    </row>
    <row r="194" spans="1:22" ht="16" thickBot="1" x14ac:dyDescent="0.25">
      <c r="A194" s="32">
        <f t="shared" si="60"/>
        <v>95001</v>
      </c>
      <c r="B194" s="25">
        <f t="shared" si="61"/>
        <v>95500</v>
      </c>
      <c r="C194" s="24">
        <f t="shared" si="67"/>
        <v>22395</v>
      </c>
      <c r="D194" s="24">
        <f t="shared" si="68"/>
        <v>17050</v>
      </c>
      <c r="E194" s="24">
        <f t="shared" si="69"/>
        <v>7785</v>
      </c>
      <c r="F194" s="24">
        <f t="shared" si="70"/>
        <v>41275</v>
      </c>
      <c r="G194" s="28"/>
      <c r="H194" s="119">
        <f t="shared" si="71"/>
        <v>27701</v>
      </c>
      <c r="I194" s="120">
        <f t="shared" si="57"/>
        <v>27900</v>
      </c>
      <c r="J194" s="104">
        <v>7.0000000000000007E-2</v>
      </c>
      <c r="K194" s="119">
        <f t="shared" si="72"/>
        <v>27701</v>
      </c>
      <c r="L194" s="120">
        <f t="shared" si="58"/>
        <v>27900</v>
      </c>
      <c r="M194" s="92">
        <f>M193+($I194-$I193)*(VLOOKUP($H194,$H$55:$M$516,3))</f>
        <v>3760</v>
      </c>
      <c r="P194" s="47">
        <f t="shared" si="62"/>
        <v>191</v>
      </c>
      <c r="Q194" s="45">
        <f t="shared" si="65"/>
        <v>7900</v>
      </c>
      <c r="R194" s="45">
        <f t="shared" si="66"/>
        <v>9540</v>
      </c>
      <c r="S194">
        <f t="shared" si="59"/>
        <v>195</v>
      </c>
      <c r="U194">
        <f t="shared" si="63"/>
        <v>951</v>
      </c>
      <c r="V194">
        <f t="shared" si="64"/>
        <v>955</v>
      </c>
    </row>
    <row r="195" spans="1:22" ht="16" thickBot="1" x14ac:dyDescent="0.25">
      <c r="A195" s="32">
        <f t="shared" si="60"/>
        <v>95501</v>
      </c>
      <c r="B195" s="25">
        <f t="shared" si="61"/>
        <v>96000</v>
      </c>
      <c r="C195" s="24">
        <f t="shared" si="67"/>
        <v>22495</v>
      </c>
      <c r="D195" s="24">
        <f t="shared" si="68"/>
        <v>17125</v>
      </c>
      <c r="E195" s="24">
        <f t="shared" si="69"/>
        <v>7820</v>
      </c>
      <c r="F195" s="24">
        <f t="shared" si="70"/>
        <v>41425</v>
      </c>
      <c r="G195" s="28"/>
      <c r="H195" s="119">
        <f t="shared" si="71"/>
        <v>27901</v>
      </c>
      <c r="I195" s="120">
        <f t="shared" ref="I195:I258" si="73">+I194+200</f>
        <v>28100</v>
      </c>
      <c r="J195" s="104">
        <v>7.0000000000000007E-2</v>
      </c>
      <c r="K195" s="119">
        <f t="shared" si="72"/>
        <v>27901</v>
      </c>
      <c r="L195" s="120">
        <f t="shared" ref="L195:L258" si="74">+L194+200</f>
        <v>28100</v>
      </c>
      <c r="M195" s="92">
        <f>M194+($I195-$I194)*(VLOOKUP($H195,$H$55:$M$516,3))</f>
        <v>3774</v>
      </c>
      <c r="P195" s="42">
        <f t="shared" si="62"/>
        <v>192</v>
      </c>
      <c r="Q195" s="45">
        <f t="shared" si="65"/>
        <v>7900</v>
      </c>
      <c r="R195" s="45">
        <f t="shared" si="66"/>
        <v>9540</v>
      </c>
      <c r="S195">
        <f t="shared" si="59"/>
        <v>195</v>
      </c>
      <c r="U195">
        <f t="shared" si="63"/>
        <v>956</v>
      </c>
      <c r="V195">
        <f t="shared" si="64"/>
        <v>960</v>
      </c>
    </row>
    <row r="196" spans="1:22" ht="16" thickBot="1" x14ac:dyDescent="0.25">
      <c r="A196" s="32">
        <f t="shared" si="60"/>
        <v>96001</v>
      </c>
      <c r="B196" s="25">
        <f t="shared" si="61"/>
        <v>96500</v>
      </c>
      <c r="C196" s="24">
        <f t="shared" si="67"/>
        <v>22595</v>
      </c>
      <c r="D196" s="24">
        <f t="shared" si="68"/>
        <v>17200</v>
      </c>
      <c r="E196" s="24">
        <f t="shared" si="69"/>
        <v>7855</v>
      </c>
      <c r="F196" s="24">
        <f t="shared" si="70"/>
        <v>41575</v>
      </c>
      <c r="G196" s="28"/>
      <c r="H196" s="119">
        <f t="shared" si="71"/>
        <v>28101</v>
      </c>
      <c r="I196" s="120">
        <f t="shared" si="73"/>
        <v>28300</v>
      </c>
      <c r="J196" s="104">
        <v>7.0000000000000007E-2</v>
      </c>
      <c r="K196" s="119">
        <f t="shared" si="72"/>
        <v>28101</v>
      </c>
      <c r="L196" s="120">
        <f t="shared" si="74"/>
        <v>28300</v>
      </c>
      <c r="M196" s="92">
        <f>M195+($I196-$I195)*(VLOOKUP($H196,$H$55:$M$516,3))</f>
        <v>3788</v>
      </c>
      <c r="P196" s="42">
        <f t="shared" si="62"/>
        <v>193</v>
      </c>
      <c r="Q196" s="45">
        <f t="shared" si="65"/>
        <v>7900</v>
      </c>
      <c r="R196" s="45">
        <f t="shared" si="66"/>
        <v>9540</v>
      </c>
      <c r="S196">
        <f t="shared" ref="S196:S259" si="75">VLOOKUP(P196,$U$3:$V$203,2)</f>
        <v>195</v>
      </c>
      <c r="U196">
        <f t="shared" si="63"/>
        <v>961</v>
      </c>
      <c r="V196">
        <f t="shared" si="64"/>
        <v>965</v>
      </c>
    </row>
    <row r="197" spans="1:22" ht="16" thickBot="1" x14ac:dyDescent="0.25">
      <c r="A197" s="32">
        <f t="shared" si="60"/>
        <v>96501</v>
      </c>
      <c r="B197" s="25">
        <f t="shared" si="61"/>
        <v>97000</v>
      </c>
      <c r="C197" s="24">
        <f t="shared" si="67"/>
        <v>22695</v>
      </c>
      <c r="D197" s="24">
        <f t="shared" si="68"/>
        <v>17275</v>
      </c>
      <c r="E197" s="24">
        <f t="shared" si="69"/>
        <v>7890</v>
      </c>
      <c r="F197" s="24">
        <f t="shared" si="70"/>
        <v>41725</v>
      </c>
      <c r="G197" s="28"/>
      <c r="H197" s="119">
        <f t="shared" si="71"/>
        <v>28301</v>
      </c>
      <c r="I197" s="120">
        <f t="shared" si="73"/>
        <v>28500</v>
      </c>
      <c r="J197" s="104">
        <v>7.0000000000000007E-2</v>
      </c>
      <c r="K197" s="119">
        <f t="shared" si="72"/>
        <v>28301</v>
      </c>
      <c r="L197" s="120">
        <f t="shared" si="74"/>
        <v>28500</v>
      </c>
      <c r="M197" s="92">
        <f>M196+($I197-$I196)*(VLOOKUP($H197,$H$55:$M$516,3))</f>
        <v>3802</v>
      </c>
      <c r="P197" s="42">
        <f t="shared" si="62"/>
        <v>194</v>
      </c>
      <c r="Q197" s="45">
        <f t="shared" si="65"/>
        <v>7900</v>
      </c>
      <c r="R197" s="45">
        <f t="shared" si="66"/>
        <v>9540</v>
      </c>
      <c r="S197">
        <f t="shared" si="75"/>
        <v>195</v>
      </c>
      <c r="U197">
        <f t="shared" si="63"/>
        <v>966</v>
      </c>
      <c r="V197">
        <f t="shared" si="64"/>
        <v>970</v>
      </c>
    </row>
    <row r="198" spans="1:22" ht="16" thickBot="1" x14ac:dyDescent="0.25">
      <c r="A198" s="32">
        <f t="shared" ref="A198:A261" si="76">B197+1</f>
        <v>97001</v>
      </c>
      <c r="B198" s="25">
        <f t="shared" ref="B198:B261" si="77">B197+500</f>
        <v>97500</v>
      </c>
      <c r="C198" s="24">
        <f t="shared" si="67"/>
        <v>22795</v>
      </c>
      <c r="D198" s="24">
        <f t="shared" si="68"/>
        <v>17350</v>
      </c>
      <c r="E198" s="24">
        <f t="shared" si="69"/>
        <v>7925</v>
      </c>
      <c r="F198" s="24">
        <f t="shared" si="70"/>
        <v>41875</v>
      </c>
      <c r="G198" s="28"/>
      <c r="H198" s="119">
        <f t="shared" si="71"/>
        <v>28501</v>
      </c>
      <c r="I198" s="120">
        <f t="shared" si="73"/>
        <v>28700</v>
      </c>
      <c r="J198" s="104">
        <v>7.0000000000000007E-2</v>
      </c>
      <c r="K198" s="119">
        <f t="shared" si="72"/>
        <v>28501</v>
      </c>
      <c r="L198" s="120">
        <f t="shared" si="74"/>
        <v>28700</v>
      </c>
      <c r="M198" s="92">
        <f>M197+($I198-$I197)*(VLOOKUP($H198,$H$55:$M$516,3))</f>
        <v>3816</v>
      </c>
      <c r="P198" s="42">
        <f t="shared" ref="P198:P261" si="78">+P197+1</f>
        <v>195</v>
      </c>
      <c r="Q198" s="45">
        <f t="shared" si="65"/>
        <v>7900</v>
      </c>
      <c r="R198" s="45">
        <f t="shared" si="66"/>
        <v>9540</v>
      </c>
      <c r="S198">
        <f t="shared" si="75"/>
        <v>195</v>
      </c>
      <c r="U198">
        <f t="shared" ref="U198:U203" si="79">+V198-5+1</f>
        <v>971</v>
      </c>
      <c r="V198">
        <f t="shared" ref="V198:V203" si="80">+V197+5</f>
        <v>975</v>
      </c>
    </row>
    <row r="199" spans="1:22" ht="16" thickBot="1" x14ac:dyDescent="0.25">
      <c r="A199" s="32">
        <f t="shared" si="76"/>
        <v>97501</v>
      </c>
      <c r="B199" s="25">
        <f t="shared" si="77"/>
        <v>98000</v>
      </c>
      <c r="C199" s="24">
        <f t="shared" si="67"/>
        <v>22895</v>
      </c>
      <c r="D199" s="24">
        <f t="shared" si="68"/>
        <v>17425</v>
      </c>
      <c r="E199" s="24">
        <f t="shared" si="69"/>
        <v>7960</v>
      </c>
      <c r="F199" s="24">
        <f t="shared" si="70"/>
        <v>42025</v>
      </c>
      <c r="G199" s="28"/>
      <c r="H199" s="119">
        <f t="shared" si="71"/>
        <v>28701</v>
      </c>
      <c r="I199" s="120">
        <f t="shared" si="73"/>
        <v>28900</v>
      </c>
      <c r="J199" s="104">
        <v>7.0000000000000007E-2</v>
      </c>
      <c r="K199" s="119">
        <f t="shared" si="72"/>
        <v>28701</v>
      </c>
      <c r="L199" s="120">
        <f t="shared" si="74"/>
        <v>28900</v>
      </c>
      <c r="M199" s="92">
        <f>M198+($I199-$I198)*(VLOOKUP($H199,$H$55:$M$516,3))</f>
        <v>3830</v>
      </c>
      <c r="P199" s="47">
        <f t="shared" si="78"/>
        <v>196</v>
      </c>
      <c r="Q199" s="45">
        <f t="shared" si="65"/>
        <v>8100</v>
      </c>
      <c r="R199" s="45">
        <f t="shared" si="66"/>
        <v>9750</v>
      </c>
      <c r="S199">
        <f t="shared" si="75"/>
        <v>200</v>
      </c>
      <c r="U199">
        <f t="shared" si="79"/>
        <v>976</v>
      </c>
      <c r="V199">
        <f t="shared" si="80"/>
        <v>980</v>
      </c>
    </row>
    <row r="200" spans="1:22" ht="16" thickBot="1" x14ac:dyDescent="0.25">
      <c r="A200" s="32">
        <f t="shared" si="76"/>
        <v>98001</v>
      </c>
      <c r="B200" s="25">
        <f t="shared" si="77"/>
        <v>98500</v>
      </c>
      <c r="C200" s="24">
        <f t="shared" si="67"/>
        <v>22995</v>
      </c>
      <c r="D200" s="24">
        <f t="shared" si="68"/>
        <v>17500</v>
      </c>
      <c r="E200" s="24">
        <f t="shared" si="69"/>
        <v>7995</v>
      </c>
      <c r="F200" s="24">
        <f t="shared" si="70"/>
        <v>42175</v>
      </c>
      <c r="G200" s="28"/>
      <c r="H200" s="119">
        <f t="shared" si="71"/>
        <v>28901</v>
      </c>
      <c r="I200" s="120">
        <f t="shared" si="73"/>
        <v>29100</v>
      </c>
      <c r="J200" s="104">
        <v>7.0000000000000007E-2</v>
      </c>
      <c r="K200" s="119">
        <f t="shared" si="72"/>
        <v>28901</v>
      </c>
      <c r="L200" s="120">
        <f t="shared" si="74"/>
        <v>29100</v>
      </c>
      <c r="M200" s="92">
        <f>M199+($I200-$I199)*(VLOOKUP($H200,$H$55:$M$516,3))</f>
        <v>3844</v>
      </c>
      <c r="P200" s="42">
        <f t="shared" si="78"/>
        <v>197</v>
      </c>
      <c r="Q200" s="45">
        <f t="shared" si="65"/>
        <v>8100</v>
      </c>
      <c r="R200" s="45">
        <f t="shared" si="66"/>
        <v>9750</v>
      </c>
      <c r="S200">
        <f t="shared" si="75"/>
        <v>200</v>
      </c>
      <c r="U200">
        <f t="shared" si="79"/>
        <v>981</v>
      </c>
      <c r="V200">
        <f t="shared" si="80"/>
        <v>985</v>
      </c>
    </row>
    <row r="201" spans="1:22" ht="16" thickBot="1" x14ac:dyDescent="0.25">
      <c r="A201" s="32">
        <f t="shared" si="76"/>
        <v>98501</v>
      </c>
      <c r="B201" s="25">
        <f t="shared" si="77"/>
        <v>99000</v>
      </c>
      <c r="C201" s="24">
        <f t="shared" si="67"/>
        <v>23095</v>
      </c>
      <c r="D201" s="24">
        <f t="shared" si="68"/>
        <v>17575</v>
      </c>
      <c r="E201" s="24">
        <f t="shared" si="69"/>
        <v>8030</v>
      </c>
      <c r="F201" s="24">
        <f t="shared" si="70"/>
        <v>42325</v>
      </c>
      <c r="G201" s="28"/>
      <c r="H201" s="119">
        <f t="shared" si="71"/>
        <v>29101</v>
      </c>
      <c r="I201" s="120">
        <f t="shared" si="73"/>
        <v>29300</v>
      </c>
      <c r="J201" s="104">
        <v>7.0000000000000007E-2</v>
      </c>
      <c r="K201" s="119">
        <f t="shared" si="72"/>
        <v>29101</v>
      </c>
      <c r="L201" s="120">
        <f t="shared" si="74"/>
        <v>29300</v>
      </c>
      <c r="M201" s="92">
        <f>M200+($I201-$I200)*(VLOOKUP($H201,$H$55:$M$516,3))</f>
        <v>3858</v>
      </c>
      <c r="P201" s="42">
        <f t="shared" si="78"/>
        <v>198</v>
      </c>
      <c r="Q201" s="45">
        <f t="shared" si="65"/>
        <v>8100</v>
      </c>
      <c r="R201" s="45">
        <f t="shared" si="66"/>
        <v>9750</v>
      </c>
      <c r="S201">
        <f t="shared" si="75"/>
        <v>200</v>
      </c>
      <c r="U201">
        <f t="shared" si="79"/>
        <v>986</v>
      </c>
      <c r="V201">
        <f t="shared" si="80"/>
        <v>990</v>
      </c>
    </row>
    <row r="202" spans="1:22" ht="16" thickBot="1" x14ac:dyDescent="0.25">
      <c r="A202" s="32">
        <f t="shared" si="76"/>
        <v>99001</v>
      </c>
      <c r="B202" s="25">
        <f t="shared" si="77"/>
        <v>99500</v>
      </c>
      <c r="C202" s="24">
        <f t="shared" si="67"/>
        <v>23195</v>
      </c>
      <c r="D202" s="24">
        <f t="shared" si="68"/>
        <v>17650</v>
      </c>
      <c r="E202" s="24">
        <f t="shared" si="69"/>
        <v>8065</v>
      </c>
      <c r="F202" s="24">
        <f t="shared" si="70"/>
        <v>42475</v>
      </c>
      <c r="G202" s="28"/>
      <c r="H202" s="119">
        <f t="shared" si="71"/>
        <v>29301</v>
      </c>
      <c r="I202" s="120">
        <f t="shared" si="73"/>
        <v>29500</v>
      </c>
      <c r="J202" s="104">
        <v>7.0000000000000007E-2</v>
      </c>
      <c r="K202" s="119">
        <f t="shared" si="72"/>
        <v>29301</v>
      </c>
      <c r="L202" s="120">
        <f t="shared" si="74"/>
        <v>29500</v>
      </c>
      <c r="M202" s="92">
        <f>M201+($I202-$I201)*(VLOOKUP($H202,$H$55:$M$516,3))</f>
        <v>3872</v>
      </c>
      <c r="P202" s="42">
        <f t="shared" si="78"/>
        <v>199</v>
      </c>
      <c r="Q202" s="45">
        <f t="shared" ref="Q202:Q265" si="81">Q201+IF(MOD(P202-1,5),0,(VLOOKUP(P202,$K$16:$M$23,3)))</f>
        <v>8100</v>
      </c>
      <c r="R202" s="45">
        <f t="shared" ref="R202:R265" si="82">R201+IF(MOD(P202-1,5),0,(VLOOKUP(P202,$K$16:$N$23,4)))</f>
        <v>9750</v>
      </c>
      <c r="S202">
        <f t="shared" si="75"/>
        <v>200</v>
      </c>
      <c r="U202">
        <f t="shared" si="79"/>
        <v>991</v>
      </c>
      <c r="V202">
        <f t="shared" si="80"/>
        <v>995</v>
      </c>
    </row>
    <row r="203" spans="1:22" ht="16" thickBot="1" x14ac:dyDescent="0.25">
      <c r="A203" s="32">
        <f t="shared" si="76"/>
        <v>99501</v>
      </c>
      <c r="B203" s="25">
        <f t="shared" si="77"/>
        <v>100000</v>
      </c>
      <c r="C203" s="24">
        <f t="shared" si="67"/>
        <v>23295</v>
      </c>
      <c r="D203" s="24">
        <f t="shared" si="68"/>
        <v>17725</v>
      </c>
      <c r="E203" s="24">
        <f t="shared" si="69"/>
        <v>8100</v>
      </c>
      <c r="F203" s="24">
        <f t="shared" si="70"/>
        <v>42625</v>
      </c>
      <c r="G203" s="28"/>
      <c r="H203" s="119">
        <f t="shared" si="71"/>
        <v>29501</v>
      </c>
      <c r="I203" s="120">
        <f t="shared" si="73"/>
        <v>29700</v>
      </c>
      <c r="J203" s="104">
        <v>7.0000000000000007E-2</v>
      </c>
      <c r="K203" s="119">
        <f t="shared" si="72"/>
        <v>29501</v>
      </c>
      <c r="L203" s="120">
        <f t="shared" si="74"/>
        <v>29700</v>
      </c>
      <c r="M203" s="92">
        <f>M202+($I203-$I202)*(VLOOKUP($H203,$H$55:$M$516,3))</f>
        <v>3886</v>
      </c>
      <c r="P203" s="42">
        <f t="shared" si="78"/>
        <v>200</v>
      </c>
      <c r="Q203" s="45">
        <f t="shared" si="81"/>
        <v>8100</v>
      </c>
      <c r="R203" s="45">
        <f t="shared" si="82"/>
        <v>9750</v>
      </c>
      <c r="S203">
        <f t="shared" si="75"/>
        <v>200</v>
      </c>
      <c r="U203">
        <f t="shared" si="79"/>
        <v>996</v>
      </c>
      <c r="V203">
        <f t="shared" si="80"/>
        <v>1000</v>
      </c>
    </row>
    <row r="204" spans="1:22" ht="16" thickBot="1" x14ac:dyDescent="0.25">
      <c r="A204" s="32">
        <f t="shared" si="76"/>
        <v>100001</v>
      </c>
      <c r="B204" s="25">
        <f t="shared" si="77"/>
        <v>100500</v>
      </c>
      <c r="C204" s="24">
        <f t="shared" si="67"/>
        <v>23395</v>
      </c>
      <c r="D204" s="24">
        <f t="shared" si="68"/>
        <v>17800</v>
      </c>
      <c r="E204" s="24">
        <f t="shared" si="69"/>
        <v>8135</v>
      </c>
      <c r="F204" s="24">
        <f t="shared" si="70"/>
        <v>42750</v>
      </c>
      <c r="G204" s="28"/>
      <c r="H204" s="119">
        <f t="shared" si="71"/>
        <v>29701</v>
      </c>
      <c r="I204" s="120">
        <f t="shared" si="73"/>
        <v>29900</v>
      </c>
      <c r="J204" s="104">
        <v>7.0000000000000007E-2</v>
      </c>
      <c r="K204" s="119">
        <f t="shared" si="72"/>
        <v>29701</v>
      </c>
      <c r="L204" s="120">
        <f t="shared" si="74"/>
        <v>29900</v>
      </c>
      <c r="M204" s="92">
        <f>M203+($I204-$I203)*(VLOOKUP($H204,$H$55:$M$516,3))</f>
        <v>3900</v>
      </c>
      <c r="P204" s="47">
        <f t="shared" si="78"/>
        <v>201</v>
      </c>
      <c r="Q204" s="45">
        <f t="shared" si="81"/>
        <v>8300</v>
      </c>
      <c r="R204" s="45">
        <f t="shared" si="82"/>
        <v>9905</v>
      </c>
      <c r="S204">
        <f t="shared" si="75"/>
        <v>205</v>
      </c>
    </row>
    <row r="205" spans="1:22" ht="16" thickBot="1" x14ac:dyDescent="0.25">
      <c r="A205" s="32">
        <f t="shared" si="76"/>
        <v>100501</v>
      </c>
      <c r="B205" s="25">
        <f t="shared" si="77"/>
        <v>101000</v>
      </c>
      <c r="C205" s="24">
        <f t="shared" si="67"/>
        <v>23495</v>
      </c>
      <c r="D205" s="24">
        <f t="shared" si="68"/>
        <v>17875</v>
      </c>
      <c r="E205" s="24">
        <f t="shared" si="69"/>
        <v>8170</v>
      </c>
      <c r="F205" s="24">
        <f t="shared" si="70"/>
        <v>42875</v>
      </c>
      <c r="G205" s="28"/>
      <c r="H205" s="119">
        <f t="shared" si="71"/>
        <v>29901</v>
      </c>
      <c r="I205" s="120">
        <f t="shared" si="73"/>
        <v>30100</v>
      </c>
      <c r="J205" s="104">
        <v>7.0000000000000007E-2</v>
      </c>
      <c r="K205" s="119">
        <f t="shared" si="72"/>
        <v>29901</v>
      </c>
      <c r="L205" s="120">
        <f t="shared" si="74"/>
        <v>30100</v>
      </c>
      <c r="M205" s="92">
        <f>M204+($I205-$I204)*(VLOOKUP($H205,$H$55:$M$516,3))</f>
        <v>3914</v>
      </c>
      <c r="P205" s="42">
        <f t="shared" si="78"/>
        <v>202</v>
      </c>
      <c r="Q205" s="45">
        <f t="shared" si="81"/>
        <v>8300</v>
      </c>
      <c r="R205" s="45">
        <f t="shared" si="82"/>
        <v>9905</v>
      </c>
      <c r="S205">
        <f t="shared" si="75"/>
        <v>205</v>
      </c>
    </row>
    <row r="206" spans="1:22" ht="16" thickBot="1" x14ac:dyDescent="0.25">
      <c r="A206" s="32">
        <f t="shared" si="76"/>
        <v>101001</v>
      </c>
      <c r="B206" s="25">
        <f t="shared" si="77"/>
        <v>101500</v>
      </c>
      <c r="C206" s="24">
        <f t="shared" si="67"/>
        <v>23595</v>
      </c>
      <c r="D206" s="24">
        <f t="shared" si="68"/>
        <v>17950</v>
      </c>
      <c r="E206" s="24">
        <f t="shared" si="69"/>
        <v>8205</v>
      </c>
      <c r="F206" s="24">
        <f t="shared" si="70"/>
        <v>43000</v>
      </c>
      <c r="G206" s="28"/>
      <c r="H206" s="119">
        <f t="shared" si="71"/>
        <v>30101</v>
      </c>
      <c r="I206" s="120">
        <f t="shared" si="73"/>
        <v>30300</v>
      </c>
      <c r="J206" s="104">
        <v>7.0000000000000007E-2</v>
      </c>
      <c r="K206" s="119">
        <f t="shared" si="72"/>
        <v>30101</v>
      </c>
      <c r="L206" s="120">
        <f t="shared" si="74"/>
        <v>30300</v>
      </c>
      <c r="M206" s="92">
        <f>M205+($I206-$I205)*(VLOOKUP($H206,$H$55:$M$516,3))</f>
        <v>3928</v>
      </c>
      <c r="P206" s="42">
        <f t="shared" si="78"/>
        <v>203</v>
      </c>
      <c r="Q206" s="45">
        <f t="shared" si="81"/>
        <v>8300</v>
      </c>
      <c r="R206" s="45">
        <f t="shared" si="82"/>
        <v>9905</v>
      </c>
      <c r="S206">
        <f t="shared" si="75"/>
        <v>205</v>
      </c>
    </row>
    <row r="207" spans="1:22" ht="16" thickBot="1" x14ac:dyDescent="0.25">
      <c r="A207" s="32">
        <f t="shared" si="76"/>
        <v>101501</v>
      </c>
      <c r="B207" s="25">
        <f t="shared" si="77"/>
        <v>102000</v>
      </c>
      <c r="C207" s="24">
        <f t="shared" si="67"/>
        <v>23695</v>
      </c>
      <c r="D207" s="24">
        <f t="shared" si="68"/>
        <v>18025</v>
      </c>
      <c r="E207" s="24">
        <f t="shared" si="69"/>
        <v>8240</v>
      </c>
      <c r="F207" s="24">
        <f t="shared" si="70"/>
        <v>43125</v>
      </c>
      <c r="G207" s="28"/>
      <c r="H207" s="119">
        <f t="shared" si="71"/>
        <v>30301</v>
      </c>
      <c r="I207" s="120">
        <f t="shared" si="73"/>
        <v>30500</v>
      </c>
      <c r="J207" s="104">
        <v>7.0000000000000007E-2</v>
      </c>
      <c r="K207" s="119">
        <f t="shared" si="72"/>
        <v>30301</v>
      </c>
      <c r="L207" s="120">
        <f t="shared" si="74"/>
        <v>30500</v>
      </c>
      <c r="M207" s="92">
        <f>M206+($I207-$I206)*(VLOOKUP($H207,$H$55:$M$516,3))</f>
        <v>3942</v>
      </c>
      <c r="P207" s="42">
        <f t="shared" si="78"/>
        <v>204</v>
      </c>
      <c r="Q207" s="45">
        <f t="shared" si="81"/>
        <v>8300</v>
      </c>
      <c r="R207" s="45">
        <f t="shared" si="82"/>
        <v>9905</v>
      </c>
      <c r="S207">
        <f t="shared" si="75"/>
        <v>205</v>
      </c>
    </row>
    <row r="208" spans="1:22" ht="16" thickBot="1" x14ac:dyDescent="0.25">
      <c r="A208" s="32">
        <f t="shared" si="76"/>
        <v>102001</v>
      </c>
      <c r="B208" s="25">
        <f t="shared" si="77"/>
        <v>102500</v>
      </c>
      <c r="C208" s="24">
        <f t="shared" si="67"/>
        <v>23795</v>
      </c>
      <c r="D208" s="24">
        <f t="shared" si="68"/>
        <v>18100</v>
      </c>
      <c r="E208" s="24">
        <f t="shared" si="69"/>
        <v>8275</v>
      </c>
      <c r="F208" s="24">
        <f t="shared" si="70"/>
        <v>43250</v>
      </c>
      <c r="G208" s="28"/>
      <c r="H208" s="119">
        <f t="shared" si="71"/>
        <v>30501</v>
      </c>
      <c r="I208" s="120">
        <f t="shared" si="73"/>
        <v>30700</v>
      </c>
      <c r="J208" s="104">
        <v>7.0000000000000007E-2</v>
      </c>
      <c r="K208" s="119">
        <f t="shared" si="72"/>
        <v>30501</v>
      </c>
      <c r="L208" s="120">
        <f t="shared" si="74"/>
        <v>30700</v>
      </c>
      <c r="M208" s="92">
        <f>M207+($I208-$I207)*(VLOOKUP($H208,$H$55:$M$516,3))</f>
        <v>3956</v>
      </c>
      <c r="P208" s="42">
        <f t="shared" si="78"/>
        <v>205</v>
      </c>
      <c r="Q208" s="45">
        <f t="shared" si="81"/>
        <v>8300</v>
      </c>
      <c r="R208" s="45">
        <f t="shared" si="82"/>
        <v>9905</v>
      </c>
      <c r="S208">
        <f t="shared" si="75"/>
        <v>205</v>
      </c>
    </row>
    <row r="209" spans="1:19" ht="16" thickBot="1" x14ac:dyDescent="0.25">
      <c r="A209" s="32">
        <f t="shared" si="76"/>
        <v>102501</v>
      </c>
      <c r="B209" s="25">
        <f t="shared" si="77"/>
        <v>103000</v>
      </c>
      <c r="C209" s="24">
        <f t="shared" si="67"/>
        <v>23895</v>
      </c>
      <c r="D209" s="24">
        <f t="shared" si="68"/>
        <v>18175</v>
      </c>
      <c r="E209" s="24">
        <f t="shared" si="69"/>
        <v>8310</v>
      </c>
      <c r="F209" s="24">
        <f t="shared" si="70"/>
        <v>43375</v>
      </c>
      <c r="G209" s="28"/>
      <c r="H209" s="119">
        <f t="shared" si="71"/>
        <v>30701</v>
      </c>
      <c r="I209" s="120">
        <f t="shared" si="73"/>
        <v>30900</v>
      </c>
      <c r="J209" s="104">
        <v>7.0000000000000007E-2</v>
      </c>
      <c r="K209" s="119">
        <f t="shared" si="72"/>
        <v>30701</v>
      </c>
      <c r="L209" s="120">
        <f t="shared" si="74"/>
        <v>30900</v>
      </c>
      <c r="M209" s="92">
        <f>M208+($I209-$I208)*(VLOOKUP($H209,$H$55:$M$516,3))</f>
        <v>3970</v>
      </c>
      <c r="P209" s="47">
        <f t="shared" si="78"/>
        <v>206</v>
      </c>
      <c r="Q209" s="45">
        <f t="shared" si="81"/>
        <v>8500</v>
      </c>
      <c r="R209" s="45">
        <f t="shared" si="82"/>
        <v>10060</v>
      </c>
      <c r="S209">
        <f t="shared" si="75"/>
        <v>210</v>
      </c>
    </row>
    <row r="210" spans="1:19" ht="16" thickBot="1" x14ac:dyDescent="0.25">
      <c r="A210" s="32">
        <f t="shared" si="76"/>
        <v>103001</v>
      </c>
      <c r="B210" s="25">
        <f t="shared" si="77"/>
        <v>103500</v>
      </c>
      <c r="C210" s="24">
        <f t="shared" si="67"/>
        <v>23995</v>
      </c>
      <c r="D210" s="24">
        <f t="shared" si="68"/>
        <v>18250</v>
      </c>
      <c r="E210" s="24">
        <f t="shared" si="69"/>
        <v>8345</v>
      </c>
      <c r="F210" s="24">
        <f t="shared" si="70"/>
        <v>43500</v>
      </c>
      <c r="G210" s="28"/>
      <c r="H210" s="119">
        <f t="shared" si="71"/>
        <v>30901</v>
      </c>
      <c r="I210" s="120">
        <f t="shared" si="73"/>
        <v>31100</v>
      </c>
      <c r="J210" s="104">
        <v>7.0000000000000007E-2</v>
      </c>
      <c r="K210" s="119">
        <f t="shared" si="72"/>
        <v>30901</v>
      </c>
      <c r="L210" s="120">
        <f t="shared" si="74"/>
        <v>31100</v>
      </c>
      <c r="M210" s="92">
        <f>M209+($I210-$I209)*(VLOOKUP($H210,$H$55:$M$516,3))</f>
        <v>3984</v>
      </c>
      <c r="P210" s="42">
        <f t="shared" si="78"/>
        <v>207</v>
      </c>
      <c r="Q210" s="45">
        <f t="shared" si="81"/>
        <v>8500</v>
      </c>
      <c r="R210" s="45">
        <f t="shared" si="82"/>
        <v>10060</v>
      </c>
      <c r="S210">
        <f t="shared" si="75"/>
        <v>210</v>
      </c>
    </row>
    <row r="211" spans="1:19" ht="16" thickBot="1" x14ac:dyDescent="0.25">
      <c r="A211" s="32">
        <f t="shared" si="76"/>
        <v>103501</v>
      </c>
      <c r="B211" s="25">
        <f t="shared" si="77"/>
        <v>104000</v>
      </c>
      <c r="C211" s="24">
        <f t="shared" si="67"/>
        <v>24095</v>
      </c>
      <c r="D211" s="24">
        <f t="shared" si="68"/>
        <v>18325</v>
      </c>
      <c r="E211" s="24">
        <f t="shared" si="69"/>
        <v>8380</v>
      </c>
      <c r="F211" s="24">
        <f t="shared" si="70"/>
        <v>43625</v>
      </c>
      <c r="G211" s="28"/>
      <c r="H211" s="119">
        <f t="shared" si="71"/>
        <v>31101</v>
      </c>
      <c r="I211" s="120">
        <f t="shared" si="73"/>
        <v>31300</v>
      </c>
      <c r="J211" s="104">
        <v>7.0000000000000007E-2</v>
      </c>
      <c r="K211" s="119">
        <f t="shared" si="72"/>
        <v>31101</v>
      </c>
      <c r="L211" s="120">
        <f t="shared" si="74"/>
        <v>31300</v>
      </c>
      <c r="M211" s="92">
        <f>M210+($I211-$I210)*(VLOOKUP($H211,$H$55:$M$516,3))</f>
        <v>3998</v>
      </c>
      <c r="P211" s="42">
        <f t="shared" si="78"/>
        <v>208</v>
      </c>
      <c r="Q211" s="45">
        <f t="shared" si="81"/>
        <v>8500</v>
      </c>
      <c r="R211" s="45">
        <f t="shared" si="82"/>
        <v>10060</v>
      </c>
      <c r="S211">
        <f t="shared" si="75"/>
        <v>210</v>
      </c>
    </row>
    <row r="212" spans="1:19" ht="16" thickBot="1" x14ac:dyDescent="0.25">
      <c r="A212" s="32">
        <f t="shared" si="76"/>
        <v>104001</v>
      </c>
      <c r="B212" s="25">
        <f t="shared" si="77"/>
        <v>104500</v>
      </c>
      <c r="C212" s="24">
        <f t="shared" si="67"/>
        <v>24195</v>
      </c>
      <c r="D212" s="24">
        <f t="shared" si="68"/>
        <v>18400</v>
      </c>
      <c r="E212" s="24">
        <f t="shared" si="69"/>
        <v>8415</v>
      </c>
      <c r="F212" s="24">
        <f t="shared" si="70"/>
        <v>43750</v>
      </c>
      <c r="G212" s="28"/>
      <c r="H212" s="119">
        <f t="shared" si="71"/>
        <v>31301</v>
      </c>
      <c r="I212" s="120">
        <f t="shared" si="73"/>
        <v>31500</v>
      </c>
      <c r="J212" s="104">
        <v>7.0000000000000007E-2</v>
      </c>
      <c r="K212" s="119">
        <f t="shared" si="72"/>
        <v>31301</v>
      </c>
      <c r="L212" s="120">
        <f t="shared" si="74"/>
        <v>31500</v>
      </c>
      <c r="M212" s="92">
        <f>M211+($I212-$I211)*(VLOOKUP($H212,$H$55:$M$516,3))</f>
        <v>4012</v>
      </c>
      <c r="P212" s="42">
        <f t="shared" si="78"/>
        <v>209</v>
      </c>
      <c r="Q212" s="45">
        <f t="shared" si="81"/>
        <v>8500</v>
      </c>
      <c r="R212" s="45">
        <f t="shared" si="82"/>
        <v>10060</v>
      </c>
      <c r="S212">
        <f t="shared" si="75"/>
        <v>210</v>
      </c>
    </row>
    <row r="213" spans="1:19" ht="16" thickBot="1" x14ac:dyDescent="0.25">
      <c r="A213" s="32">
        <f t="shared" si="76"/>
        <v>104501</v>
      </c>
      <c r="B213" s="25">
        <f t="shared" si="77"/>
        <v>105000</v>
      </c>
      <c r="C213" s="24">
        <f t="shared" si="67"/>
        <v>24295</v>
      </c>
      <c r="D213" s="24">
        <f t="shared" si="68"/>
        <v>18475</v>
      </c>
      <c r="E213" s="24">
        <f t="shared" si="69"/>
        <v>8450</v>
      </c>
      <c r="F213" s="24">
        <f t="shared" si="70"/>
        <v>43875</v>
      </c>
      <c r="G213" s="28"/>
      <c r="H213" s="119">
        <f t="shared" si="71"/>
        <v>31501</v>
      </c>
      <c r="I213" s="120">
        <f t="shared" si="73"/>
        <v>31700</v>
      </c>
      <c r="J213" s="104">
        <v>7.0000000000000007E-2</v>
      </c>
      <c r="K213" s="119">
        <f t="shared" si="72"/>
        <v>31501</v>
      </c>
      <c r="L213" s="120">
        <f t="shared" si="74"/>
        <v>31700</v>
      </c>
      <c r="M213" s="92">
        <f>M212+($I213-$I212)*(VLOOKUP($H213,$H$55:$M$516,3))</f>
        <v>4026</v>
      </c>
      <c r="P213" s="42">
        <f t="shared" si="78"/>
        <v>210</v>
      </c>
      <c r="Q213" s="45">
        <f t="shared" si="81"/>
        <v>8500</v>
      </c>
      <c r="R213" s="45">
        <f t="shared" si="82"/>
        <v>10060</v>
      </c>
      <c r="S213">
        <f t="shared" si="75"/>
        <v>210</v>
      </c>
    </row>
    <row r="214" spans="1:19" ht="16" thickBot="1" x14ac:dyDescent="0.25">
      <c r="A214" s="32">
        <f t="shared" si="76"/>
        <v>105001</v>
      </c>
      <c r="B214" s="25">
        <f t="shared" si="77"/>
        <v>105500</v>
      </c>
      <c r="C214" s="24">
        <f t="shared" si="67"/>
        <v>24395</v>
      </c>
      <c r="D214" s="24">
        <f t="shared" si="68"/>
        <v>18550</v>
      </c>
      <c r="E214" s="24">
        <f t="shared" si="69"/>
        <v>8485</v>
      </c>
      <c r="F214" s="24">
        <f t="shared" si="70"/>
        <v>44000</v>
      </c>
      <c r="G214" s="28"/>
      <c r="H214" s="119">
        <f t="shared" si="71"/>
        <v>31701</v>
      </c>
      <c r="I214" s="120">
        <f t="shared" si="73"/>
        <v>31900</v>
      </c>
      <c r="J214" s="104">
        <v>7.0000000000000007E-2</v>
      </c>
      <c r="K214" s="119">
        <f t="shared" si="72"/>
        <v>31701</v>
      </c>
      <c r="L214" s="120">
        <f t="shared" si="74"/>
        <v>31900</v>
      </c>
      <c r="M214" s="92">
        <f>M213+($I214-$I213)*(VLOOKUP($H214,$H$55:$M$516,3))</f>
        <v>4040</v>
      </c>
      <c r="P214" s="47">
        <f t="shared" si="78"/>
        <v>211</v>
      </c>
      <c r="Q214" s="45">
        <f t="shared" si="81"/>
        <v>8700</v>
      </c>
      <c r="R214" s="45">
        <f t="shared" si="82"/>
        <v>10215</v>
      </c>
      <c r="S214">
        <f t="shared" si="75"/>
        <v>215</v>
      </c>
    </row>
    <row r="215" spans="1:19" ht="16" thickBot="1" x14ac:dyDescent="0.25">
      <c r="A215" s="32">
        <f t="shared" si="76"/>
        <v>105501</v>
      </c>
      <c r="B215" s="25">
        <f t="shared" si="77"/>
        <v>106000</v>
      </c>
      <c r="C215" s="24">
        <f t="shared" si="67"/>
        <v>24495</v>
      </c>
      <c r="D215" s="24">
        <f t="shared" si="68"/>
        <v>18625</v>
      </c>
      <c r="E215" s="24">
        <f t="shared" si="69"/>
        <v>8520</v>
      </c>
      <c r="F215" s="24">
        <f t="shared" si="70"/>
        <v>44125</v>
      </c>
      <c r="G215" s="28"/>
      <c r="H215" s="119">
        <f t="shared" si="71"/>
        <v>31901</v>
      </c>
      <c r="I215" s="120">
        <f t="shared" si="73"/>
        <v>32100</v>
      </c>
      <c r="J215" s="104">
        <v>7.0000000000000007E-2</v>
      </c>
      <c r="K215" s="119">
        <f t="shared" si="72"/>
        <v>31901</v>
      </c>
      <c r="L215" s="120">
        <f t="shared" si="74"/>
        <v>32100</v>
      </c>
      <c r="M215" s="92">
        <f>M214+($I215-$I214)*(VLOOKUP($H215,$H$55:$M$516,3))</f>
        <v>4054</v>
      </c>
      <c r="P215" s="42">
        <f t="shared" si="78"/>
        <v>212</v>
      </c>
      <c r="Q215" s="45">
        <f t="shared" si="81"/>
        <v>8700</v>
      </c>
      <c r="R215" s="45">
        <f t="shared" si="82"/>
        <v>10215</v>
      </c>
      <c r="S215">
        <f t="shared" si="75"/>
        <v>215</v>
      </c>
    </row>
    <row r="216" spans="1:19" ht="16" thickBot="1" x14ac:dyDescent="0.25">
      <c r="A216" s="32">
        <f t="shared" si="76"/>
        <v>106001</v>
      </c>
      <c r="B216" s="25">
        <f t="shared" si="77"/>
        <v>106500</v>
      </c>
      <c r="C216" s="24">
        <f t="shared" si="67"/>
        <v>24595</v>
      </c>
      <c r="D216" s="24">
        <f t="shared" si="68"/>
        <v>18700</v>
      </c>
      <c r="E216" s="24">
        <f t="shared" si="69"/>
        <v>8555</v>
      </c>
      <c r="F216" s="24">
        <f t="shared" si="70"/>
        <v>44250</v>
      </c>
      <c r="G216" s="28"/>
      <c r="H216" s="119">
        <f t="shared" si="71"/>
        <v>32101</v>
      </c>
      <c r="I216" s="120">
        <f t="shared" si="73"/>
        <v>32300</v>
      </c>
      <c r="J216" s="104">
        <v>7.0000000000000007E-2</v>
      </c>
      <c r="K216" s="119">
        <f t="shared" si="72"/>
        <v>32101</v>
      </c>
      <c r="L216" s="120">
        <f t="shared" si="74"/>
        <v>32300</v>
      </c>
      <c r="M216" s="92">
        <f>M215+($I216-$I215)*(VLOOKUP($H216,$H$55:$M$516,3))</f>
        <v>4068</v>
      </c>
      <c r="P216" s="42">
        <f t="shared" si="78"/>
        <v>213</v>
      </c>
      <c r="Q216" s="45">
        <f t="shared" si="81"/>
        <v>8700</v>
      </c>
      <c r="R216" s="45">
        <f t="shared" si="82"/>
        <v>10215</v>
      </c>
      <c r="S216">
        <f t="shared" si="75"/>
        <v>215</v>
      </c>
    </row>
    <row r="217" spans="1:19" ht="16" thickBot="1" x14ac:dyDescent="0.25">
      <c r="A217" s="32">
        <f t="shared" si="76"/>
        <v>106501</v>
      </c>
      <c r="B217" s="25">
        <f t="shared" si="77"/>
        <v>107000</v>
      </c>
      <c r="C217" s="24">
        <f t="shared" si="67"/>
        <v>24695</v>
      </c>
      <c r="D217" s="24">
        <f t="shared" si="68"/>
        <v>18775</v>
      </c>
      <c r="E217" s="24">
        <f t="shared" si="69"/>
        <v>8590</v>
      </c>
      <c r="F217" s="24">
        <f t="shared" si="70"/>
        <v>44375</v>
      </c>
      <c r="G217" s="28"/>
      <c r="H217" s="119">
        <f t="shared" si="71"/>
        <v>32301</v>
      </c>
      <c r="I217" s="120">
        <f t="shared" si="73"/>
        <v>32500</v>
      </c>
      <c r="J217" s="104">
        <v>7.0000000000000007E-2</v>
      </c>
      <c r="K217" s="119">
        <f t="shared" si="72"/>
        <v>32301</v>
      </c>
      <c r="L217" s="120">
        <f t="shared" si="74"/>
        <v>32500</v>
      </c>
      <c r="M217" s="92">
        <f>M216+($I217-$I216)*(VLOOKUP($H217,$H$55:$M$516,3))</f>
        <v>4082</v>
      </c>
      <c r="P217" s="42">
        <f t="shared" si="78"/>
        <v>214</v>
      </c>
      <c r="Q217" s="45">
        <f t="shared" si="81"/>
        <v>8700</v>
      </c>
      <c r="R217" s="45">
        <f t="shared" si="82"/>
        <v>10215</v>
      </c>
      <c r="S217">
        <f t="shared" si="75"/>
        <v>215</v>
      </c>
    </row>
    <row r="218" spans="1:19" ht="16" thickBot="1" x14ac:dyDescent="0.25">
      <c r="A218" s="32">
        <f t="shared" si="76"/>
        <v>107001</v>
      </c>
      <c r="B218" s="25">
        <f t="shared" si="77"/>
        <v>107500</v>
      </c>
      <c r="C218" s="24">
        <f t="shared" si="67"/>
        <v>24795</v>
      </c>
      <c r="D218" s="24">
        <f t="shared" si="68"/>
        <v>18850</v>
      </c>
      <c r="E218" s="24">
        <f t="shared" si="69"/>
        <v>8625</v>
      </c>
      <c r="F218" s="24">
        <f t="shared" si="70"/>
        <v>44500</v>
      </c>
      <c r="G218" s="28"/>
      <c r="H218" s="119">
        <f t="shared" si="71"/>
        <v>32501</v>
      </c>
      <c r="I218" s="120">
        <f t="shared" si="73"/>
        <v>32700</v>
      </c>
      <c r="J218" s="104">
        <v>7.0000000000000007E-2</v>
      </c>
      <c r="K218" s="119">
        <f t="shared" si="72"/>
        <v>32501</v>
      </c>
      <c r="L218" s="120">
        <f t="shared" si="74"/>
        <v>32700</v>
      </c>
      <c r="M218" s="92">
        <f>M217+($I218-$I217)*(VLOOKUP($H218,$H$55:$M$516,3))</f>
        <v>4096</v>
      </c>
      <c r="P218" s="42">
        <f t="shared" si="78"/>
        <v>215</v>
      </c>
      <c r="Q218" s="45">
        <f t="shared" si="81"/>
        <v>8700</v>
      </c>
      <c r="R218" s="45">
        <f t="shared" si="82"/>
        <v>10215</v>
      </c>
      <c r="S218">
        <f t="shared" si="75"/>
        <v>215</v>
      </c>
    </row>
    <row r="219" spans="1:19" ht="16" thickBot="1" x14ac:dyDescent="0.25">
      <c r="A219" s="32">
        <f t="shared" si="76"/>
        <v>107501</v>
      </c>
      <c r="B219" s="25">
        <f t="shared" si="77"/>
        <v>108000</v>
      </c>
      <c r="C219" s="24">
        <f t="shared" si="67"/>
        <v>24895</v>
      </c>
      <c r="D219" s="24">
        <f t="shared" si="68"/>
        <v>18925</v>
      </c>
      <c r="E219" s="24">
        <f t="shared" si="69"/>
        <v>8660</v>
      </c>
      <c r="F219" s="24">
        <f t="shared" si="70"/>
        <v>44625</v>
      </c>
      <c r="G219" s="28"/>
      <c r="H219" s="119">
        <f t="shared" si="71"/>
        <v>32701</v>
      </c>
      <c r="I219" s="120">
        <f t="shared" si="73"/>
        <v>32900</v>
      </c>
      <c r="J219" s="104">
        <v>7.0000000000000007E-2</v>
      </c>
      <c r="K219" s="119">
        <f t="shared" si="72"/>
        <v>32701</v>
      </c>
      <c r="L219" s="120">
        <f t="shared" si="74"/>
        <v>32900</v>
      </c>
      <c r="M219" s="92">
        <f>M218+($I219-$I218)*(VLOOKUP($H219,$H$55:$M$516,3))</f>
        <v>4110</v>
      </c>
      <c r="P219" s="47">
        <f t="shared" si="78"/>
        <v>216</v>
      </c>
      <c r="Q219" s="45">
        <f t="shared" si="81"/>
        <v>8900</v>
      </c>
      <c r="R219" s="45">
        <f t="shared" si="82"/>
        <v>10370</v>
      </c>
      <c r="S219">
        <f t="shared" si="75"/>
        <v>220</v>
      </c>
    </row>
    <row r="220" spans="1:19" ht="16" thickBot="1" x14ac:dyDescent="0.25">
      <c r="A220" s="32">
        <f t="shared" si="76"/>
        <v>108001</v>
      </c>
      <c r="B220" s="25">
        <f t="shared" si="77"/>
        <v>108500</v>
      </c>
      <c r="C220" s="24">
        <f t="shared" si="67"/>
        <v>24995</v>
      </c>
      <c r="D220" s="24">
        <f t="shared" si="68"/>
        <v>19000</v>
      </c>
      <c r="E220" s="24">
        <f t="shared" si="69"/>
        <v>8695</v>
      </c>
      <c r="F220" s="24">
        <f t="shared" si="70"/>
        <v>44750</v>
      </c>
      <c r="G220" s="28"/>
      <c r="H220" s="119">
        <f t="shared" si="71"/>
        <v>32901</v>
      </c>
      <c r="I220" s="120">
        <f t="shared" si="73"/>
        <v>33100</v>
      </c>
      <c r="J220" s="104">
        <v>7.0000000000000007E-2</v>
      </c>
      <c r="K220" s="119">
        <f t="shared" si="72"/>
        <v>32901</v>
      </c>
      <c r="L220" s="120">
        <f t="shared" si="74"/>
        <v>33100</v>
      </c>
      <c r="M220" s="92">
        <f>M219+($I220-$I219)*(VLOOKUP($H220,$H$55:$M$516,3))</f>
        <v>4124</v>
      </c>
      <c r="P220" s="42">
        <f t="shared" si="78"/>
        <v>217</v>
      </c>
      <c r="Q220" s="45">
        <f t="shared" si="81"/>
        <v>8900</v>
      </c>
      <c r="R220" s="45">
        <f t="shared" si="82"/>
        <v>10370</v>
      </c>
      <c r="S220">
        <f t="shared" si="75"/>
        <v>220</v>
      </c>
    </row>
    <row r="221" spans="1:19" ht="16" thickBot="1" x14ac:dyDescent="0.25">
      <c r="A221" s="32">
        <f t="shared" si="76"/>
        <v>108501</v>
      </c>
      <c r="B221" s="25">
        <f t="shared" si="77"/>
        <v>109000</v>
      </c>
      <c r="C221" s="24">
        <f t="shared" si="67"/>
        <v>25095</v>
      </c>
      <c r="D221" s="24">
        <f t="shared" si="68"/>
        <v>19075</v>
      </c>
      <c r="E221" s="24">
        <f t="shared" si="69"/>
        <v>8730</v>
      </c>
      <c r="F221" s="24">
        <f t="shared" si="70"/>
        <v>44875</v>
      </c>
      <c r="G221" s="28"/>
      <c r="H221" s="119">
        <f t="shared" si="71"/>
        <v>33101</v>
      </c>
      <c r="I221" s="120">
        <f t="shared" si="73"/>
        <v>33300</v>
      </c>
      <c r="J221" s="104">
        <v>7.0000000000000007E-2</v>
      </c>
      <c r="K221" s="119">
        <f t="shared" si="72"/>
        <v>33101</v>
      </c>
      <c r="L221" s="120">
        <f t="shared" si="74"/>
        <v>33300</v>
      </c>
      <c r="M221" s="92">
        <f>M220+($I221-$I220)*(VLOOKUP($H221,$H$55:$M$516,3))</f>
        <v>4138</v>
      </c>
      <c r="P221" s="42">
        <f t="shared" si="78"/>
        <v>218</v>
      </c>
      <c r="Q221" s="45">
        <f t="shared" si="81"/>
        <v>8900</v>
      </c>
      <c r="R221" s="45">
        <f t="shared" si="82"/>
        <v>10370</v>
      </c>
      <c r="S221">
        <f t="shared" si="75"/>
        <v>220</v>
      </c>
    </row>
    <row r="222" spans="1:19" ht="16" thickBot="1" x14ac:dyDescent="0.25">
      <c r="A222" s="32">
        <f t="shared" si="76"/>
        <v>109001</v>
      </c>
      <c r="B222" s="25">
        <f t="shared" si="77"/>
        <v>109500</v>
      </c>
      <c r="C222" s="24">
        <f t="shared" ref="C222:C285" si="83">C221+($B222-$B221)*(VLOOKUP($A222,$H$4:$M$13,3))</f>
        <v>25195</v>
      </c>
      <c r="D222" s="24">
        <f t="shared" ref="D222:D285" si="84">D221+($B222-$B221)*(VLOOKUP($A222,$H$4:$M$13,4))</f>
        <v>19150</v>
      </c>
      <c r="E222" s="24">
        <f t="shared" ref="E222:E285" si="85">E221+($B222-$B221)*(VLOOKUP($A222,$H$4:$M$13,5))</f>
        <v>8765</v>
      </c>
      <c r="F222" s="24">
        <f t="shared" ref="F222:F285" si="86">F221+($B222-$B221)*(VLOOKUP($A222,$H$4:$M$13,6))</f>
        <v>45000</v>
      </c>
      <c r="G222" s="28"/>
      <c r="H222" s="119">
        <f t="shared" si="71"/>
        <v>33301</v>
      </c>
      <c r="I222" s="120">
        <f t="shared" si="73"/>
        <v>33500</v>
      </c>
      <c r="J222" s="104">
        <v>7.0000000000000007E-2</v>
      </c>
      <c r="K222" s="119">
        <f t="shared" si="72"/>
        <v>33301</v>
      </c>
      <c r="L222" s="120">
        <f t="shared" si="74"/>
        <v>33500</v>
      </c>
      <c r="M222" s="92">
        <f>M221+($I222-$I221)*(VLOOKUP($H222,$H$55:$M$516,3))</f>
        <v>4152</v>
      </c>
      <c r="P222" s="42">
        <f t="shared" si="78"/>
        <v>219</v>
      </c>
      <c r="Q222" s="45">
        <f t="shared" si="81"/>
        <v>8900</v>
      </c>
      <c r="R222" s="45">
        <f t="shared" si="82"/>
        <v>10370</v>
      </c>
      <c r="S222">
        <f t="shared" si="75"/>
        <v>220</v>
      </c>
    </row>
    <row r="223" spans="1:19" ht="16" thickBot="1" x14ac:dyDescent="0.25">
      <c r="A223" s="32">
        <f t="shared" si="76"/>
        <v>109501</v>
      </c>
      <c r="B223" s="25">
        <f t="shared" si="77"/>
        <v>110000</v>
      </c>
      <c r="C223" s="24">
        <f t="shared" si="83"/>
        <v>25295</v>
      </c>
      <c r="D223" s="24">
        <f t="shared" si="84"/>
        <v>19225</v>
      </c>
      <c r="E223" s="24">
        <f t="shared" si="85"/>
        <v>8800</v>
      </c>
      <c r="F223" s="24">
        <f t="shared" si="86"/>
        <v>45125</v>
      </c>
      <c r="G223" s="28"/>
      <c r="H223" s="119">
        <f t="shared" si="71"/>
        <v>33501</v>
      </c>
      <c r="I223" s="120">
        <f t="shared" si="73"/>
        <v>33700</v>
      </c>
      <c r="J223" s="104">
        <v>7.0000000000000007E-2</v>
      </c>
      <c r="K223" s="119">
        <f t="shared" si="72"/>
        <v>33501</v>
      </c>
      <c r="L223" s="120">
        <f t="shared" si="74"/>
        <v>33700</v>
      </c>
      <c r="M223" s="92">
        <f>M222+($I223-$I222)*(VLOOKUP($H223,$H$55:$M$516,3))</f>
        <v>4166</v>
      </c>
      <c r="P223" s="42">
        <f t="shared" si="78"/>
        <v>220</v>
      </c>
      <c r="Q223" s="45">
        <f t="shared" si="81"/>
        <v>8900</v>
      </c>
      <c r="R223" s="45">
        <f t="shared" si="82"/>
        <v>10370</v>
      </c>
      <c r="S223">
        <f t="shared" si="75"/>
        <v>220</v>
      </c>
    </row>
    <row r="224" spans="1:19" ht="16" thickBot="1" x14ac:dyDescent="0.25">
      <c r="A224" s="32">
        <f t="shared" si="76"/>
        <v>110001</v>
      </c>
      <c r="B224" s="25">
        <f t="shared" si="77"/>
        <v>110500</v>
      </c>
      <c r="C224" s="24">
        <f t="shared" si="83"/>
        <v>25395</v>
      </c>
      <c r="D224" s="24">
        <f t="shared" si="84"/>
        <v>19300</v>
      </c>
      <c r="E224" s="24">
        <f t="shared" si="85"/>
        <v>8835</v>
      </c>
      <c r="F224" s="24">
        <f t="shared" si="86"/>
        <v>45250</v>
      </c>
      <c r="G224" s="28"/>
      <c r="H224" s="119">
        <f t="shared" si="71"/>
        <v>33701</v>
      </c>
      <c r="I224" s="120">
        <f t="shared" si="73"/>
        <v>33900</v>
      </c>
      <c r="J224" s="104">
        <v>7.0000000000000007E-2</v>
      </c>
      <c r="K224" s="119">
        <f t="shared" si="72"/>
        <v>33701</v>
      </c>
      <c r="L224" s="120">
        <f t="shared" si="74"/>
        <v>33900</v>
      </c>
      <c r="M224" s="92">
        <f>M223+($I224-$I223)*(VLOOKUP($H224,$H$55:$M$516,3))</f>
        <v>4180</v>
      </c>
      <c r="P224" s="47">
        <f t="shared" si="78"/>
        <v>221</v>
      </c>
      <c r="Q224" s="45">
        <f t="shared" si="81"/>
        <v>9100</v>
      </c>
      <c r="R224" s="45">
        <f t="shared" si="82"/>
        <v>10525</v>
      </c>
      <c r="S224">
        <f t="shared" si="75"/>
        <v>225</v>
      </c>
    </row>
    <row r="225" spans="1:19" ht="16" thickBot="1" x14ac:dyDescent="0.25">
      <c r="A225" s="32">
        <f t="shared" si="76"/>
        <v>110501</v>
      </c>
      <c r="B225" s="25">
        <f t="shared" si="77"/>
        <v>111000</v>
      </c>
      <c r="C225" s="24">
        <f t="shared" si="83"/>
        <v>25495</v>
      </c>
      <c r="D225" s="24">
        <f t="shared" si="84"/>
        <v>19375</v>
      </c>
      <c r="E225" s="24">
        <f t="shared" si="85"/>
        <v>8870</v>
      </c>
      <c r="F225" s="24">
        <f t="shared" si="86"/>
        <v>45375</v>
      </c>
      <c r="G225" s="28"/>
      <c r="H225" s="119">
        <f t="shared" si="71"/>
        <v>33901</v>
      </c>
      <c r="I225" s="120">
        <f t="shared" si="73"/>
        <v>34100</v>
      </c>
      <c r="J225" s="104">
        <v>7.0000000000000007E-2</v>
      </c>
      <c r="K225" s="119">
        <f t="shared" si="72"/>
        <v>33901</v>
      </c>
      <c r="L225" s="120">
        <f t="shared" si="74"/>
        <v>34100</v>
      </c>
      <c r="M225" s="92">
        <f>M224+($I225-$I224)*(VLOOKUP($H225,$H$55:$M$516,3))</f>
        <v>4194</v>
      </c>
      <c r="P225" s="42">
        <f t="shared" si="78"/>
        <v>222</v>
      </c>
      <c r="Q225" s="45">
        <f t="shared" si="81"/>
        <v>9100</v>
      </c>
      <c r="R225" s="45">
        <f t="shared" si="82"/>
        <v>10525</v>
      </c>
      <c r="S225">
        <f t="shared" si="75"/>
        <v>225</v>
      </c>
    </row>
    <row r="226" spans="1:19" ht="16" thickBot="1" x14ac:dyDescent="0.25">
      <c r="A226" s="32">
        <f t="shared" si="76"/>
        <v>111001</v>
      </c>
      <c r="B226" s="25">
        <f t="shared" si="77"/>
        <v>111500</v>
      </c>
      <c r="C226" s="24">
        <f t="shared" si="83"/>
        <v>25595</v>
      </c>
      <c r="D226" s="24">
        <f t="shared" si="84"/>
        <v>19450</v>
      </c>
      <c r="E226" s="24">
        <f t="shared" si="85"/>
        <v>8905</v>
      </c>
      <c r="F226" s="24">
        <f t="shared" si="86"/>
        <v>45500</v>
      </c>
      <c r="G226" s="28"/>
      <c r="H226" s="119">
        <f t="shared" si="71"/>
        <v>34101</v>
      </c>
      <c r="I226" s="120">
        <f t="shared" si="73"/>
        <v>34300</v>
      </c>
      <c r="J226" s="104">
        <v>7.0000000000000007E-2</v>
      </c>
      <c r="K226" s="119">
        <f t="shared" si="72"/>
        <v>34101</v>
      </c>
      <c r="L226" s="120">
        <f t="shared" si="74"/>
        <v>34300</v>
      </c>
      <c r="M226" s="92">
        <f>M225+($I226-$I225)*(VLOOKUP($H226,$H$55:$M$516,3))</f>
        <v>4208</v>
      </c>
      <c r="P226" s="42">
        <f t="shared" si="78"/>
        <v>223</v>
      </c>
      <c r="Q226" s="45">
        <f t="shared" si="81"/>
        <v>9100</v>
      </c>
      <c r="R226" s="45">
        <f t="shared" si="82"/>
        <v>10525</v>
      </c>
      <c r="S226">
        <f t="shared" si="75"/>
        <v>225</v>
      </c>
    </row>
    <row r="227" spans="1:19" ht="16" thickBot="1" x14ac:dyDescent="0.25">
      <c r="A227" s="32">
        <f t="shared" si="76"/>
        <v>111501</v>
      </c>
      <c r="B227" s="25">
        <f t="shared" si="77"/>
        <v>112000</v>
      </c>
      <c r="C227" s="24">
        <f t="shared" si="83"/>
        <v>25695</v>
      </c>
      <c r="D227" s="24">
        <f t="shared" si="84"/>
        <v>19525</v>
      </c>
      <c r="E227" s="24">
        <f t="shared" si="85"/>
        <v>8940</v>
      </c>
      <c r="F227" s="24">
        <f t="shared" si="86"/>
        <v>45625</v>
      </c>
      <c r="G227" s="28"/>
      <c r="H227" s="119">
        <f t="shared" si="71"/>
        <v>34301</v>
      </c>
      <c r="I227" s="120">
        <f t="shared" si="73"/>
        <v>34500</v>
      </c>
      <c r="J227" s="104">
        <v>7.0000000000000007E-2</v>
      </c>
      <c r="K227" s="119">
        <f t="shared" si="72"/>
        <v>34301</v>
      </c>
      <c r="L227" s="120">
        <f t="shared" si="74"/>
        <v>34500</v>
      </c>
      <c r="M227" s="92">
        <f>M226+($I227-$I226)*(VLOOKUP($H227,$H$55:$M$516,3))</f>
        <v>4222</v>
      </c>
      <c r="P227" s="42">
        <f t="shared" si="78"/>
        <v>224</v>
      </c>
      <c r="Q227" s="45">
        <f t="shared" si="81"/>
        <v>9100</v>
      </c>
      <c r="R227" s="45">
        <f t="shared" si="82"/>
        <v>10525</v>
      </c>
      <c r="S227">
        <f t="shared" si="75"/>
        <v>225</v>
      </c>
    </row>
    <row r="228" spans="1:19" ht="16" thickBot="1" x14ac:dyDescent="0.25">
      <c r="A228" s="32">
        <f t="shared" si="76"/>
        <v>112001</v>
      </c>
      <c r="B228" s="25">
        <f t="shared" si="77"/>
        <v>112500</v>
      </c>
      <c r="C228" s="24">
        <f t="shared" si="83"/>
        <v>25795</v>
      </c>
      <c r="D228" s="24">
        <f t="shared" si="84"/>
        <v>19600</v>
      </c>
      <c r="E228" s="24">
        <f t="shared" si="85"/>
        <v>8975</v>
      </c>
      <c r="F228" s="24">
        <f t="shared" si="86"/>
        <v>45750</v>
      </c>
      <c r="G228" s="28"/>
      <c r="H228" s="119">
        <f t="shared" si="71"/>
        <v>34501</v>
      </c>
      <c r="I228" s="120">
        <f t="shared" si="73"/>
        <v>34700</v>
      </c>
      <c r="J228" s="104">
        <v>7.0000000000000007E-2</v>
      </c>
      <c r="K228" s="119">
        <f t="shared" si="72"/>
        <v>34501</v>
      </c>
      <c r="L228" s="120">
        <f t="shared" si="74"/>
        <v>34700</v>
      </c>
      <c r="M228" s="92">
        <f>M227+($I228-$I227)*(VLOOKUP($H228,$H$55:$M$516,3))</f>
        <v>4236</v>
      </c>
      <c r="P228" s="42">
        <f t="shared" si="78"/>
        <v>225</v>
      </c>
      <c r="Q228" s="45">
        <f t="shared" si="81"/>
        <v>9100</v>
      </c>
      <c r="R228" s="45">
        <f t="shared" si="82"/>
        <v>10525</v>
      </c>
      <c r="S228">
        <f t="shared" si="75"/>
        <v>225</v>
      </c>
    </row>
    <row r="229" spans="1:19" ht="16" thickBot="1" x14ac:dyDescent="0.25">
      <c r="A229" s="32">
        <f t="shared" si="76"/>
        <v>112501</v>
      </c>
      <c r="B229" s="25">
        <f t="shared" si="77"/>
        <v>113000</v>
      </c>
      <c r="C229" s="24">
        <f t="shared" si="83"/>
        <v>25895</v>
      </c>
      <c r="D229" s="24">
        <f t="shared" si="84"/>
        <v>19675</v>
      </c>
      <c r="E229" s="24">
        <f t="shared" si="85"/>
        <v>9010</v>
      </c>
      <c r="F229" s="24">
        <f t="shared" si="86"/>
        <v>45875</v>
      </c>
      <c r="G229" s="28"/>
      <c r="H229" s="119">
        <f t="shared" si="71"/>
        <v>34701</v>
      </c>
      <c r="I229" s="120">
        <f t="shared" si="73"/>
        <v>34900</v>
      </c>
      <c r="J229" s="104">
        <v>7.0000000000000007E-2</v>
      </c>
      <c r="K229" s="119">
        <f t="shared" si="72"/>
        <v>34701</v>
      </c>
      <c r="L229" s="120">
        <f t="shared" si="74"/>
        <v>34900</v>
      </c>
      <c r="M229" s="92">
        <f>M228+($I229-$I228)*(VLOOKUP($H229,$H$55:$M$516,3))</f>
        <v>4250</v>
      </c>
      <c r="P229" s="47">
        <f t="shared" si="78"/>
        <v>226</v>
      </c>
      <c r="Q229" s="45">
        <f t="shared" si="81"/>
        <v>9300</v>
      </c>
      <c r="R229" s="45">
        <f t="shared" si="82"/>
        <v>10680</v>
      </c>
      <c r="S229">
        <f t="shared" si="75"/>
        <v>230</v>
      </c>
    </row>
    <row r="230" spans="1:19" ht="16" thickBot="1" x14ac:dyDescent="0.25">
      <c r="A230" s="32">
        <f t="shared" si="76"/>
        <v>113001</v>
      </c>
      <c r="B230" s="25">
        <f t="shared" si="77"/>
        <v>113500</v>
      </c>
      <c r="C230" s="24">
        <f t="shared" si="83"/>
        <v>25995</v>
      </c>
      <c r="D230" s="24">
        <f t="shared" si="84"/>
        <v>19750</v>
      </c>
      <c r="E230" s="24">
        <f t="shared" si="85"/>
        <v>9045</v>
      </c>
      <c r="F230" s="24">
        <f t="shared" si="86"/>
        <v>46000</v>
      </c>
      <c r="G230" s="28"/>
      <c r="H230" s="119">
        <f t="shared" si="71"/>
        <v>34901</v>
      </c>
      <c r="I230" s="120">
        <f t="shared" si="73"/>
        <v>35100</v>
      </c>
      <c r="J230" s="104">
        <v>7.0000000000000007E-2</v>
      </c>
      <c r="K230" s="119">
        <f t="shared" si="72"/>
        <v>34901</v>
      </c>
      <c r="L230" s="120">
        <f t="shared" si="74"/>
        <v>35100</v>
      </c>
      <c r="M230" s="92">
        <f>M229+($I230-$I229)*(VLOOKUP($H230,$H$55:$M$516,3))</f>
        <v>4264</v>
      </c>
      <c r="P230" s="42">
        <f t="shared" si="78"/>
        <v>227</v>
      </c>
      <c r="Q230" s="45">
        <f t="shared" si="81"/>
        <v>9300</v>
      </c>
      <c r="R230" s="45">
        <f t="shared" si="82"/>
        <v>10680</v>
      </c>
      <c r="S230">
        <f t="shared" si="75"/>
        <v>230</v>
      </c>
    </row>
    <row r="231" spans="1:19" ht="16" thickBot="1" x14ac:dyDescent="0.25">
      <c r="A231" s="32">
        <f t="shared" si="76"/>
        <v>113501</v>
      </c>
      <c r="B231" s="25">
        <f t="shared" si="77"/>
        <v>114000</v>
      </c>
      <c r="C231" s="24">
        <f t="shared" si="83"/>
        <v>26095</v>
      </c>
      <c r="D231" s="24">
        <f t="shared" si="84"/>
        <v>19825</v>
      </c>
      <c r="E231" s="24">
        <f t="shared" si="85"/>
        <v>9080</v>
      </c>
      <c r="F231" s="24">
        <f t="shared" si="86"/>
        <v>46125</v>
      </c>
      <c r="G231" s="28"/>
      <c r="H231" s="119">
        <f t="shared" si="71"/>
        <v>35101</v>
      </c>
      <c r="I231" s="120">
        <f t="shared" si="73"/>
        <v>35300</v>
      </c>
      <c r="J231" s="104">
        <v>7.0000000000000007E-2</v>
      </c>
      <c r="K231" s="119">
        <f t="shared" si="72"/>
        <v>35101</v>
      </c>
      <c r="L231" s="120">
        <f t="shared" si="74"/>
        <v>35300</v>
      </c>
      <c r="M231" s="92">
        <f>M230+($I231-$I230)*(VLOOKUP($H231,$H$55:$M$516,3))</f>
        <v>4278</v>
      </c>
      <c r="P231" s="42">
        <f t="shared" si="78"/>
        <v>228</v>
      </c>
      <c r="Q231" s="45">
        <f t="shared" si="81"/>
        <v>9300</v>
      </c>
      <c r="R231" s="45">
        <f t="shared" si="82"/>
        <v>10680</v>
      </c>
      <c r="S231">
        <f t="shared" si="75"/>
        <v>230</v>
      </c>
    </row>
    <row r="232" spans="1:19" ht="16" thickBot="1" x14ac:dyDescent="0.25">
      <c r="A232" s="32">
        <f t="shared" si="76"/>
        <v>114001</v>
      </c>
      <c r="B232" s="25">
        <f t="shared" si="77"/>
        <v>114500</v>
      </c>
      <c r="C232" s="24">
        <f t="shared" si="83"/>
        <v>26195</v>
      </c>
      <c r="D232" s="24">
        <f t="shared" si="84"/>
        <v>19900</v>
      </c>
      <c r="E232" s="24">
        <f t="shared" si="85"/>
        <v>9115</v>
      </c>
      <c r="F232" s="24">
        <f t="shared" si="86"/>
        <v>46250</v>
      </c>
      <c r="G232" s="28"/>
      <c r="H232" s="119">
        <f t="shared" si="71"/>
        <v>35301</v>
      </c>
      <c r="I232" s="120">
        <f t="shared" si="73"/>
        <v>35500</v>
      </c>
      <c r="J232" s="104">
        <v>7.0000000000000007E-2</v>
      </c>
      <c r="K232" s="119">
        <f t="shared" si="72"/>
        <v>35301</v>
      </c>
      <c r="L232" s="120">
        <f t="shared" si="74"/>
        <v>35500</v>
      </c>
      <c r="M232" s="92">
        <f>M231+($I232-$I231)*(VLOOKUP($H232,$H$55:$M$516,3))</f>
        <v>4292</v>
      </c>
      <c r="P232" s="42">
        <f t="shared" si="78"/>
        <v>229</v>
      </c>
      <c r="Q232" s="45">
        <f t="shared" si="81"/>
        <v>9300</v>
      </c>
      <c r="R232" s="45">
        <f t="shared" si="82"/>
        <v>10680</v>
      </c>
      <c r="S232">
        <f t="shared" si="75"/>
        <v>230</v>
      </c>
    </row>
    <row r="233" spans="1:19" ht="16" thickBot="1" x14ac:dyDescent="0.25">
      <c r="A233" s="32">
        <f t="shared" si="76"/>
        <v>114501</v>
      </c>
      <c r="B233" s="25">
        <f t="shared" si="77"/>
        <v>115000</v>
      </c>
      <c r="C233" s="24">
        <f t="shared" si="83"/>
        <v>26295</v>
      </c>
      <c r="D233" s="24">
        <f t="shared" si="84"/>
        <v>19975</v>
      </c>
      <c r="E233" s="24">
        <f t="shared" si="85"/>
        <v>9150</v>
      </c>
      <c r="F233" s="24">
        <f t="shared" si="86"/>
        <v>46375</v>
      </c>
      <c r="G233" s="28"/>
      <c r="H233" s="119">
        <f t="shared" si="71"/>
        <v>35501</v>
      </c>
      <c r="I233" s="120">
        <f t="shared" si="73"/>
        <v>35700</v>
      </c>
      <c r="J233" s="104">
        <v>7.0000000000000007E-2</v>
      </c>
      <c r="K233" s="119">
        <f t="shared" si="72"/>
        <v>35501</v>
      </c>
      <c r="L233" s="120">
        <f t="shared" si="74"/>
        <v>35700</v>
      </c>
      <c r="M233" s="92">
        <f>M232+($I233-$I232)*(VLOOKUP($H233,$H$55:$M$516,3))</f>
        <v>4306</v>
      </c>
      <c r="P233" s="42">
        <f t="shared" si="78"/>
        <v>230</v>
      </c>
      <c r="Q233" s="45">
        <f t="shared" si="81"/>
        <v>9300</v>
      </c>
      <c r="R233" s="45">
        <f t="shared" si="82"/>
        <v>10680</v>
      </c>
      <c r="S233">
        <f t="shared" si="75"/>
        <v>230</v>
      </c>
    </row>
    <row r="234" spans="1:19" ht="16" thickBot="1" x14ac:dyDescent="0.25">
      <c r="A234" s="32">
        <f t="shared" si="76"/>
        <v>115001</v>
      </c>
      <c r="B234" s="25">
        <f t="shared" si="77"/>
        <v>115500</v>
      </c>
      <c r="C234" s="24">
        <f t="shared" si="83"/>
        <v>26395</v>
      </c>
      <c r="D234" s="24">
        <f t="shared" si="84"/>
        <v>20050</v>
      </c>
      <c r="E234" s="24">
        <f t="shared" si="85"/>
        <v>9185</v>
      </c>
      <c r="F234" s="24">
        <f t="shared" si="86"/>
        <v>46500</v>
      </c>
      <c r="G234" s="28"/>
      <c r="H234" s="119">
        <f t="shared" si="71"/>
        <v>35701</v>
      </c>
      <c r="I234" s="120">
        <f t="shared" si="73"/>
        <v>35900</v>
      </c>
      <c r="J234" s="104">
        <v>7.0000000000000007E-2</v>
      </c>
      <c r="K234" s="119">
        <f t="shared" si="72"/>
        <v>35701</v>
      </c>
      <c r="L234" s="120">
        <f t="shared" si="74"/>
        <v>35900</v>
      </c>
      <c r="M234" s="92">
        <f>M233+($I234-$I233)*(VLOOKUP($H234,$H$55:$M$516,3))</f>
        <v>4320</v>
      </c>
      <c r="P234" s="47">
        <f t="shared" si="78"/>
        <v>231</v>
      </c>
      <c r="Q234" s="45">
        <f t="shared" si="81"/>
        <v>9500</v>
      </c>
      <c r="R234" s="45">
        <f t="shared" si="82"/>
        <v>10835</v>
      </c>
      <c r="S234">
        <f t="shared" si="75"/>
        <v>235</v>
      </c>
    </row>
    <row r="235" spans="1:19" ht="16" thickBot="1" x14ac:dyDescent="0.25">
      <c r="A235" s="32">
        <f t="shared" si="76"/>
        <v>115501</v>
      </c>
      <c r="B235" s="25">
        <f t="shared" si="77"/>
        <v>116000</v>
      </c>
      <c r="C235" s="24">
        <f t="shared" si="83"/>
        <v>26495</v>
      </c>
      <c r="D235" s="24">
        <f t="shared" si="84"/>
        <v>20125</v>
      </c>
      <c r="E235" s="24">
        <f t="shared" si="85"/>
        <v>9220</v>
      </c>
      <c r="F235" s="24">
        <f t="shared" si="86"/>
        <v>46625</v>
      </c>
      <c r="G235" s="28"/>
      <c r="H235" s="119">
        <f t="shared" si="71"/>
        <v>35901</v>
      </c>
      <c r="I235" s="120">
        <f t="shared" si="73"/>
        <v>36100</v>
      </c>
      <c r="J235" s="104">
        <v>7.0000000000000007E-2</v>
      </c>
      <c r="K235" s="119">
        <f t="shared" si="72"/>
        <v>35901</v>
      </c>
      <c r="L235" s="120">
        <f t="shared" si="74"/>
        <v>36100</v>
      </c>
      <c r="M235" s="92">
        <f>M234+($I235-$I234)*(VLOOKUP($H235,$H$55:$M$516,3))</f>
        <v>4334</v>
      </c>
      <c r="P235" s="42">
        <f t="shared" si="78"/>
        <v>232</v>
      </c>
      <c r="Q235" s="45">
        <f t="shared" si="81"/>
        <v>9500</v>
      </c>
      <c r="R235" s="45">
        <f t="shared" si="82"/>
        <v>10835</v>
      </c>
      <c r="S235">
        <f t="shared" si="75"/>
        <v>235</v>
      </c>
    </row>
    <row r="236" spans="1:19" ht="16" thickBot="1" x14ac:dyDescent="0.25">
      <c r="A236" s="32">
        <f t="shared" si="76"/>
        <v>116001</v>
      </c>
      <c r="B236" s="25">
        <f t="shared" si="77"/>
        <v>116500</v>
      </c>
      <c r="C236" s="24">
        <f t="shared" si="83"/>
        <v>26595</v>
      </c>
      <c r="D236" s="24">
        <f t="shared" si="84"/>
        <v>20200</v>
      </c>
      <c r="E236" s="24">
        <f t="shared" si="85"/>
        <v>9255</v>
      </c>
      <c r="F236" s="24">
        <f t="shared" si="86"/>
        <v>46750</v>
      </c>
      <c r="G236" s="28"/>
      <c r="H236" s="119">
        <f t="shared" si="71"/>
        <v>36101</v>
      </c>
      <c r="I236" s="120">
        <f t="shared" si="73"/>
        <v>36300</v>
      </c>
      <c r="J236" s="104">
        <v>7.0000000000000007E-2</v>
      </c>
      <c r="K236" s="119">
        <f t="shared" si="72"/>
        <v>36101</v>
      </c>
      <c r="L236" s="120">
        <f t="shared" si="74"/>
        <v>36300</v>
      </c>
      <c r="M236" s="92">
        <f>M235+($I236-$I235)*(VLOOKUP($H236,$H$55:$M$516,3))</f>
        <v>4348</v>
      </c>
      <c r="P236" s="42">
        <f t="shared" si="78"/>
        <v>233</v>
      </c>
      <c r="Q236" s="45">
        <f t="shared" si="81"/>
        <v>9500</v>
      </c>
      <c r="R236" s="45">
        <f t="shared" si="82"/>
        <v>10835</v>
      </c>
      <c r="S236">
        <f t="shared" si="75"/>
        <v>235</v>
      </c>
    </row>
    <row r="237" spans="1:19" ht="16" thickBot="1" x14ac:dyDescent="0.25">
      <c r="A237" s="32">
        <f t="shared" si="76"/>
        <v>116501</v>
      </c>
      <c r="B237" s="25">
        <f t="shared" si="77"/>
        <v>117000</v>
      </c>
      <c r="C237" s="24">
        <f t="shared" si="83"/>
        <v>26695</v>
      </c>
      <c r="D237" s="24">
        <f t="shared" si="84"/>
        <v>20275</v>
      </c>
      <c r="E237" s="24">
        <f t="shared" si="85"/>
        <v>9290</v>
      </c>
      <c r="F237" s="24">
        <f t="shared" si="86"/>
        <v>46875</v>
      </c>
      <c r="G237" s="28"/>
      <c r="H237" s="119">
        <f t="shared" si="71"/>
        <v>36301</v>
      </c>
      <c r="I237" s="120">
        <f t="shared" si="73"/>
        <v>36500</v>
      </c>
      <c r="J237" s="104">
        <v>7.0000000000000007E-2</v>
      </c>
      <c r="K237" s="119">
        <f t="shared" si="72"/>
        <v>36301</v>
      </c>
      <c r="L237" s="120">
        <f t="shared" si="74"/>
        <v>36500</v>
      </c>
      <c r="M237" s="92">
        <f>M236+($I237-$I236)*(VLOOKUP($H237,$H$55:$M$516,3))</f>
        <v>4362</v>
      </c>
      <c r="P237" s="42">
        <f t="shared" si="78"/>
        <v>234</v>
      </c>
      <c r="Q237" s="45">
        <f t="shared" si="81"/>
        <v>9500</v>
      </c>
      <c r="R237" s="45">
        <f t="shared" si="82"/>
        <v>10835</v>
      </c>
      <c r="S237">
        <f t="shared" si="75"/>
        <v>235</v>
      </c>
    </row>
    <row r="238" spans="1:19" ht="16" thickBot="1" x14ac:dyDescent="0.25">
      <c r="A238" s="32">
        <f t="shared" si="76"/>
        <v>117001</v>
      </c>
      <c r="B238" s="25">
        <f t="shared" si="77"/>
        <v>117500</v>
      </c>
      <c r="C238" s="24">
        <f t="shared" si="83"/>
        <v>26795</v>
      </c>
      <c r="D238" s="24">
        <f t="shared" si="84"/>
        <v>20350</v>
      </c>
      <c r="E238" s="24">
        <f t="shared" si="85"/>
        <v>9325</v>
      </c>
      <c r="F238" s="24">
        <f t="shared" si="86"/>
        <v>47000</v>
      </c>
      <c r="G238" s="28"/>
      <c r="H238" s="119">
        <f t="shared" si="71"/>
        <v>36501</v>
      </c>
      <c r="I238" s="120">
        <f t="shared" si="73"/>
        <v>36700</v>
      </c>
      <c r="J238" s="104">
        <v>7.0000000000000007E-2</v>
      </c>
      <c r="K238" s="119">
        <f t="shared" si="72"/>
        <v>36501</v>
      </c>
      <c r="L238" s="120">
        <f t="shared" si="74"/>
        <v>36700</v>
      </c>
      <c r="M238" s="92">
        <f>M237+($I238-$I237)*(VLOOKUP($H238,$H$55:$M$516,3))</f>
        <v>4376</v>
      </c>
      <c r="P238" s="42">
        <f t="shared" si="78"/>
        <v>235</v>
      </c>
      <c r="Q238" s="45">
        <f t="shared" si="81"/>
        <v>9500</v>
      </c>
      <c r="R238" s="45">
        <f t="shared" si="82"/>
        <v>10835</v>
      </c>
      <c r="S238">
        <f t="shared" si="75"/>
        <v>235</v>
      </c>
    </row>
    <row r="239" spans="1:19" ht="16" thickBot="1" x14ac:dyDescent="0.25">
      <c r="A239" s="32">
        <f t="shared" si="76"/>
        <v>117501</v>
      </c>
      <c r="B239" s="25">
        <f t="shared" si="77"/>
        <v>118000</v>
      </c>
      <c r="C239" s="24">
        <f t="shared" si="83"/>
        <v>26895</v>
      </c>
      <c r="D239" s="24">
        <f t="shared" si="84"/>
        <v>20425</v>
      </c>
      <c r="E239" s="24">
        <f t="shared" si="85"/>
        <v>9360</v>
      </c>
      <c r="F239" s="24">
        <f t="shared" si="86"/>
        <v>47125</v>
      </c>
      <c r="G239" s="28"/>
      <c r="H239" s="119">
        <f t="shared" si="71"/>
        <v>36701</v>
      </c>
      <c r="I239" s="120">
        <f t="shared" si="73"/>
        <v>36900</v>
      </c>
      <c r="J239" s="104">
        <v>7.0000000000000007E-2</v>
      </c>
      <c r="K239" s="119">
        <f t="shared" si="72"/>
        <v>36701</v>
      </c>
      <c r="L239" s="120">
        <f t="shared" si="74"/>
        <v>36900</v>
      </c>
      <c r="M239" s="92">
        <f>M238+($I239-$I238)*(VLOOKUP($H239,$H$55:$M$516,3))</f>
        <v>4390</v>
      </c>
      <c r="P239" s="47">
        <f t="shared" si="78"/>
        <v>236</v>
      </c>
      <c r="Q239" s="45">
        <f t="shared" si="81"/>
        <v>9700</v>
      </c>
      <c r="R239" s="45">
        <f t="shared" si="82"/>
        <v>10990</v>
      </c>
      <c r="S239">
        <f t="shared" si="75"/>
        <v>240</v>
      </c>
    </row>
    <row r="240" spans="1:19" ht="16" thickBot="1" x14ac:dyDescent="0.25">
      <c r="A240" s="32">
        <f t="shared" si="76"/>
        <v>118001</v>
      </c>
      <c r="B240" s="25">
        <f t="shared" si="77"/>
        <v>118500</v>
      </c>
      <c r="C240" s="24">
        <f t="shared" si="83"/>
        <v>26995</v>
      </c>
      <c r="D240" s="24">
        <f t="shared" si="84"/>
        <v>20500</v>
      </c>
      <c r="E240" s="24">
        <f t="shared" si="85"/>
        <v>9395</v>
      </c>
      <c r="F240" s="24">
        <f t="shared" si="86"/>
        <v>47250</v>
      </c>
      <c r="G240" s="28"/>
      <c r="H240" s="119">
        <f t="shared" si="71"/>
        <v>36901</v>
      </c>
      <c r="I240" s="120">
        <f t="shared" si="73"/>
        <v>37100</v>
      </c>
      <c r="J240" s="104">
        <v>7.0000000000000007E-2</v>
      </c>
      <c r="K240" s="119">
        <f t="shared" si="72"/>
        <v>36901</v>
      </c>
      <c r="L240" s="120">
        <f t="shared" si="74"/>
        <v>37100</v>
      </c>
      <c r="M240" s="92">
        <f>M239+($I240-$I239)*(VLOOKUP($H240,$H$55:$M$516,3))</f>
        <v>4404</v>
      </c>
      <c r="P240" s="42">
        <f t="shared" si="78"/>
        <v>237</v>
      </c>
      <c r="Q240" s="45">
        <f t="shared" si="81"/>
        <v>9700</v>
      </c>
      <c r="R240" s="45">
        <f t="shared" si="82"/>
        <v>10990</v>
      </c>
      <c r="S240">
        <f t="shared" si="75"/>
        <v>240</v>
      </c>
    </row>
    <row r="241" spans="1:19" ht="16" thickBot="1" x14ac:dyDescent="0.25">
      <c r="A241" s="32">
        <f t="shared" si="76"/>
        <v>118501</v>
      </c>
      <c r="B241" s="25">
        <f t="shared" si="77"/>
        <v>119000</v>
      </c>
      <c r="C241" s="24">
        <f t="shared" si="83"/>
        <v>27095</v>
      </c>
      <c r="D241" s="24">
        <f t="shared" si="84"/>
        <v>20575</v>
      </c>
      <c r="E241" s="24">
        <f t="shared" si="85"/>
        <v>9430</v>
      </c>
      <c r="F241" s="24">
        <f t="shared" si="86"/>
        <v>47375</v>
      </c>
      <c r="G241" s="28"/>
      <c r="H241" s="119">
        <f t="shared" si="71"/>
        <v>37101</v>
      </c>
      <c r="I241" s="120">
        <f t="shared" si="73"/>
        <v>37300</v>
      </c>
      <c r="J241" s="104">
        <v>7.0000000000000007E-2</v>
      </c>
      <c r="K241" s="119">
        <f t="shared" si="72"/>
        <v>37101</v>
      </c>
      <c r="L241" s="120">
        <f t="shared" si="74"/>
        <v>37300</v>
      </c>
      <c r="M241" s="92">
        <f>M240+($I241-$I240)*(VLOOKUP($H241,$H$55:$M$516,3))</f>
        <v>4418</v>
      </c>
      <c r="P241" s="42">
        <f t="shared" si="78"/>
        <v>238</v>
      </c>
      <c r="Q241" s="45">
        <f t="shared" si="81"/>
        <v>9700</v>
      </c>
      <c r="R241" s="45">
        <f t="shared" si="82"/>
        <v>10990</v>
      </c>
      <c r="S241">
        <f t="shared" si="75"/>
        <v>240</v>
      </c>
    </row>
    <row r="242" spans="1:19" ht="16" thickBot="1" x14ac:dyDescent="0.25">
      <c r="A242" s="32">
        <f t="shared" si="76"/>
        <v>119001</v>
      </c>
      <c r="B242" s="25">
        <f t="shared" si="77"/>
        <v>119500</v>
      </c>
      <c r="C242" s="24">
        <f t="shared" si="83"/>
        <v>27195</v>
      </c>
      <c r="D242" s="24">
        <f t="shared" si="84"/>
        <v>20650</v>
      </c>
      <c r="E242" s="24">
        <f t="shared" si="85"/>
        <v>9465</v>
      </c>
      <c r="F242" s="24">
        <f t="shared" si="86"/>
        <v>47500</v>
      </c>
      <c r="G242" s="28"/>
      <c r="H242" s="119">
        <f t="shared" si="71"/>
        <v>37301</v>
      </c>
      <c r="I242" s="120">
        <f t="shared" si="73"/>
        <v>37500</v>
      </c>
      <c r="J242" s="104">
        <v>7.0000000000000007E-2</v>
      </c>
      <c r="K242" s="119">
        <f t="shared" si="72"/>
        <v>37301</v>
      </c>
      <c r="L242" s="120">
        <f t="shared" si="74"/>
        <v>37500</v>
      </c>
      <c r="M242" s="92">
        <f>M241+($I242-$I241)*(VLOOKUP($H242,$H$55:$M$516,3))</f>
        <v>4432</v>
      </c>
      <c r="P242" s="42">
        <f t="shared" si="78"/>
        <v>239</v>
      </c>
      <c r="Q242" s="45">
        <f t="shared" si="81"/>
        <v>9700</v>
      </c>
      <c r="R242" s="45">
        <f t="shared" si="82"/>
        <v>10990</v>
      </c>
      <c r="S242">
        <f t="shared" si="75"/>
        <v>240</v>
      </c>
    </row>
    <row r="243" spans="1:19" ht="16" thickBot="1" x14ac:dyDescent="0.25">
      <c r="A243" s="32">
        <f t="shared" si="76"/>
        <v>119501</v>
      </c>
      <c r="B243" s="25">
        <f t="shared" si="77"/>
        <v>120000</v>
      </c>
      <c r="C243" s="24">
        <f t="shared" si="83"/>
        <v>27295</v>
      </c>
      <c r="D243" s="24">
        <f t="shared" si="84"/>
        <v>20725</v>
      </c>
      <c r="E243" s="24">
        <f t="shared" si="85"/>
        <v>9500</v>
      </c>
      <c r="F243" s="24">
        <f t="shared" si="86"/>
        <v>47625</v>
      </c>
      <c r="G243" s="28"/>
      <c r="H243" s="119">
        <f t="shared" si="71"/>
        <v>37501</v>
      </c>
      <c r="I243" s="120">
        <f t="shared" si="73"/>
        <v>37700</v>
      </c>
      <c r="J243" s="104">
        <v>7.0000000000000007E-2</v>
      </c>
      <c r="K243" s="119">
        <f t="shared" si="72"/>
        <v>37501</v>
      </c>
      <c r="L243" s="120">
        <f t="shared" si="74"/>
        <v>37700</v>
      </c>
      <c r="M243" s="92">
        <f>M242+($I243-$I242)*(VLOOKUP($H243,$H$55:$M$516,3))</f>
        <v>4446</v>
      </c>
      <c r="P243" s="42">
        <f t="shared" si="78"/>
        <v>240</v>
      </c>
      <c r="Q243" s="45">
        <f t="shared" si="81"/>
        <v>9700</v>
      </c>
      <c r="R243" s="45">
        <f t="shared" si="82"/>
        <v>10990</v>
      </c>
      <c r="S243">
        <f t="shared" si="75"/>
        <v>240</v>
      </c>
    </row>
    <row r="244" spans="1:19" ht="16" thickBot="1" x14ac:dyDescent="0.25">
      <c r="A244" s="32">
        <f t="shared" si="76"/>
        <v>120001</v>
      </c>
      <c r="B244" s="25">
        <f t="shared" si="77"/>
        <v>120500</v>
      </c>
      <c r="C244" s="24">
        <f t="shared" si="83"/>
        <v>27395</v>
      </c>
      <c r="D244" s="24">
        <f t="shared" si="84"/>
        <v>20800</v>
      </c>
      <c r="E244" s="24">
        <f t="shared" si="85"/>
        <v>9535</v>
      </c>
      <c r="F244" s="24">
        <f t="shared" si="86"/>
        <v>47750</v>
      </c>
      <c r="G244" s="28"/>
      <c r="H244" s="119">
        <f t="shared" si="71"/>
        <v>37701</v>
      </c>
      <c r="I244" s="120">
        <f t="shared" si="73"/>
        <v>37900</v>
      </c>
      <c r="J244" s="104">
        <v>7.0000000000000007E-2</v>
      </c>
      <c r="K244" s="119">
        <f t="shared" si="72"/>
        <v>37701</v>
      </c>
      <c r="L244" s="120">
        <f t="shared" si="74"/>
        <v>37900</v>
      </c>
      <c r="M244" s="92">
        <f>M243+($I244-$I243)*(VLOOKUP($H244,$H$55:$M$516,3))</f>
        <v>4460</v>
      </c>
      <c r="P244" s="47">
        <f t="shared" si="78"/>
        <v>241</v>
      </c>
      <c r="Q244" s="45">
        <f t="shared" si="81"/>
        <v>9900</v>
      </c>
      <c r="R244" s="45">
        <f t="shared" si="82"/>
        <v>11145</v>
      </c>
      <c r="S244">
        <f t="shared" si="75"/>
        <v>245</v>
      </c>
    </row>
    <row r="245" spans="1:19" ht="16" thickBot="1" x14ac:dyDescent="0.25">
      <c r="A245" s="32">
        <f t="shared" si="76"/>
        <v>120501</v>
      </c>
      <c r="B245" s="25">
        <f t="shared" si="77"/>
        <v>121000</v>
      </c>
      <c r="C245" s="24">
        <f t="shared" si="83"/>
        <v>27495</v>
      </c>
      <c r="D245" s="24">
        <f t="shared" si="84"/>
        <v>20875</v>
      </c>
      <c r="E245" s="24">
        <f t="shared" si="85"/>
        <v>9570</v>
      </c>
      <c r="F245" s="24">
        <f t="shared" si="86"/>
        <v>47875</v>
      </c>
      <c r="G245" s="28"/>
      <c r="H245" s="119">
        <f t="shared" si="71"/>
        <v>37901</v>
      </c>
      <c r="I245" s="120">
        <f t="shared" si="73"/>
        <v>38100</v>
      </c>
      <c r="J245" s="104">
        <v>7.0000000000000007E-2</v>
      </c>
      <c r="K245" s="119">
        <f t="shared" si="72"/>
        <v>37901</v>
      </c>
      <c r="L245" s="120">
        <f t="shared" si="74"/>
        <v>38100</v>
      </c>
      <c r="M245" s="92">
        <f>M244+($I245-$I244)*(VLOOKUP($H245,$H$55:$M$516,3))</f>
        <v>4474</v>
      </c>
      <c r="P245" s="42">
        <f t="shared" si="78"/>
        <v>242</v>
      </c>
      <c r="Q245" s="45">
        <f t="shared" si="81"/>
        <v>9900</v>
      </c>
      <c r="R245" s="45">
        <f t="shared" si="82"/>
        <v>11145</v>
      </c>
      <c r="S245">
        <f t="shared" si="75"/>
        <v>245</v>
      </c>
    </row>
    <row r="246" spans="1:19" ht="16" thickBot="1" x14ac:dyDescent="0.25">
      <c r="A246" s="32">
        <f t="shared" si="76"/>
        <v>121001</v>
      </c>
      <c r="B246" s="25">
        <f t="shared" si="77"/>
        <v>121500</v>
      </c>
      <c r="C246" s="24">
        <f t="shared" si="83"/>
        <v>27595</v>
      </c>
      <c r="D246" s="24">
        <f t="shared" si="84"/>
        <v>20950</v>
      </c>
      <c r="E246" s="24">
        <f t="shared" si="85"/>
        <v>9605</v>
      </c>
      <c r="F246" s="24">
        <f t="shared" si="86"/>
        <v>48000</v>
      </c>
      <c r="G246" s="28"/>
      <c r="H246" s="119">
        <f t="shared" si="71"/>
        <v>38101</v>
      </c>
      <c r="I246" s="120">
        <f t="shared" si="73"/>
        <v>38300</v>
      </c>
      <c r="J246" s="104">
        <v>7.0000000000000007E-2</v>
      </c>
      <c r="K246" s="119">
        <f t="shared" si="72"/>
        <v>38101</v>
      </c>
      <c r="L246" s="120">
        <f t="shared" si="74"/>
        <v>38300</v>
      </c>
      <c r="M246" s="92">
        <f>M245+($I246-$I245)*(VLOOKUP($H246,$H$55:$M$516,3))</f>
        <v>4488</v>
      </c>
      <c r="P246" s="42">
        <f t="shared" si="78"/>
        <v>243</v>
      </c>
      <c r="Q246" s="45">
        <f t="shared" si="81"/>
        <v>9900</v>
      </c>
      <c r="R246" s="45">
        <f t="shared" si="82"/>
        <v>11145</v>
      </c>
      <c r="S246">
        <f t="shared" si="75"/>
        <v>245</v>
      </c>
    </row>
    <row r="247" spans="1:19" ht="16" thickBot="1" x14ac:dyDescent="0.25">
      <c r="A247" s="32">
        <f t="shared" si="76"/>
        <v>121501</v>
      </c>
      <c r="B247" s="25">
        <f t="shared" si="77"/>
        <v>122000</v>
      </c>
      <c r="C247" s="24">
        <f t="shared" si="83"/>
        <v>27695</v>
      </c>
      <c r="D247" s="24">
        <f t="shared" si="84"/>
        <v>21025</v>
      </c>
      <c r="E247" s="24">
        <f t="shared" si="85"/>
        <v>9640</v>
      </c>
      <c r="F247" s="24">
        <f t="shared" si="86"/>
        <v>48125</v>
      </c>
      <c r="G247" s="28"/>
      <c r="H247" s="119">
        <f t="shared" si="71"/>
        <v>38301</v>
      </c>
      <c r="I247" s="120">
        <f t="shared" si="73"/>
        <v>38500</v>
      </c>
      <c r="J247" s="104">
        <v>7.0000000000000007E-2</v>
      </c>
      <c r="K247" s="119">
        <f t="shared" si="72"/>
        <v>38301</v>
      </c>
      <c r="L247" s="120">
        <f t="shared" si="74"/>
        <v>38500</v>
      </c>
      <c r="M247" s="92">
        <f>M246+($I247-$I246)*(VLOOKUP($H247,$H$55:$M$516,3))</f>
        <v>4502</v>
      </c>
      <c r="P247" s="42">
        <f t="shared" si="78"/>
        <v>244</v>
      </c>
      <c r="Q247" s="45">
        <f t="shared" si="81"/>
        <v>9900</v>
      </c>
      <c r="R247" s="45">
        <f t="shared" si="82"/>
        <v>11145</v>
      </c>
      <c r="S247">
        <f t="shared" si="75"/>
        <v>245</v>
      </c>
    </row>
    <row r="248" spans="1:19" ht="16" thickBot="1" x14ac:dyDescent="0.25">
      <c r="A248" s="32">
        <f t="shared" si="76"/>
        <v>122001</v>
      </c>
      <c r="B248" s="25">
        <f t="shared" si="77"/>
        <v>122500</v>
      </c>
      <c r="C248" s="24">
        <f t="shared" si="83"/>
        <v>27795</v>
      </c>
      <c r="D248" s="24">
        <f t="shared" si="84"/>
        <v>21100</v>
      </c>
      <c r="E248" s="24">
        <f t="shared" si="85"/>
        <v>9675</v>
      </c>
      <c r="F248" s="24">
        <f t="shared" si="86"/>
        <v>48250</v>
      </c>
      <c r="G248" s="28"/>
      <c r="H248" s="119">
        <f t="shared" si="71"/>
        <v>38501</v>
      </c>
      <c r="I248" s="120">
        <f t="shared" si="73"/>
        <v>38700</v>
      </c>
      <c r="J248" s="104">
        <v>7.0000000000000007E-2</v>
      </c>
      <c r="K248" s="119">
        <f t="shared" si="72"/>
        <v>38501</v>
      </c>
      <c r="L248" s="120">
        <f t="shared" si="74"/>
        <v>38700</v>
      </c>
      <c r="M248" s="92">
        <f>M247+($I248-$I247)*(VLOOKUP($H248,$H$55:$M$516,3))</f>
        <v>4516</v>
      </c>
      <c r="P248" s="42">
        <f t="shared" si="78"/>
        <v>245</v>
      </c>
      <c r="Q248" s="45">
        <f t="shared" si="81"/>
        <v>9900</v>
      </c>
      <c r="R248" s="45">
        <f t="shared" si="82"/>
        <v>11145</v>
      </c>
      <c r="S248">
        <f t="shared" si="75"/>
        <v>245</v>
      </c>
    </row>
    <row r="249" spans="1:19" ht="16" thickBot="1" x14ac:dyDescent="0.25">
      <c r="A249" s="32">
        <f t="shared" si="76"/>
        <v>122501</v>
      </c>
      <c r="B249" s="25">
        <f t="shared" si="77"/>
        <v>123000</v>
      </c>
      <c r="C249" s="24">
        <f t="shared" si="83"/>
        <v>27895</v>
      </c>
      <c r="D249" s="24">
        <f t="shared" si="84"/>
        <v>21175</v>
      </c>
      <c r="E249" s="24">
        <f t="shared" si="85"/>
        <v>9710</v>
      </c>
      <c r="F249" s="24">
        <f t="shared" si="86"/>
        <v>48375</v>
      </c>
      <c r="G249" s="28"/>
      <c r="H249" s="119">
        <f t="shared" si="71"/>
        <v>38701</v>
      </c>
      <c r="I249" s="120">
        <f t="shared" si="73"/>
        <v>38900</v>
      </c>
      <c r="J249" s="104">
        <v>7.0000000000000007E-2</v>
      </c>
      <c r="K249" s="119">
        <f t="shared" si="72"/>
        <v>38701</v>
      </c>
      <c r="L249" s="120">
        <f t="shared" si="74"/>
        <v>38900</v>
      </c>
      <c r="M249" s="92">
        <f>M248+($I249-$I248)*(VLOOKUP($H249,$H$55:$M$516,3))</f>
        <v>4530</v>
      </c>
      <c r="P249" s="47">
        <f t="shared" si="78"/>
        <v>246</v>
      </c>
      <c r="Q249" s="45">
        <f t="shared" si="81"/>
        <v>10100</v>
      </c>
      <c r="R249" s="45">
        <f t="shared" si="82"/>
        <v>11300</v>
      </c>
      <c r="S249">
        <f t="shared" si="75"/>
        <v>250</v>
      </c>
    </row>
    <row r="250" spans="1:19" ht="16" thickBot="1" x14ac:dyDescent="0.25">
      <c r="A250" s="32">
        <f t="shared" si="76"/>
        <v>123001</v>
      </c>
      <c r="B250" s="25">
        <f t="shared" si="77"/>
        <v>123500</v>
      </c>
      <c r="C250" s="24">
        <f t="shared" si="83"/>
        <v>27995</v>
      </c>
      <c r="D250" s="24">
        <f t="shared" si="84"/>
        <v>21250</v>
      </c>
      <c r="E250" s="24">
        <f t="shared" si="85"/>
        <v>9745</v>
      </c>
      <c r="F250" s="24">
        <f t="shared" si="86"/>
        <v>48500</v>
      </c>
      <c r="G250" s="28"/>
      <c r="H250" s="119">
        <f t="shared" si="71"/>
        <v>38901</v>
      </c>
      <c r="I250" s="120">
        <f t="shared" si="73"/>
        <v>39100</v>
      </c>
      <c r="J250" s="104">
        <v>7.0000000000000007E-2</v>
      </c>
      <c r="K250" s="119">
        <f t="shared" si="72"/>
        <v>38901</v>
      </c>
      <c r="L250" s="120">
        <f t="shared" si="74"/>
        <v>39100</v>
      </c>
      <c r="M250" s="92">
        <f>M249+($I250-$I249)*(VLOOKUP($H250,$H$55:$M$516,3))</f>
        <v>4544</v>
      </c>
      <c r="P250" s="42">
        <f t="shared" si="78"/>
        <v>247</v>
      </c>
      <c r="Q250" s="45">
        <f t="shared" si="81"/>
        <v>10100</v>
      </c>
      <c r="R250" s="45">
        <f t="shared" si="82"/>
        <v>11300</v>
      </c>
      <c r="S250">
        <f t="shared" si="75"/>
        <v>250</v>
      </c>
    </row>
    <row r="251" spans="1:19" ht="16" thickBot="1" x14ac:dyDescent="0.25">
      <c r="A251" s="32">
        <f t="shared" si="76"/>
        <v>123501</v>
      </c>
      <c r="B251" s="25">
        <f t="shared" si="77"/>
        <v>124000</v>
      </c>
      <c r="C251" s="24">
        <f t="shared" si="83"/>
        <v>28095</v>
      </c>
      <c r="D251" s="24">
        <f t="shared" si="84"/>
        <v>21325</v>
      </c>
      <c r="E251" s="24">
        <f t="shared" si="85"/>
        <v>9780</v>
      </c>
      <c r="F251" s="24">
        <f t="shared" si="86"/>
        <v>48625</v>
      </c>
      <c r="G251" s="28"/>
      <c r="H251" s="119">
        <f t="shared" ref="H251:H314" si="87">I250+1</f>
        <v>39101</v>
      </c>
      <c r="I251" s="120">
        <f t="shared" si="73"/>
        <v>39300</v>
      </c>
      <c r="J251" s="104">
        <v>7.0000000000000007E-2</v>
      </c>
      <c r="K251" s="119">
        <f t="shared" ref="K251:K314" si="88">L250+1</f>
        <v>39101</v>
      </c>
      <c r="L251" s="120">
        <f t="shared" si="74"/>
        <v>39300</v>
      </c>
      <c r="M251" s="92">
        <f>M250+($I251-$I250)*(VLOOKUP($H251,$H$55:$M$516,3))</f>
        <v>4558</v>
      </c>
      <c r="P251" s="42">
        <f t="shared" si="78"/>
        <v>248</v>
      </c>
      <c r="Q251" s="45">
        <f t="shared" si="81"/>
        <v>10100</v>
      </c>
      <c r="R251" s="45">
        <f t="shared" si="82"/>
        <v>11300</v>
      </c>
      <c r="S251">
        <f t="shared" si="75"/>
        <v>250</v>
      </c>
    </row>
    <row r="252" spans="1:19" ht="16" thickBot="1" x14ac:dyDescent="0.25">
      <c r="A252" s="32">
        <f t="shared" si="76"/>
        <v>124001</v>
      </c>
      <c r="B252" s="25">
        <f t="shared" si="77"/>
        <v>124500</v>
      </c>
      <c r="C252" s="24">
        <f t="shared" si="83"/>
        <v>28195</v>
      </c>
      <c r="D252" s="24">
        <f t="shared" si="84"/>
        <v>21400</v>
      </c>
      <c r="E252" s="24">
        <f t="shared" si="85"/>
        <v>9815</v>
      </c>
      <c r="F252" s="24">
        <f t="shared" si="86"/>
        <v>48750</v>
      </c>
      <c r="G252" s="28"/>
      <c r="H252" s="119">
        <f t="shared" si="87"/>
        <v>39301</v>
      </c>
      <c r="I252" s="120">
        <f t="shared" si="73"/>
        <v>39500</v>
      </c>
      <c r="J252" s="104">
        <v>7.0000000000000007E-2</v>
      </c>
      <c r="K252" s="119">
        <f t="shared" si="88"/>
        <v>39301</v>
      </c>
      <c r="L252" s="120">
        <f t="shared" si="74"/>
        <v>39500</v>
      </c>
      <c r="M252" s="92">
        <f>M251+($I252-$I251)*(VLOOKUP($H252,$H$55:$M$516,3))</f>
        <v>4572</v>
      </c>
      <c r="P252" s="42">
        <f t="shared" si="78"/>
        <v>249</v>
      </c>
      <c r="Q252" s="45">
        <f t="shared" si="81"/>
        <v>10100</v>
      </c>
      <c r="R252" s="45">
        <f t="shared" si="82"/>
        <v>11300</v>
      </c>
      <c r="S252">
        <f t="shared" si="75"/>
        <v>250</v>
      </c>
    </row>
    <row r="253" spans="1:19" ht="16" thickBot="1" x14ac:dyDescent="0.25">
      <c r="A253" s="32">
        <f t="shared" si="76"/>
        <v>124501</v>
      </c>
      <c r="B253" s="25">
        <f t="shared" si="77"/>
        <v>125000</v>
      </c>
      <c r="C253" s="24">
        <f t="shared" si="83"/>
        <v>28295</v>
      </c>
      <c r="D253" s="24">
        <f t="shared" si="84"/>
        <v>21475</v>
      </c>
      <c r="E253" s="24">
        <f t="shared" si="85"/>
        <v>9850</v>
      </c>
      <c r="F253" s="24">
        <f t="shared" si="86"/>
        <v>48875</v>
      </c>
      <c r="G253" s="28"/>
      <c r="H253" s="119">
        <f t="shared" si="87"/>
        <v>39501</v>
      </c>
      <c r="I253" s="120">
        <f t="shared" si="73"/>
        <v>39700</v>
      </c>
      <c r="J253" s="104">
        <v>7.0000000000000007E-2</v>
      </c>
      <c r="K253" s="119">
        <f t="shared" si="88"/>
        <v>39501</v>
      </c>
      <c r="L253" s="120">
        <f t="shared" si="74"/>
        <v>39700</v>
      </c>
      <c r="M253" s="92">
        <f>M252+($I253-$I252)*(VLOOKUP($H253,$H$55:$M$516,3))</f>
        <v>4586</v>
      </c>
      <c r="P253" s="42">
        <f t="shared" si="78"/>
        <v>250</v>
      </c>
      <c r="Q253" s="45">
        <f t="shared" si="81"/>
        <v>10100</v>
      </c>
      <c r="R253" s="45">
        <f t="shared" si="82"/>
        <v>11300</v>
      </c>
      <c r="S253">
        <f t="shared" si="75"/>
        <v>250</v>
      </c>
    </row>
    <row r="254" spans="1:19" ht="16" thickBot="1" x14ac:dyDescent="0.25">
      <c r="A254" s="32">
        <f t="shared" si="76"/>
        <v>125001</v>
      </c>
      <c r="B254" s="25">
        <f t="shared" si="77"/>
        <v>125500</v>
      </c>
      <c r="C254" s="24">
        <f t="shared" si="83"/>
        <v>28395</v>
      </c>
      <c r="D254" s="24">
        <f t="shared" si="84"/>
        <v>21550</v>
      </c>
      <c r="E254" s="24">
        <f t="shared" si="85"/>
        <v>9885</v>
      </c>
      <c r="F254" s="24">
        <f t="shared" si="86"/>
        <v>49000</v>
      </c>
      <c r="G254" s="28"/>
      <c r="H254" s="119">
        <f t="shared" si="87"/>
        <v>39701</v>
      </c>
      <c r="I254" s="120">
        <f t="shared" si="73"/>
        <v>39900</v>
      </c>
      <c r="J254" s="104">
        <v>7.0000000000000007E-2</v>
      </c>
      <c r="K254" s="119">
        <f t="shared" si="88"/>
        <v>39701</v>
      </c>
      <c r="L254" s="120">
        <f t="shared" si="74"/>
        <v>39900</v>
      </c>
      <c r="M254" s="92">
        <f>M253+($I254-$I253)*(VLOOKUP($H254,$H$55:$M$516,3))</f>
        <v>4600</v>
      </c>
      <c r="P254" s="47">
        <f t="shared" si="78"/>
        <v>251</v>
      </c>
      <c r="Q254" s="45">
        <f t="shared" si="81"/>
        <v>10300</v>
      </c>
      <c r="R254" s="45">
        <f t="shared" si="82"/>
        <v>11455</v>
      </c>
      <c r="S254">
        <f t="shared" si="75"/>
        <v>255</v>
      </c>
    </row>
    <row r="255" spans="1:19" ht="16" thickBot="1" x14ac:dyDescent="0.25">
      <c r="A255" s="32">
        <f t="shared" si="76"/>
        <v>125501</v>
      </c>
      <c r="B255" s="25">
        <f t="shared" si="77"/>
        <v>126000</v>
      </c>
      <c r="C255" s="24">
        <f t="shared" si="83"/>
        <v>28495</v>
      </c>
      <c r="D255" s="24">
        <f t="shared" si="84"/>
        <v>21625</v>
      </c>
      <c r="E255" s="24">
        <f t="shared" si="85"/>
        <v>9920</v>
      </c>
      <c r="F255" s="24">
        <f t="shared" si="86"/>
        <v>49125</v>
      </c>
      <c r="G255" s="28"/>
      <c r="H255" s="119">
        <f t="shared" si="87"/>
        <v>39901</v>
      </c>
      <c r="I255" s="120">
        <f t="shared" si="73"/>
        <v>40100</v>
      </c>
      <c r="J255" s="104">
        <v>7.0000000000000007E-2</v>
      </c>
      <c r="K255" s="119">
        <f t="shared" si="88"/>
        <v>39901</v>
      </c>
      <c r="L255" s="120">
        <f t="shared" si="74"/>
        <v>40100</v>
      </c>
      <c r="M255" s="92">
        <f>M254+($I255-$I254)*(VLOOKUP($H255,$H$55:$M$516,3))</f>
        <v>4614</v>
      </c>
      <c r="P255" s="42">
        <f t="shared" si="78"/>
        <v>252</v>
      </c>
      <c r="Q255" s="45">
        <f t="shared" si="81"/>
        <v>10300</v>
      </c>
      <c r="R255" s="45">
        <f t="shared" si="82"/>
        <v>11455</v>
      </c>
      <c r="S255">
        <f t="shared" si="75"/>
        <v>255</v>
      </c>
    </row>
    <row r="256" spans="1:19" ht="16" thickBot="1" x14ac:dyDescent="0.25">
      <c r="A256" s="32">
        <f t="shared" si="76"/>
        <v>126001</v>
      </c>
      <c r="B256" s="25">
        <f t="shared" si="77"/>
        <v>126500</v>
      </c>
      <c r="C256" s="24">
        <f t="shared" si="83"/>
        <v>28595</v>
      </c>
      <c r="D256" s="24">
        <f t="shared" si="84"/>
        <v>21700</v>
      </c>
      <c r="E256" s="24">
        <f t="shared" si="85"/>
        <v>9955</v>
      </c>
      <c r="F256" s="24">
        <f t="shared" si="86"/>
        <v>49250</v>
      </c>
      <c r="G256" s="28"/>
      <c r="H256" s="119">
        <f t="shared" si="87"/>
        <v>40101</v>
      </c>
      <c r="I256" s="120">
        <f t="shared" si="73"/>
        <v>40300</v>
      </c>
      <c r="J256" s="104">
        <v>7.0000000000000007E-2</v>
      </c>
      <c r="K256" s="119">
        <f t="shared" si="88"/>
        <v>40101</v>
      </c>
      <c r="L256" s="120">
        <f t="shared" si="74"/>
        <v>40300</v>
      </c>
      <c r="M256" s="92">
        <f>M255+($I256-$I255)*(VLOOKUP($H256,$H$55:$M$516,3))</f>
        <v>4628</v>
      </c>
      <c r="P256" s="42">
        <f t="shared" si="78"/>
        <v>253</v>
      </c>
      <c r="Q256" s="45">
        <f t="shared" si="81"/>
        <v>10300</v>
      </c>
      <c r="R256" s="45">
        <f t="shared" si="82"/>
        <v>11455</v>
      </c>
      <c r="S256">
        <f t="shared" si="75"/>
        <v>255</v>
      </c>
    </row>
    <row r="257" spans="1:19" ht="16" thickBot="1" x14ac:dyDescent="0.25">
      <c r="A257" s="32">
        <f t="shared" si="76"/>
        <v>126501</v>
      </c>
      <c r="B257" s="25">
        <f t="shared" si="77"/>
        <v>127000</v>
      </c>
      <c r="C257" s="24">
        <f t="shared" si="83"/>
        <v>28695</v>
      </c>
      <c r="D257" s="24">
        <f t="shared" si="84"/>
        <v>21775</v>
      </c>
      <c r="E257" s="24">
        <f t="shared" si="85"/>
        <v>9990</v>
      </c>
      <c r="F257" s="24">
        <f t="shared" si="86"/>
        <v>49375</v>
      </c>
      <c r="G257" s="28"/>
      <c r="H257" s="119">
        <f t="shared" si="87"/>
        <v>40301</v>
      </c>
      <c r="I257" s="120">
        <f t="shared" si="73"/>
        <v>40500</v>
      </c>
      <c r="J257" s="104">
        <v>7.0000000000000007E-2</v>
      </c>
      <c r="K257" s="119">
        <f t="shared" si="88"/>
        <v>40301</v>
      </c>
      <c r="L257" s="120">
        <f t="shared" si="74"/>
        <v>40500</v>
      </c>
      <c r="M257" s="92">
        <f>M256+($I257-$I256)*(VLOOKUP($H257,$H$55:$M$516,3))</f>
        <v>4642</v>
      </c>
      <c r="P257" s="42">
        <f t="shared" si="78"/>
        <v>254</v>
      </c>
      <c r="Q257" s="45">
        <f t="shared" si="81"/>
        <v>10300</v>
      </c>
      <c r="R257" s="45">
        <f t="shared" si="82"/>
        <v>11455</v>
      </c>
      <c r="S257">
        <f t="shared" si="75"/>
        <v>255</v>
      </c>
    </row>
    <row r="258" spans="1:19" ht="16" thickBot="1" x14ac:dyDescent="0.25">
      <c r="A258" s="32">
        <f t="shared" si="76"/>
        <v>127001</v>
      </c>
      <c r="B258" s="25">
        <f t="shared" si="77"/>
        <v>127500</v>
      </c>
      <c r="C258" s="24">
        <f t="shared" si="83"/>
        <v>28795</v>
      </c>
      <c r="D258" s="24">
        <f t="shared" si="84"/>
        <v>21850</v>
      </c>
      <c r="E258" s="24">
        <f t="shared" si="85"/>
        <v>10025</v>
      </c>
      <c r="F258" s="24">
        <f t="shared" si="86"/>
        <v>49500</v>
      </c>
      <c r="G258" s="28"/>
      <c r="H258" s="119">
        <f t="shared" si="87"/>
        <v>40501</v>
      </c>
      <c r="I258" s="120">
        <f t="shared" si="73"/>
        <v>40700</v>
      </c>
      <c r="J258" s="104">
        <v>7.0000000000000007E-2</v>
      </c>
      <c r="K258" s="119">
        <f t="shared" si="88"/>
        <v>40501</v>
      </c>
      <c r="L258" s="120">
        <f t="shared" si="74"/>
        <v>40700</v>
      </c>
      <c r="M258" s="92">
        <f>M257+($I258-$I257)*(VLOOKUP($H258,$H$55:$M$516,3))</f>
        <v>4656</v>
      </c>
      <c r="P258" s="42">
        <f t="shared" si="78"/>
        <v>255</v>
      </c>
      <c r="Q258" s="45">
        <f t="shared" si="81"/>
        <v>10300</v>
      </c>
      <c r="R258" s="45">
        <f t="shared" si="82"/>
        <v>11455</v>
      </c>
      <c r="S258">
        <f t="shared" si="75"/>
        <v>255</v>
      </c>
    </row>
    <row r="259" spans="1:19" ht="16" thickBot="1" x14ac:dyDescent="0.25">
      <c r="A259" s="32">
        <f t="shared" si="76"/>
        <v>127501</v>
      </c>
      <c r="B259" s="25">
        <f t="shared" si="77"/>
        <v>128000</v>
      </c>
      <c r="C259" s="24">
        <f t="shared" si="83"/>
        <v>28895</v>
      </c>
      <c r="D259" s="24">
        <f t="shared" si="84"/>
        <v>21925</v>
      </c>
      <c r="E259" s="24">
        <f t="shared" si="85"/>
        <v>10060</v>
      </c>
      <c r="F259" s="24">
        <f t="shared" si="86"/>
        <v>49625</v>
      </c>
      <c r="G259" s="28"/>
      <c r="H259" s="119">
        <f t="shared" si="87"/>
        <v>40701</v>
      </c>
      <c r="I259" s="120">
        <f t="shared" ref="I259:I322" si="89">+I258+200</f>
        <v>40900</v>
      </c>
      <c r="J259" s="104">
        <v>7.0000000000000007E-2</v>
      </c>
      <c r="K259" s="119">
        <f t="shared" si="88"/>
        <v>40701</v>
      </c>
      <c r="L259" s="120">
        <f t="shared" ref="L259:L322" si="90">+L258+200</f>
        <v>40900</v>
      </c>
      <c r="M259" s="92">
        <f>M258+($I259-$I258)*(VLOOKUP($H259,$H$55:$M$516,3))</f>
        <v>4670</v>
      </c>
      <c r="P259" s="42">
        <f t="shared" si="78"/>
        <v>256</v>
      </c>
      <c r="Q259" s="45">
        <f t="shared" si="81"/>
        <v>10500</v>
      </c>
      <c r="R259" s="45">
        <f t="shared" si="82"/>
        <v>11610</v>
      </c>
      <c r="S259">
        <f t="shared" si="75"/>
        <v>260</v>
      </c>
    </row>
    <row r="260" spans="1:19" ht="16" thickBot="1" x14ac:dyDescent="0.25">
      <c r="A260" s="32">
        <f t="shared" si="76"/>
        <v>128001</v>
      </c>
      <c r="B260" s="25">
        <f t="shared" si="77"/>
        <v>128500</v>
      </c>
      <c r="C260" s="24">
        <f t="shared" si="83"/>
        <v>28995</v>
      </c>
      <c r="D260" s="24">
        <f t="shared" si="84"/>
        <v>22000</v>
      </c>
      <c r="E260" s="24">
        <f t="shared" si="85"/>
        <v>10095</v>
      </c>
      <c r="F260" s="24">
        <f t="shared" si="86"/>
        <v>49750</v>
      </c>
      <c r="G260" s="28"/>
      <c r="H260" s="119">
        <f t="shared" si="87"/>
        <v>40901</v>
      </c>
      <c r="I260" s="120">
        <f t="shared" si="89"/>
        <v>41100</v>
      </c>
      <c r="J260" s="104">
        <v>7.0000000000000007E-2</v>
      </c>
      <c r="K260" s="119">
        <f t="shared" si="88"/>
        <v>40901</v>
      </c>
      <c r="L260" s="120">
        <f t="shared" si="90"/>
        <v>41100</v>
      </c>
      <c r="M260" s="92">
        <f>M259+($I260-$I259)*(VLOOKUP($H260,$H$55:$M$516,3))</f>
        <v>4684</v>
      </c>
      <c r="P260" s="42">
        <f t="shared" si="78"/>
        <v>257</v>
      </c>
      <c r="Q260" s="45">
        <f t="shared" si="81"/>
        <v>10500</v>
      </c>
      <c r="R260" s="45">
        <f t="shared" si="82"/>
        <v>11610</v>
      </c>
      <c r="S260">
        <f t="shared" ref="S260:S323" si="91">VLOOKUP(P260,$U$3:$V$203,2)</f>
        <v>260</v>
      </c>
    </row>
    <row r="261" spans="1:19" ht="16" thickBot="1" x14ac:dyDescent="0.25">
      <c r="A261" s="32">
        <f t="shared" si="76"/>
        <v>128501</v>
      </c>
      <c r="B261" s="25">
        <f t="shared" si="77"/>
        <v>129000</v>
      </c>
      <c r="C261" s="24">
        <f t="shared" si="83"/>
        <v>29095</v>
      </c>
      <c r="D261" s="24">
        <f t="shared" si="84"/>
        <v>22075</v>
      </c>
      <c r="E261" s="24">
        <f t="shared" si="85"/>
        <v>10130</v>
      </c>
      <c r="F261" s="24">
        <f t="shared" si="86"/>
        <v>49875</v>
      </c>
      <c r="G261" s="28"/>
      <c r="H261" s="119">
        <f t="shared" si="87"/>
        <v>41101</v>
      </c>
      <c r="I261" s="120">
        <f t="shared" si="89"/>
        <v>41300</v>
      </c>
      <c r="J261" s="104">
        <v>7.0000000000000007E-2</v>
      </c>
      <c r="K261" s="119">
        <f t="shared" si="88"/>
        <v>41101</v>
      </c>
      <c r="L261" s="120">
        <f t="shared" si="90"/>
        <v>41300</v>
      </c>
      <c r="M261" s="92">
        <f>M260+($I261-$I260)*(VLOOKUP($H261,$H$55:$M$516,3))</f>
        <v>4698</v>
      </c>
      <c r="P261" s="42">
        <f t="shared" si="78"/>
        <v>258</v>
      </c>
      <c r="Q261" s="45">
        <f t="shared" si="81"/>
        <v>10500</v>
      </c>
      <c r="R261" s="45">
        <f t="shared" si="82"/>
        <v>11610</v>
      </c>
      <c r="S261">
        <f t="shared" si="91"/>
        <v>260</v>
      </c>
    </row>
    <row r="262" spans="1:19" ht="16" thickBot="1" x14ac:dyDescent="0.25">
      <c r="A262" s="32">
        <f t="shared" ref="A262:A325" si="92">B261+1</f>
        <v>129001</v>
      </c>
      <c r="B262" s="25">
        <f t="shared" ref="B262:B325" si="93">B261+500</f>
        <v>129500</v>
      </c>
      <c r="C262" s="24">
        <f t="shared" si="83"/>
        <v>29195</v>
      </c>
      <c r="D262" s="24">
        <f t="shared" si="84"/>
        <v>22150</v>
      </c>
      <c r="E262" s="24">
        <f t="shared" si="85"/>
        <v>10165</v>
      </c>
      <c r="F262" s="24">
        <f t="shared" si="86"/>
        <v>50000</v>
      </c>
      <c r="G262" s="28"/>
      <c r="H262" s="119">
        <f t="shared" si="87"/>
        <v>41301</v>
      </c>
      <c r="I262" s="120">
        <f t="shared" si="89"/>
        <v>41500</v>
      </c>
      <c r="J262" s="104">
        <v>7.0000000000000007E-2</v>
      </c>
      <c r="K262" s="119">
        <f t="shared" si="88"/>
        <v>41301</v>
      </c>
      <c r="L262" s="120">
        <f t="shared" si="90"/>
        <v>41500</v>
      </c>
      <c r="M262" s="92">
        <f>M261+($I262-$I261)*(VLOOKUP($H262,$H$55:$M$516,3))</f>
        <v>4712</v>
      </c>
      <c r="P262" s="42">
        <f t="shared" ref="P262:P325" si="94">+P261+1</f>
        <v>259</v>
      </c>
      <c r="Q262" s="45">
        <f t="shared" si="81"/>
        <v>10500</v>
      </c>
      <c r="R262" s="45">
        <f t="shared" si="82"/>
        <v>11610</v>
      </c>
      <c r="S262">
        <f t="shared" si="91"/>
        <v>260</v>
      </c>
    </row>
    <row r="263" spans="1:19" ht="16" thickBot="1" x14ac:dyDescent="0.25">
      <c r="A263" s="32">
        <f t="shared" si="92"/>
        <v>129501</v>
      </c>
      <c r="B263" s="25">
        <f t="shared" si="93"/>
        <v>130000</v>
      </c>
      <c r="C263" s="24">
        <f t="shared" si="83"/>
        <v>29295</v>
      </c>
      <c r="D263" s="24">
        <f t="shared" si="84"/>
        <v>22225</v>
      </c>
      <c r="E263" s="24">
        <f t="shared" si="85"/>
        <v>10200</v>
      </c>
      <c r="F263" s="24">
        <f t="shared" si="86"/>
        <v>50125</v>
      </c>
      <c r="G263" s="28"/>
      <c r="H263" s="119">
        <f t="shared" si="87"/>
        <v>41501</v>
      </c>
      <c r="I263" s="120">
        <f t="shared" si="89"/>
        <v>41700</v>
      </c>
      <c r="J263" s="104">
        <v>7.0000000000000007E-2</v>
      </c>
      <c r="K263" s="119">
        <f t="shared" si="88"/>
        <v>41501</v>
      </c>
      <c r="L263" s="120">
        <f t="shared" si="90"/>
        <v>41700</v>
      </c>
      <c r="M263" s="92">
        <f>M262+($I263-$I262)*(VLOOKUP($H263,$H$55:$M$516,3))</f>
        <v>4726</v>
      </c>
      <c r="P263" s="42">
        <f t="shared" si="94"/>
        <v>260</v>
      </c>
      <c r="Q263" s="45">
        <f t="shared" si="81"/>
        <v>10500</v>
      </c>
      <c r="R263" s="45">
        <f t="shared" si="82"/>
        <v>11610</v>
      </c>
      <c r="S263">
        <f t="shared" si="91"/>
        <v>260</v>
      </c>
    </row>
    <row r="264" spans="1:19" ht="16" thickBot="1" x14ac:dyDescent="0.25">
      <c r="A264" s="32">
        <f t="shared" si="92"/>
        <v>130001</v>
      </c>
      <c r="B264" s="25">
        <f t="shared" si="93"/>
        <v>130500</v>
      </c>
      <c r="C264" s="24">
        <f t="shared" si="83"/>
        <v>29395</v>
      </c>
      <c r="D264" s="24">
        <f t="shared" si="84"/>
        <v>22300</v>
      </c>
      <c r="E264" s="24">
        <f t="shared" si="85"/>
        <v>10235</v>
      </c>
      <c r="F264" s="24">
        <f t="shared" si="86"/>
        <v>50250</v>
      </c>
      <c r="G264" s="28"/>
      <c r="H264" s="119">
        <f t="shared" si="87"/>
        <v>41701</v>
      </c>
      <c r="I264" s="120">
        <f t="shared" si="89"/>
        <v>41900</v>
      </c>
      <c r="J264" s="104">
        <v>7.0000000000000007E-2</v>
      </c>
      <c r="K264" s="119">
        <f t="shared" si="88"/>
        <v>41701</v>
      </c>
      <c r="L264" s="120">
        <f t="shared" si="90"/>
        <v>41900</v>
      </c>
      <c r="M264" s="92">
        <f>M263+($I264-$I263)*(VLOOKUP($H264,$H$55:$M$516,3))</f>
        <v>4740</v>
      </c>
      <c r="P264" s="42">
        <f t="shared" si="94"/>
        <v>261</v>
      </c>
      <c r="Q264" s="45">
        <f t="shared" si="81"/>
        <v>10700</v>
      </c>
      <c r="R264" s="45">
        <f t="shared" si="82"/>
        <v>11765</v>
      </c>
      <c r="S264">
        <f t="shared" si="91"/>
        <v>265</v>
      </c>
    </row>
    <row r="265" spans="1:19" ht="16" thickBot="1" x14ac:dyDescent="0.25">
      <c r="A265" s="32">
        <f t="shared" si="92"/>
        <v>130501</v>
      </c>
      <c r="B265" s="25">
        <f t="shared" si="93"/>
        <v>131000</v>
      </c>
      <c r="C265" s="24">
        <f t="shared" si="83"/>
        <v>29495</v>
      </c>
      <c r="D265" s="24">
        <f t="shared" si="84"/>
        <v>22375</v>
      </c>
      <c r="E265" s="24">
        <f t="shared" si="85"/>
        <v>10270</v>
      </c>
      <c r="F265" s="24">
        <f t="shared" si="86"/>
        <v>50375</v>
      </c>
      <c r="G265" s="28"/>
      <c r="H265" s="119">
        <f t="shared" si="87"/>
        <v>41901</v>
      </c>
      <c r="I265" s="120">
        <f t="shared" si="89"/>
        <v>42100</v>
      </c>
      <c r="J265" s="104">
        <v>7.0000000000000007E-2</v>
      </c>
      <c r="K265" s="119">
        <f t="shared" si="88"/>
        <v>41901</v>
      </c>
      <c r="L265" s="120">
        <f t="shared" si="90"/>
        <v>42100</v>
      </c>
      <c r="M265" s="92">
        <f>M264+($I265-$I264)*(VLOOKUP($H265,$H$55:$M$516,3))</f>
        <v>4754</v>
      </c>
      <c r="P265" s="42">
        <f t="shared" si="94"/>
        <v>262</v>
      </c>
      <c r="Q265" s="45">
        <f t="shared" si="81"/>
        <v>10700</v>
      </c>
      <c r="R265" s="45">
        <f t="shared" si="82"/>
        <v>11765</v>
      </c>
      <c r="S265">
        <f t="shared" si="91"/>
        <v>265</v>
      </c>
    </row>
    <row r="266" spans="1:19" ht="16" thickBot="1" x14ac:dyDescent="0.25">
      <c r="A266" s="32">
        <f t="shared" si="92"/>
        <v>131001</v>
      </c>
      <c r="B266" s="25">
        <f t="shared" si="93"/>
        <v>131500</v>
      </c>
      <c r="C266" s="24">
        <f t="shared" si="83"/>
        <v>29595</v>
      </c>
      <c r="D266" s="24">
        <f t="shared" si="84"/>
        <v>22450</v>
      </c>
      <c r="E266" s="24">
        <f t="shared" si="85"/>
        <v>10305</v>
      </c>
      <c r="F266" s="24">
        <f t="shared" si="86"/>
        <v>50500</v>
      </c>
      <c r="G266" s="28"/>
      <c r="H266" s="119">
        <f t="shared" si="87"/>
        <v>42101</v>
      </c>
      <c r="I266" s="120">
        <f t="shared" si="89"/>
        <v>42300</v>
      </c>
      <c r="J266" s="104">
        <v>7.0000000000000007E-2</v>
      </c>
      <c r="K266" s="119">
        <f t="shared" si="88"/>
        <v>42101</v>
      </c>
      <c r="L266" s="120">
        <f t="shared" si="90"/>
        <v>42300</v>
      </c>
      <c r="M266" s="92">
        <f>M265+($I266-$I265)*(VLOOKUP($H266,$H$55:$M$516,3))</f>
        <v>4768</v>
      </c>
      <c r="P266" s="42">
        <f t="shared" si="94"/>
        <v>263</v>
      </c>
      <c r="Q266" s="45">
        <f t="shared" ref="Q266:Q329" si="95">Q265+IF(MOD(P266-1,5),0,(VLOOKUP(P266,$K$16:$M$23,3)))</f>
        <v>10700</v>
      </c>
      <c r="R266" s="45">
        <f t="shared" ref="R266:R329" si="96">R265+IF(MOD(P266-1,5),0,(VLOOKUP(P266,$K$16:$N$23,4)))</f>
        <v>11765</v>
      </c>
      <c r="S266">
        <f t="shared" si="91"/>
        <v>265</v>
      </c>
    </row>
    <row r="267" spans="1:19" ht="16" thickBot="1" x14ac:dyDescent="0.25">
      <c r="A267" s="32">
        <f t="shared" si="92"/>
        <v>131501</v>
      </c>
      <c r="B267" s="25">
        <f t="shared" si="93"/>
        <v>132000</v>
      </c>
      <c r="C267" s="24">
        <f t="shared" si="83"/>
        <v>29695</v>
      </c>
      <c r="D267" s="24">
        <f t="shared" si="84"/>
        <v>22525</v>
      </c>
      <c r="E267" s="24">
        <f t="shared" si="85"/>
        <v>10340</v>
      </c>
      <c r="F267" s="24">
        <f t="shared" si="86"/>
        <v>50625</v>
      </c>
      <c r="G267" s="28"/>
      <c r="H267" s="119">
        <f t="shared" si="87"/>
        <v>42301</v>
      </c>
      <c r="I267" s="120">
        <f t="shared" si="89"/>
        <v>42500</v>
      </c>
      <c r="J267" s="104">
        <v>7.0000000000000007E-2</v>
      </c>
      <c r="K267" s="119">
        <f t="shared" si="88"/>
        <v>42301</v>
      </c>
      <c r="L267" s="120">
        <f t="shared" si="90"/>
        <v>42500</v>
      </c>
      <c r="M267" s="92">
        <f>M266+($I267-$I266)*(VLOOKUP($H267,$H$55:$M$516,3))</f>
        <v>4782</v>
      </c>
      <c r="P267" s="42">
        <f t="shared" si="94"/>
        <v>264</v>
      </c>
      <c r="Q267" s="45">
        <f t="shared" si="95"/>
        <v>10700</v>
      </c>
      <c r="R267" s="45">
        <f t="shared" si="96"/>
        <v>11765</v>
      </c>
      <c r="S267">
        <f t="shared" si="91"/>
        <v>265</v>
      </c>
    </row>
    <row r="268" spans="1:19" ht="16" thickBot="1" x14ac:dyDescent="0.25">
      <c r="A268" s="32">
        <f t="shared" si="92"/>
        <v>132001</v>
      </c>
      <c r="B268" s="25">
        <f t="shared" si="93"/>
        <v>132500</v>
      </c>
      <c r="C268" s="24">
        <f t="shared" si="83"/>
        <v>29795</v>
      </c>
      <c r="D268" s="24">
        <f t="shared" si="84"/>
        <v>22600</v>
      </c>
      <c r="E268" s="24">
        <f t="shared" si="85"/>
        <v>10375</v>
      </c>
      <c r="F268" s="24">
        <f t="shared" si="86"/>
        <v>50750</v>
      </c>
      <c r="G268" s="28"/>
      <c r="H268" s="119">
        <f t="shared" si="87"/>
        <v>42501</v>
      </c>
      <c r="I268" s="120">
        <f t="shared" si="89"/>
        <v>42700</v>
      </c>
      <c r="J268" s="104">
        <v>7.0000000000000007E-2</v>
      </c>
      <c r="K268" s="119">
        <f t="shared" si="88"/>
        <v>42501</v>
      </c>
      <c r="L268" s="120">
        <f t="shared" si="90"/>
        <v>42700</v>
      </c>
      <c r="M268" s="92">
        <f>M267+($I268-$I267)*(VLOOKUP($H268,$H$55:$M$516,3))</f>
        <v>4796</v>
      </c>
      <c r="P268" s="42">
        <f t="shared" si="94"/>
        <v>265</v>
      </c>
      <c r="Q268" s="45">
        <f t="shared" si="95"/>
        <v>10700</v>
      </c>
      <c r="R268" s="45">
        <f t="shared" si="96"/>
        <v>11765</v>
      </c>
      <c r="S268">
        <f t="shared" si="91"/>
        <v>265</v>
      </c>
    </row>
    <row r="269" spans="1:19" ht="16" thickBot="1" x14ac:dyDescent="0.25">
      <c r="A269" s="32">
        <f t="shared" si="92"/>
        <v>132501</v>
      </c>
      <c r="B269" s="25">
        <f t="shared" si="93"/>
        <v>133000</v>
      </c>
      <c r="C269" s="24">
        <f t="shared" si="83"/>
        <v>29895</v>
      </c>
      <c r="D269" s="24">
        <f t="shared" si="84"/>
        <v>22675</v>
      </c>
      <c r="E269" s="24">
        <f t="shared" si="85"/>
        <v>10410</v>
      </c>
      <c r="F269" s="24">
        <f t="shared" si="86"/>
        <v>50875</v>
      </c>
      <c r="G269" s="28"/>
      <c r="H269" s="119">
        <f t="shared" si="87"/>
        <v>42701</v>
      </c>
      <c r="I269" s="120">
        <f t="shared" si="89"/>
        <v>42900</v>
      </c>
      <c r="J269" s="104">
        <v>7.0000000000000007E-2</v>
      </c>
      <c r="K269" s="119">
        <f t="shared" si="88"/>
        <v>42701</v>
      </c>
      <c r="L269" s="120">
        <f t="shared" si="90"/>
        <v>42900</v>
      </c>
      <c r="M269" s="92">
        <f>M268+($I269-$I268)*(VLOOKUP($H269,$H$55:$M$516,3))</f>
        <v>4810</v>
      </c>
      <c r="P269" s="42">
        <f t="shared" si="94"/>
        <v>266</v>
      </c>
      <c r="Q269" s="45">
        <f t="shared" si="95"/>
        <v>10900</v>
      </c>
      <c r="R269" s="45">
        <f t="shared" si="96"/>
        <v>11920</v>
      </c>
      <c r="S269">
        <f t="shared" si="91"/>
        <v>270</v>
      </c>
    </row>
    <row r="270" spans="1:19" ht="16" thickBot="1" x14ac:dyDescent="0.25">
      <c r="A270" s="32">
        <f t="shared" si="92"/>
        <v>133001</v>
      </c>
      <c r="B270" s="25">
        <f t="shared" si="93"/>
        <v>133500</v>
      </c>
      <c r="C270" s="24">
        <f t="shared" si="83"/>
        <v>29995</v>
      </c>
      <c r="D270" s="24">
        <f t="shared" si="84"/>
        <v>22750</v>
      </c>
      <c r="E270" s="24">
        <f t="shared" si="85"/>
        <v>10445</v>
      </c>
      <c r="F270" s="24">
        <f t="shared" si="86"/>
        <v>51000</v>
      </c>
      <c r="G270" s="28"/>
      <c r="H270" s="119">
        <f t="shared" si="87"/>
        <v>42901</v>
      </c>
      <c r="I270" s="120">
        <f t="shared" si="89"/>
        <v>43100</v>
      </c>
      <c r="J270" s="104">
        <v>7.0000000000000007E-2</v>
      </c>
      <c r="K270" s="119">
        <f t="shared" si="88"/>
        <v>42901</v>
      </c>
      <c r="L270" s="120">
        <f t="shared" si="90"/>
        <v>43100</v>
      </c>
      <c r="M270" s="92">
        <f>M269+($I270-$I269)*(VLOOKUP($H270,$H$55:$M$516,3))</f>
        <v>4824</v>
      </c>
      <c r="P270" s="42">
        <f t="shared" si="94"/>
        <v>267</v>
      </c>
      <c r="Q270" s="45">
        <f t="shared" si="95"/>
        <v>10900</v>
      </c>
      <c r="R270" s="45">
        <f t="shared" si="96"/>
        <v>11920</v>
      </c>
      <c r="S270">
        <f t="shared" si="91"/>
        <v>270</v>
      </c>
    </row>
    <row r="271" spans="1:19" ht="16" thickBot="1" x14ac:dyDescent="0.25">
      <c r="A271" s="32">
        <f t="shared" si="92"/>
        <v>133501</v>
      </c>
      <c r="B271" s="25">
        <f t="shared" si="93"/>
        <v>134000</v>
      </c>
      <c r="C271" s="24">
        <f t="shared" si="83"/>
        <v>30095</v>
      </c>
      <c r="D271" s="24">
        <f t="shared" si="84"/>
        <v>22825</v>
      </c>
      <c r="E271" s="24">
        <f t="shared" si="85"/>
        <v>10480</v>
      </c>
      <c r="F271" s="24">
        <f t="shared" si="86"/>
        <v>51125</v>
      </c>
      <c r="G271" s="28"/>
      <c r="H271" s="119">
        <f t="shared" si="87"/>
        <v>43101</v>
      </c>
      <c r="I271" s="120">
        <f t="shared" si="89"/>
        <v>43300</v>
      </c>
      <c r="J271" s="104">
        <v>7.0000000000000007E-2</v>
      </c>
      <c r="K271" s="119">
        <f t="shared" si="88"/>
        <v>43101</v>
      </c>
      <c r="L271" s="120">
        <f t="shared" si="90"/>
        <v>43300</v>
      </c>
      <c r="M271" s="92">
        <f>M270+($I271-$I270)*(VLOOKUP($H271,$H$55:$M$516,3))</f>
        <v>4838</v>
      </c>
      <c r="P271" s="42">
        <f t="shared" si="94"/>
        <v>268</v>
      </c>
      <c r="Q271" s="45">
        <f t="shared" si="95"/>
        <v>10900</v>
      </c>
      <c r="R271" s="45">
        <f t="shared" si="96"/>
        <v>11920</v>
      </c>
      <c r="S271">
        <f t="shared" si="91"/>
        <v>270</v>
      </c>
    </row>
    <row r="272" spans="1:19" ht="16" thickBot="1" x14ac:dyDescent="0.25">
      <c r="A272" s="32">
        <f t="shared" si="92"/>
        <v>134001</v>
      </c>
      <c r="B272" s="25">
        <f t="shared" si="93"/>
        <v>134500</v>
      </c>
      <c r="C272" s="24">
        <f t="shared" si="83"/>
        <v>30195</v>
      </c>
      <c r="D272" s="24">
        <f t="shared" si="84"/>
        <v>22900</v>
      </c>
      <c r="E272" s="24">
        <f t="shared" si="85"/>
        <v>10515</v>
      </c>
      <c r="F272" s="24">
        <f t="shared" si="86"/>
        <v>51250</v>
      </c>
      <c r="G272" s="28"/>
      <c r="H272" s="119">
        <f t="shared" si="87"/>
        <v>43301</v>
      </c>
      <c r="I272" s="120">
        <f t="shared" si="89"/>
        <v>43500</v>
      </c>
      <c r="J272" s="104">
        <v>7.0000000000000007E-2</v>
      </c>
      <c r="K272" s="119">
        <f t="shared" si="88"/>
        <v>43301</v>
      </c>
      <c r="L272" s="120">
        <f t="shared" si="90"/>
        <v>43500</v>
      </c>
      <c r="M272" s="92">
        <f>M271+($I272-$I271)*(VLOOKUP($H272,$H$55:$M$516,3))</f>
        <v>4852</v>
      </c>
      <c r="P272" s="42">
        <f t="shared" si="94"/>
        <v>269</v>
      </c>
      <c r="Q272" s="45">
        <f t="shared" si="95"/>
        <v>10900</v>
      </c>
      <c r="R272" s="45">
        <f t="shared" si="96"/>
        <v>11920</v>
      </c>
      <c r="S272">
        <f t="shared" si="91"/>
        <v>270</v>
      </c>
    </row>
    <row r="273" spans="1:19" ht="16" thickBot="1" x14ac:dyDescent="0.25">
      <c r="A273" s="32">
        <f t="shared" si="92"/>
        <v>134501</v>
      </c>
      <c r="B273" s="25">
        <f t="shared" si="93"/>
        <v>135000</v>
      </c>
      <c r="C273" s="24">
        <f t="shared" si="83"/>
        <v>30295</v>
      </c>
      <c r="D273" s="24">
        <f t="shared" si="84"/>
        <v>22975</v>
      </c>
      <c r="E273" s="24">
        <f t="shared" si="85"/>
        <v>10550</v>
      </c>
      <c r="F273" s="24">
        <f t="shared" si="86"/>
        <v>51375</v>
      </c>
      <c r="G273" s="28"/>
      <c r="H273" s="119">
        <f t="shared" si="87"/>
        <v>43501</v>
      </c>
      <c r="I273" s="120">
        <f t="shared" si="89"/>
        <v>43700</v>
      </c>
      <c r="J273" s="104">
        <v>7.0000000000000007E-2</v>
      </c>
      <c r="K273" s="119">
        <f t="shared" si="88"/>
        <v>43501</v>
      </c>
      <c r="L273" s="120">
        <f t="shared" si="90"/>
        <v>43700</v>
      </c>
      <c r="M273" s="92">
        <f>M272+($I273-$I272)*(VLOOKUP($H273,$H$55:$M$516,3))</f>
        <v>4866</v>
      </c>
      <c r="P273" s="42">
        <f t="shared" si="94"/>
        <v>270</v>
      </c>
      <c r="Q273" s="45">
        <f t="shared" si="95"/>
        <v>10900</v>
      </c>
      <c r="R273" s="45">
        <f t="shared" si="96"/>
        <v>11920</v>
      </c>
      <c r="S273">
        <f t="shared" si="91"/>
        <v>270</v>
      </c>
    </row>
    <row r="274" spans="1:19" ht="16" thickBot="1" x14ac:dyDescent="0.25">
      <c r="A274" s="32">
        <f t="shared" si="92"/>
        <v>135001</v>
      </c>
      <c r="B274" s="25">
        <f t="shared" si="93"/>
        <v>135500</v>
      </c>
      <c r="C274" s="24">
        <f t="shared" si="83"/>
        <v>30395</v>
      </c>
      <c r="D274" s="24">
        <f t="shared" si="84"/>
        <v>23050</v>
      </c>
      <c r="E274" s="24">
        <f t="shared" si="85"/>
        <v>10585</v>
      </c>
      <c r="F274" s="24">
        <f t="shared" si="86"/>
        <v>51500</v>
      </c>
      <c r="G274" s="28"/>
      <c r="H274" s="119">
        <f t="shared" si="87"/>
        <v>43701</v>
      </c>
      <c r="I274" s="120">
        <f t="shared" si="89"/>
        <v>43900</v>
      </c>
      <c r="J274" s="104">
        <v>7.0000000000000007E-2</v>
      </c>
      <c r="K274" s="119">
        <f t="shared" si="88"/>
        <v>43701</v>
      </c>
      <c r="L274" s="120">
        <f t="shared" si="90"/>
        <v>43900</v>
      </c>
      <c r="M274" s="92">
        <f>M273+($I274-$I273)*(VLOOKUP($H274,$H$55:$M$516,3))</f>
        <v>4880</v>
      </c>
      <c r="P274" s="42">
        <f t="shared" si="94"/>
        <v>271</v>
      </c>
      <c r="Q274" s="45">
        <f t="shared" si="95"/>
        <v>11100</v>
      </c>
      <c r="R274" s="45">
        <f t="shared" si="96"/>
        <v>12075</v>
      </c>
      <c r="S274">
        <f t="shared" si="91"/>
        <v>275</v>
      </c>
    </row>
    <row r="275" spans="1:19" ht="16" thickBot="1" x14ac:dyDescent="0.25">
      <c r="A275" s="32">
        <f t="shared" si="92"/>
        <v>135501</v>
      </c>
      <c r="B275" s="25">
        <f t="shared" si="93"/>
        <v>136000</v>
      </c>
      <c r="C275" s="24">
        <f t="shared" si="83"/>
        <v>30495</v>
      </c>
      <c r="D275" s="24">
        <f t="shared" si="84"/>
        <v>23125</v>
      </c>
      <c r="E275" s="24">
        <f t="shared" si="85"/>
        <v>10620</v>
      </c>
      <c r="F275" s="24">
        <f t="shared" si="86"/>
        <v>51625</v>
      </c>
      <c r="G275" s="28"/>
      <c r="H275" s="119">
        <f t="shared" si="87"/>
        <v>43901</v>
      </c>
      <c r="I275" s="120">
        <f t="shared" si="89"/>
        <v>44100</v>
      </c>
      <c r="J275" s="104">
        <v>7.0000000000000007E-2</v>
      </c>
      <c r="K275" s="119">
        <f t="shared" si="88"/>
        <v>43901</v>
      </c>
      <c r="L275" s="120">
        <f t="shared" si="90"/>
        <v>44100</v>
      </c>
      <c r="M275" s="92">
        <f>M274+($I275-$I274)*(VLOOKUP($H275,$H$55:$M$516,3))</f>
        <v>4894</v>
      </c>
      <c r="P275" s="42">
        <f t="shared" si="94"/>
        <v>272</v>
      </c>
      <c r="Q275" s="45">
        <f t="shared" si="95"/>
        <v>11100</v>
      </c>
      <c r="R275" s="45">
        <f t="shared" si="96"/>
        <v>12075</v>
      </c>
      <c r="S275">
        <f t="shared" si="91"/>
        <v>275</v>
      </c>
    </row>
    <row r="276" spans="1:19" ht="16" thickBot="1" x14ac:dyDescent="0.25">
      <c r="A276" s="32">
        <f t="shared" si="92"/>
        <v>136001</v>
      </c>
      <c r="B276" s="25">
        <f t="shared" si="93"/>
        <v>136500</v>
      </c>
      <c r="C276" s="24">
        <f t="shared" si="83"/>
        <v>30595</v>
      </c>
      <c r="D276" s="24">
        <f t="shared" si="84"/>
        <v>23200</v>
      </c>
      <c r="E276" s="24">
        <f t="shared" si="85"/>
        <v>10655</v>
      </c>
      <c r="F276" s="24">
        <f t="shared" si="86"/>
        <v>51750</v>
      </c>
      <c r="G276" s="28"/>
      <c r="H276" s="119">
        <f t="shared" si="87"/>
        <v>44101</v>
      </c>
      <c r="I276" s="120">
        <f t="shared" si="89"/>
        <v>44300</v>
      </c>
      <c r="J276" s="104">
        <v>7.0000000000000007E-2</v>
      </c>
      <c r="K276" s="119">
        <f t="shared" si="88"/>
        <v>44101</v>
      </c>
      <c r="L276" s="120">
        <f t="shared" si="90"/>
        <v>44300</v>
      </c>
      <c r="M276" s="92">
        <f>M275+($I276-$I275)*(VLOOKUP($H276,$H$55:$M$516,3))</f>
        <v>4908</v>
      </c>
      <c r="P276" s="42">
        <f t="shared" si="94"/>
        <v>273</v>
      </c>
      <c r="Q276" s="45">
        <f t="shared" si="95"/>
        <v>11100</v>
      </c>
      <c r="R276" s="45">
        <f t="shared" si="96"/>
        <v>12075</v>
      </c>
      <c r="S276">
        <f t="shared" si="91"/>
        <v>275</v>
      </c>
    </row>
    <row r="277" spans="1:19" ht="16" thickBot="1" x14ac:dyDescent="0.25">
      <c r="A277" s="32">
        <f t="shared" si="92"/>
        <v>136501</v>
      </c>
      <c r="B277" s="25">
        <f t="shared" si="93"/>
        <v>137000</v>
      </c>
      <c r="C277" s="24">
        <f t="shared" si="83"/>
        <v>30695</v>
      </c>
      <c r="D277" s="24">
        <f t="shared" si="84"/>
        <v>23275</v>
      </c>
      <c r="E277" s="24">
        <f t="shared" si="85"/>
        <v>10690</v>
      </c>
      <c r="F277" s="24">
        <f t="shared" si="86"/>
        <v>51875</v>
      </c>
      <c r="G277" s="28"/>
      <c r="H277" s="119">
        <f t="shared" si="87"/>
        <v>44301</v>
      </c>
      <c r="I277" s="120">
        <f t="shared" si="89"/>
        <v>44500</v>
      </c>
      <c r="J277" s="104">
        <v>7.0000000000000007E-2</v>
      </c>
      <c r="K277" s="119">
        <f t="shared" si="88"/>
        <v>44301</v>
      </c>
      <c r="L277" s="120">
        <f t="shared" si="90"/>
        <v>44500</v>
      </c>
      <c r="M277" s="92">
        <f>M276+($I277-$I276)*(VLOOKUP($H277,$H$55:$M$516,3))</f>
        <v>4922</v>
      </c>
      <c r="P277" s="42">
        <f t="shared" si="94"/>
        <v>274</v>
      </c>
      <c r="Q277" s="45">
        <f t="shared" si="95"/>
        <v>11100</v>
      </c>
      <c r="R277" s="45">
        <f t="shared" si="96"/>
        <v>12075</v>
      </c>
      <c r="S277">
        <f t="shared" si="91"/>
        <v>275</v>
      </c>
    </row>
    <row r="278" spans="1:19" ht="16" thickBot="1" x14ac:dyDescent="0.25">
      <c r="A278" s="32">
        <f t="shared" si="92"/>
        <v>137001</v>
      </c>
      <c r="B278" s="25">
        <f t="shared" si="93"/>
        <v>137500</v>
      </c>
      <c r="C278" s="24">
        <f t="shared" si="83"/>
        <v>30795</v>
      </c>
      <c r="D278" s="24">
        <f t="shared" si="84"/>
        <v>23350</v>
      </c>
      <c r="E278" s="24">
        <f t="shared" si="85"/>
        <v>10725</v>
      </c>
      <c r="F278" s="24">
        <f t="shared" si="86"/>
        <v>52000</v>
      </c>
      <c r="G278" s="28"/>
      <c r="H278" s="119">
        <f t="shared" si="87"/>
        <v>44501</v>
      </c>
      <c r="I278" s="120">
        <f t="shared" si="89"/>
        <v>44700</v>
      </c>
      <c r="J278" s="104">
        <v>7.0000000000000007E-2</v>
      </c>
      <c r="K278" s="119">
        <f t="shared" si="88"/>
        <v>44501</v>
      </c>
      <c r="L278" s="120">
        <f t="shared" si="90"/>
        <v>44700</v>
      </c>
      <c r="M278" s="92">
        <f>M277+($I278-$I277)*(VLOOKUP($H278,$H$55:$M$516,3))</f>
        <v>4936</v>
      </c>
      <c r="P278" s="42">
        <f t="shared" si="94"/>
        <v>275</v>
      </c>
      <c r="Q278" s="45">
        <f t="shared" si="95"/>
        <v>11100</v>
      </c>
      <c r="R278" s="45">
        <f t="shared" si="96"/>
        <v>12075</v>
      </c>
      <c r="S278">
        <f t="shared" si="91"/>
        <v>275</v>
      </c>
    </row>
    <row r="279" spans="1:19" ht="16" thickBot="1" x14ac:dyDescent="0.25">
      <c r="A279" s="32">
        <f t="shared" si="92"/>
        <v>137501</v>
      </c>
      <c r="B279" s="25">
        <f t="shared" si="93"/>
        <v>138000</v>
      </c>
      <c r="C279" s="24">
        <f t="shared" si="83"/>
        <v>30895</v>
      </c>
      <c r="D279" s="24">
        <f t="shared" si="84"/>
        <v>23425</v>
      </c>
      <c r="E279" s="24">
        <f t="shared" si="85"/>
        <v>10760</v>
      </c>
      <c r="F279" s="24">
        <f t="shared" si="86"/>
        <v>52125</v>
      </c>
      <c r="G279" s="28"/>
      <c r="H279" s="119">
        <f t="shared" si="87"/>
        <v>44701</v>
      </c>
      <c r="I279" s="120">
        <f t="shared" si="89"/>
        <v>44900</v>
      </c>
      <c r="J279" s="104">
        <v>7.0000000000000007E-2</v>
      </c>
      <c r="K279" s="119">
        <f t="shared" si="88"/>
        <v>44701</v>
      </c>
      <c r="L279" s="120">
        <f t="shared" si="90"/>
        <v>44900</v>
      </c>
      <c r="M279" s="92">
        <f>M278+($I279-$I278)*(VLOOKUP($H279,$H$55:$M$516,3))</f>
        <v>4950</v>
      </c>
      <c r="P279" s="42">
        <f t="shared" si="94"/>
        <v>276</v>
      </c>
      <c r="Q279" s="45">
        <f t="shared" si="95"/>
        <v>11300</v>
      </c>
      <c r="R279" s="45">
        <f t="shared" si="96"/>
        <v>12230</v>
      </c>
      <c r="S279">
        <f t="shared" si="91"/>
        <v>280</v>
      </c>
    </row>
    <row r="280" spans="1:19" ht="16" thickBot="1" x14ac:dyDescent="0.25">
      <c r="A280" s="32">
        <f t="shared" si="92"/>
        <v>138001</v>
      </c>
      <c r="B280" s="25">
        <f t="shared" si="93"/>
        <v>138500</v>
      </c>
      <c r="C280" s="24">
        <f t="shared" si="83"/>
        <v>30995</v>
      </c>
      <c r="D280" s="24">
        <f t="shared" si="84"/>
        <v>23500</v>
      </c>
      <c r="E280" s="24">
        <f t="shared" si="85"/>
        <v>10795</v>
      </c>
      <c r="F280" s="24">
        <f t="shared" si="86"/>
        <v>52250</v>
      </c>
      <c r="G280" s="28"/>
      <c r="H280" s="119">
        <f t="shared" si="87"/>
        <v>44901</v>
      </c>
      <c r="I280" s="120">
        <f t="shared" si="89"/>
        <v>45100</v>
      </c>
      <c r="J280" s="104">
        <v>7.0000000000000007E-2</v>
      </c>
      <c r="K280" s="119">
        <f t="shared" si="88"/>
        <v>44901</v>
      </c>
      <c r="L280" s="120">
        <f t="shared" si="90"/>
        <v>45100</v>
      </c>
      <c r="M280" s="92">
        <f>M279+($I280-$I279)*(VLOOKUP($H280,$H$55:$M$516,3))</f>
        <v>4964</v>
      </c>
      <c r="P280" s="42">
        <f t="shared" si="94"/>
        <v>277</v>
      </c>
      <c r="Q280" s="45">
        <f t="shared" si="95"/>
        <v>11300</v>
      </c>
      <c r="R280" s="45">
        <f t="shared" si="96"/>
        <v>12230</v>
      </c>
      <c r="S280">
        <f t="shared" si="91"/>
        <v>280</v>
      </c>
    </row>
    <row r="281" spans="1:19" ht="16" thickBot="1" x14ac:dyDescent="0.25">
      <c r="A281" s="32">
        <f t="shared" si="92"/>
        <v>138501</v>
      </c>
      <c r="B281" s="25">
        <f t="shared" si="93"/>
        <v>139000</v>
      </c>
      <c r="C281" s="24">
        <f t="shared" si="83"/>
        <v>31095</v>
      </c>
      <c r="D281" s="24">
        <f t="shared" si="84"/>
        <v>23575</v>
      </c>
      <c r="E281" s="24">
        <f t="shared" si="85"/>
        <v>10830</v>
      </c>
      <c r="F281" s="24">
        <f t="shared" si="86"/>
        <v>52375</v>
      </c>
      <c r="G281" s="28"/>
      <c r="H281" s="119">
        <f t="shared" si="87"/>
        <v>45101</v>
      </c>
      <c r="I281" s="120">
        <f t="shared" si="89"/>
        <v>45300</v>
      </c>
      <c r="J281" s="104">
        <v>7.0000000000000007E-2</v>
      </c>
      <c r="K281" s="119">
        <f t="shared" si="88"/>
        <v>45101</v>
      </c>
      <c r="L281" s="120">
        <f t="shared" si="90"/>
        <v>45300</v>
      </c>
      <c r="M281" s="92">
        <f>M280+($I281-$I280)*(VLOOKUP($H281,$H$55:$M$516,3))</f>
        <v>4978</v>
      </c>
      <c r="P281" s="42">
        <f t="shared" si="94"/>
        <v>278</v>
      </c>
      <c r="Q281" s="45">
        <f t="shared" si="95"/>
        <v>11300</v>
      </c>
      <c r="R281" s="45">
        <f t="shared" si="96"/>
        <v>12230</v>
      </c>
      <c r="S281">
        <f t="shared" si="91"/>
        <v>280</v>
      </c>
    </row>
    <row r="282" spans="1:19" ht="16" thickBot="1" x14ac:dyDescent="0.25">
      <c r="A282" s="32">
        <f t="shared" si="92"/>
        <v>139001</v>
      </c>
      <c r="B282" s="25">
        <f t="shared" si="93"/>
        <v>139500</v>
      </c>
      <c r="C282" s="24">
        <f t="shared" si="83"/>
        <v>31195</v>
      </c>
      <c r="D282" s="24">
        <f t="shared" si="84"/>
        <v>23650</v>
      </c>
      <c r="E282" s="24">
        <f t="shared" si="85"/>
        <v>10865</v>
      </c>
      <c r="F282" s="24">
        <f t="shared" si="86"/>
        <v>52500</v>
      </c>
      <c r="G282" s="28"/>
      <c r="H282" s="119">
        <f t="shared" si="87"/>
        <v>45301</v>
      </c>
      <c r="I282" s="120">
        <f t="shared" si="89"/>
        <v>45500</v>
      </c>
      <c r="J282" s="104">
        <v>7.0000000000000007E-2</v>
      </c>
      <c r="K282" s="119">
        <f t="shared" si="88"/>
        <v>45301</v>
      </c>
      <c r="L282" s="120">
        <f t="shared" si="90"/>
        <v>45500</v>
      </c>
      <c r="M282" s="92">
        <f>M281+($I282-$I281)*(VLOOKUP($H282,$H$55:$M$516,3))</f>
        <v>4992</v>
      </c>
      <c r="P282" s="42">
        <f t="shared" si="94"/>
        <v>279</v>
      </c>
      <c r="Q282" s="45">
        <f t="shared" si="95"/>
        <v>11300</v>
      </c>
      <c r="R282" s="45">
        <f t="shared" si="96"/>
        <v>12230</v>
      </c>
      <c r="S282">
        <f t="shared" si="91"/>
        <v>280</v>
      </c>
    </row>
    <row r="283" spans="1:19" ht="16" thickBot="1" x14ac:dyDescent="0.25">
      <c r="A283" s="32">
        <f t="shared" si="92"/>
        <v>139501</v>
      </c>
      <c r="B283" s="25">
        <f t="shared" si="93"/>
        <v>140000</v>
      </c>
      <c r="C283" s="24">
        <f t="shared" si="83"/>
        <v>31295</v>
      </c>
      <c r="D283" s="24">
        <f t="shared" si="84"/>
        <v>23725</v>
      </c>
      <c r="E283" s="24">
        <f t="shared" si="85"/>
        <v>10900</v>
      </c>
      <c r="F283" s="24">
        <f t="shared" si="86"/>
        <v>52625</v>
      </c>
      <c r="G283" s="28"/>
      <c r="H283" s="119">
        <f t="shared" si="87"/>
        <v>45501</v>
      </c>
      <c r="I283" s="120">
        <f t="shared" si="89"/>
        <v>45700</v>
      </c>
      <c r="J283" s="104">
        <v>7.0000000000000007E-2</v>
      </c>
      <c r="K283" s="119">
        <f t="shared" si="88"/>
        <v>45501</v>
      </c>
      <c r="L283" s="120">
        <f t="shared" si="90"/>
        <v>45700</v>
      </c>
      <c r="M283" s="92">
        <f>M282+($I283-$I282)*(VLOOKUP($H283,$H$55:$M$516,3))</f>
        <v>5006</v>
      </c>
      <c r="P283" s="42">
        <f t="shared" si="94"/>
        <v>280</v>
      </c>
      <c r="Q283" s="45">
        <f t="shared" si="95"/>
        <v>11300</v>
      </c>
      <c r="R283" s="45">
        <f t="shared" si="96"/>
        <v>12230</v>
      </c>
      <c r="S283">
        <f t="shared" si="91"/>
        <v>280</v>
      </c>
    </row>
    <row r="284" spans="1:19" ht="16" thickBot="1" x14ac:dyDescent="0.25">
      <c r="A284" s="32">
        <f t="shared" si="92"/>
        <v>140001</v>
      </c>
      <c r="B284" s="25">
        <f t="shared" si="93"/>
        <v>140500</v>
      </c>
      <c r="C284" s="24">
        <f t="shared" si="83"/>
        <v>31395</v>
      </c>
      <c r="D284" s="24">
        <f t="shared" si="84"/>
        <v>23800</v>
      </c>
      <c r="E284" s="24">
        <f t="shared" si="85"/>
        <v>10935</v>
      </c>
      <c r="F284" s="24">
        <f t="shared" si="86"/>
        <v>52750</v>
      </c>
      <c r="G284" s="28"/>
      <c r="H284" s="119">
        <f t="shared" si="87"/>
        <v>45701</v>
      </c>
      <c r="I284" s="120">
        <f t="shared" si="89"/>
        <v>45900</v>
      </c>
      <c r="J284" s="104">
        <v>7.0000000000000007E-2</v>
      </c>
      <c r="K284" s="119">
        <f t="shared" si="88"/>
        <v>45701</v>
      </c>
      <c r="L284" s="120">
        <f t="shared" si="90"/>
        <v>45900</v>
      </c>
      <c r="M284" s="92">
        <f>M283+($I284-$I283)*(VLOOKUP($H284,$H$55:$M$516,3))</f>
        <v>5020</v>
      </c>
      <c r="P284" s="42">
        <f t="shared" si="94"/>
        <v>281</v>
      </c>
      <c r="Q284" s="45">
        <f t="shared" si="95"/>
        <v>11500</v>
      </c>
      <c r="R284" s="45">
        <f t="shared" si="96"/>
        <v>12385</v>
      </c>
      <c r="S284">
        <f t="shared" si="91"/>
        <v>285</v>
      </c>
    </row>
    <row r="285" spans="1:19" ht="16" thickBot="1" x14ac:dyDescent="0.25">
      <c r="A285" s="32">
        <f t="shared" si="92"/>
        <v>140501</v>
      </c>
      <c r="B285" s="25">
        <f t="shared" si="93"/>
        <v>141000</v>
      </c>
      <c r="C285" s="24">
        <f t="shared" si="83"/>
        <v>31495</v>
      </c>
      <c r="D285" s="24">
        <f t="shared" si="84"/>
        <v>23875</v>
      </c>
      <c r="E285" s="24">
        <f t="shared" si="85"/>
        <v>10970</v>
      </c>
      <c r="F285" s="24">
        <f t="shared" si="86"/>
        <v>52875</v>
      </c>
      <c r="G285" s="28"/>
      <c r="H285" s="119">
        <f t="shared" si="87"/>
        <v>45901</v>
      </c>
      <c r="I285" s="120">
        <f t="shared" si="89"/>
        <v>46100</v>
      </c>
      <c r="J285" s="104">
        <v>7.0000000000000007E-2</v>
      </c>
      <c r="K285" s="119">
        <f t="shared" si="88"/>
        <v>45901</v>
      </c>
      <c r="L285" s="120">
        <f t="shared" si="90"/>
        <v>46100</v>
      </c>
      <c r="M285" s="92">
        <f>M284+($I285-$I284)*(VLOOKUP($H285,$H$55:$M$516,3))</f>
        <v>5034</v>
      </c>
      <c r="P285" s="42">
        <f t="shared" si="94"/>
        <v>282</v>
      </c>
      <c r="Q285" s="45">
        <f t="shared" si="95"/>
        <v>11500</v>
      </c>
      <c r="R285" s="45">
        <f t="shared" si="96"/>
        <v>12385</v>
      </c>
      <c r="S285">
        <f t="shared" si="91"/>
        <v>285</v>
      </c>
    </row>
    <row r="286" spans="1:19" ht="16" thickBot="1" x14ac:dyDescent="0.25">
      <c r="A286" s="32">
        <f t="shared" si="92"/>
        <v>141001</v>
      </c>
      <c r="B286" s="25">
        <f t="shared" si="93"/>
        <v>141500</v>
      </c>
      <c r="C286" s="24">
        <f t="shared" ref="C286:C349" si="97">C285+($B286-$B285)*(VLOOKUP($A286,$H$4:$M$13,3))</f>
        <v>31595</v>
      </c>
      <c r="D286" s="24">
        <f t="shared" ref="D286:D349" si="98">D285+($B286-$B285)*(VLOOKUP($A286,$H$4:$M$13,4))</f>
        <v>23950</v>
      </c>
      <c r="E286" s="24">
        <f t="shared" ref="E286:E349" si="99">E285+($B286-$B285)*(VLOOKUP($A286,$H$4:$M$13,5))</f>
        <v>11005</v>
      </c>
      <c r="F286" s="24">
        <f t="shared" ref="F286:F349" si="100">F285+($B286-$B285)*(VLOOKUP($A286,$H$4:$M$13,6))</f>
        <v>53000</v>
      </c>
      <c r="G286" s="28"/>
      <c r="H286" s="119">
        <f t="shared" si="87"/>
        <v>46101</v>
      </c>
      <c r="I286" s="120">
        <f t="shared" si="89"/>
        <v>46300</v>
      </c>
      <c r="J286" s="104">
        <v>7.0000000000000007E-2</v>
      </c>
      <c r="K286" s="119">
        <f t="shared" si="88"/>
        <v>46101</v>
      </c>
      <c r="L286" s="120">
        <f t="shared" si="90"/>
        <v>46300</v>
      </c>
      <c r="M286" s="92">
        <f>M285+($I286-$I285)*(VLOOKUP($H286,$H$55:$M$516,3))</f>
        <v>5048</v>
      </c>
      <c r="P286" s="42">
        <f t="shared" si="94"/>
        <v>283</v>
      </c>
      <c r="Q286" s="45">
        <f t="shared" si="95"/>
        <v>11500</v>
      </c>
      <c r="R286" s="45">
        <f t="shared" si="96"/>
        <v>12385</v>
      </c>
      <c r="S286">
        <f t="shared" si="91"/>
        <v>285</v>
      </c>
    </row>
    <row r="287" spans="1:19" ht="16" thickBot="1" x14ac:dyDescent="0.25">
      <c r="A287" s="32">
        <f t="shared" si="92"/>
        <v>141501</v>
      </c>
      <c r="B287" s="25">
        <f t="shared" si="93"/>
        <v>142000</v>
      </c>
      <c r="C287" s="24">
        <f t="shared" si="97"/>
        <v>31695</v>
      </c>
      <c r="D287" s="24">
        <f t="shared" si="98"/>
        <v>24025</v>
      </c>
      <c r="E287" s="24">
        <f t="shared" si="99"/>
        <v>11040</v>
      </c>
      <c r="F287" s="24">
        <f t="shared" si="100"/>
        <v>53125</v>
      </c>
      <c r="G287" s="28"/>
      <c r="H287" s="119">
        <f t="shared" si="87"/>
        <v>46301</v>
      </c>
      <c r="I287" s="120">
        <f t="shared" si="89"/>
        <v>46500</v>
      </c>
      <c r="J287" s="104">
        <v>7.0000000000000007E-2</v>
      </c>
      <c r="K287" s="119">
        <f t="shared" si="88"/>
        <v>46301</v>
      </c>
      <c r="L287" s="120">
        <f t="shared" si="90"/>
        <v>46500</v>
      </c>
      <c r="M287" s="92">
        <f>M286+($I287-$I286)*(VLOOKUP($H287,$H$55:$M$516,3))</f>
        <v>5062</v>
      </c>
      <c r="P287" s="42">
        <f t="shared" si="94"/>
        <v>284</v>
      </c>
      <c r="Q287" s="45">
        <f t="shared" si="95"/>
        <v>11500</v>
      </c>
      <c r="R287" s="45">
        <f t="shared" si="96"/>
        <v>12385</v>
      </c>
      <c r="S287">
        <f t="shared" si="91"/>
        <v>285</v>
      </c>
    </row>
    <row r="288" spans="1:19" ht="16" thickBot="1" x14ac:dyDescent="0.25">
      <c r="A288" s="32">
        <f t="shared" si="92"/>
        <v>142001</v>
      </c>
      <c r="B288" s="25">
        <f t="shared" si="93"/>
        <v>142500</v>
      </c>
      <c r="C288" s="24">
        <f t="shared" si="97"/>
        <v>31795</v>
      </c>
      <c r="D288" s="24">
        <f t="shared" si="98"/>
        <v>24100</v>
      </c>
      <c r="E288" s="24">
        <f t="shared" si="99"/>
        <v>11075</v>
      </c>
      <c r="F288" s="24">
        <f t="shared" si="100"/>
        <v>53250</v>
      </c>
      <c r="G288" s="28"/>
      <c r="H288" s="119">
        <f t="shared" si="87"/>
        <v>46501</v>
      </c>
      <c r="I288" s="120">
        <f t="shared" si="89"/>
        <v>46700</v>
      </c>
      <c r="J288" s="104">
        <v>7.0000000000000007E-2</v>
      </c>
      <c r="K288" s="119">
        <f t="shared" si="88"/>
        <v>46501</v>
      </c>
      <c r="L288" s="120">
        <f t="shared" si="90"/>
        <v>46700</v>
      </c>
      <c r="M288" s="92">
        <f>M287+($I288-$I287)*(VLOOKUP($H288,$H$55:$M$516,3))</f>
        <v>5076</v>
      </c>
      <c r="P288" s="42">
        <f t="shared" si="94"/>
        <v>285</v>
      </c>
      <c r="Q288" s="45">
        <f t="shared" si="95"/>
        <v>11500</v>
      </c>
      <c r="R288" s="45">
        <f t="shared" si="96"/>
        <v>12385</v>
      </c>
      <c r="S288">
        <f t="shared" si="91"/>
        <v>285</v>
      </c>
    </row>
    <row r="289" spans="1:19" ht="16" thickBot="1" x14ac:dyDescent="0.25">
      <c r="A289" s="32">
        <f t="shared" si="92"/>
        <v>142501</v>
      </c>
      <c r="B289" s="25">
        <f t="shared" si="93"/>
        <v>143000</v>
      </c>
      <c r="C289" s="24">
        <f t="shared" si="97"/>
        <v>31895</v>
      </c>
      <c r="D289" s="24">
        <f t="shared" si="98"/>
        <v>24175</v>
      </c>
      <c r="E289" s="24">
        <f t="shared" si="99"/>
        <v>11110</v>
      </c>
      <c r="F289" s="24">
        <f t="shared" si="100"/>
        <v>53375</v>
      </c>
      <c r="G289" s="28"/>
      <c r="H289" s="119">
        <f t="shared" si="87"/>
        <v>46701</v>
      </c>
      <c r="I289" s="120">
        <f t="shared" si="89"/>
        <v>46900</v>
      </c>
      <c r="J289" s="104">
        <v>7.0000000000000007E-2</v>
      </c>
      <c r="K289" s="119">
        <f t="shared" si="88"/>
        <v>46701</v>
      </c>
      <c r="L289" s="120">
        <f t="shared" si="90"/>
        <v>46900</v>
      </c>
      <c r="M289" s="92">
        <f>M288+($I289-$I288)*(VLOOKUP($H289,$H$55:$M$516,3))</f>
        <v>5090</v>
      </c>
      <c r="P289" s="42">
        <f t="shared" si="94"/>
        <v>286</v>
      </c>
      <c r="Q289" s="45">
        <f t="shared" si="95"/>
        <v>11700</v>
      </c>
      <c r="R289" s="45">
        <f t="shared" si="96"/>
        <v>12540</v>
      </c>
      <c r="S289">
        <f t="shared" si="91"/>
        <v>290</v>
      </c>
    </row>
    <row r="290" spans="1:19" ht="16" thickBot="1" x14ac:dyDescent="0.25">
      <c r="A290" s="32">
        <f t="shared" si="92"/>
        <v>143001</v>
      </c>
      <c r="B290" s="25">
        <f t="shared" si="93"/>
        <v>143500</v>
      </c>
      <c r="C290" s="24">
        <f t="shared" si="97"/>
        <v>31995</v>
      </c>
      <c r="D290" s="24">
        <f t="shared" si="98"/>
        <v>24250</v>
      </c>
      <c r="E290" s="24">
        <f t="shared" si="99"/>
        <v>11145</v>
      </c>
      <c r="F290" s="24">
        <f t="shared" si="100"/>
        <v>53500</v>
      </c>
      <c r="G290" s="28"/>
      <c r="H290" s="119">
        <f t="shared" si="87"/>
        <v>46901</v>
      </c>
      <c r="I290" s="120">
        <f t="shared" si="89"/>
        <v>47100</v>
      </c>
      <c r="J290" s="104">
        <v>7.0000000000000007E-2</v>
      </c>
      <c r="K290" s="119">
        <f t="shared" si="88"/>
        <v>46901</v>
      </c>
      <c r="L290" s="120">
        <f t="shared" si="90"/>
        <v>47100</v>
      </c>
      <c r="M290" s="92">
        <f>M289+($I290-$I289)*(VLOOKUP($H290,$H$55:$M$516,3))</f>
        <v>5104</v>
      </c>
      <c r="P290" s="42">
        <f t="shared" si="94"/>
        <v>287</v>
      </c>
      <c r="Q290" s="45">
        <f t="shared" si="95"/>
        <v>11700</v>
      </c>
      <c r="R290" s="45">
        <f t="shared" si="96"/>
        <v>12540</v>
      </c>
      <c r="S290">
        <f t="shared" si="91"/>
        <v>290</v>
      </c>
    </row>
    <row r="291" spans="1:19" ht="16" thickBot="1" x14ac:dyDescent="0.25">
      <c r="A291" s="32">
        <f t="shared" si="92"/>
        <v>143501</v>
      </c>
      <c r="B291" s="25">
        <f t="shared" si="93"/>
        <v>144000</v>
      </c>
      <c r="C291" s="24">
        <f t="shared" si="97"/>
        <v>32095</v>
      </c>
      <c r="D291" s="24">
        <f t="shared" si="98"/>
        <v>24325</v>
      </c>
      <c r="E291" s="24">
        <f t="shared" si="99"/>
        <v>11180</v>
      </c>
      <c r="F291" s="24">
        <f t="shared" si="100"/>
        <v>53625</v>
      </c>
      <c r="G291" s="28"/>
      <c r="H291" s="119">
        <f t="shared" si="87"/>
        <v>47101</v>
      </c>
      <c r="I291" s="120">
        <f t="shared" si="89"/>
        <v>47300</v>
      </c>
      <c r="J291" s="104">
        <v>7.0000000000000007E-2</v>
      </c>
      <c r="K291" s="119">
        <f t="shared" si="88"/>
        <v>47101</v>
      </c>
      <c r="L291" s="120">
        <f t="shared" si="90"/>
        <v>47300</v>
      </c>
      <c r="M291" s="92">
        <f>M290+($I291-$I290)*(VLOOKUP($H291,$H$55:$M$516,3))</f>
        <v>5118</v>
      </c>
      <c r="P291" s="42">
        <f t="shared" si="94"/>
        <v>288</v>
      </c>
      <c r="Q291" s="45">
        <f t="shared" si="95"/>
        <v>11700</v>
      </c>
      <c r="R291" s="45">
        <f t="shared" si="96"/>
        <v>12540</v>
      </c>
      <c r="S291">
        <f t="shared" si="91"/>
        <v>290</v>
      </c>
    </row>
    <row r="292" spans="1:19" ht="16" thickBot="1" x14ac:dyDescent="0.25">
      <c r="A292" s="32">
        <f t="shared" si="92"/>
        <v>144001</v>
      </c>
      <c r="B292" s="25">
        <f t="shared" si="93"/>
        <v>144500</v>
      </c>
      <c r="C292" s="24">
        <f t="shared" si="97"/>
        <v>32195</v>
      </c>
      <c r="D292" s="24">
        <f t="shared" si="98"/>
        <v>24400</v>
      </c>
      <c r="E292" s="24">
        <f t="shared" si="99"/>
        <v>11215</v>
      </c>
      <c r="F292" s="24">
        <f t="shared" si="100"/>
        <v>53750</v>
      </c>
      <c r="G292" s="28"/>
      <c r="H292" s="119">
        <f t="shared" si="87"/>
        <v>47301</v>
      </c>
      <c r="I292" s="120">
        <f t="shared" si="89"/>
        <v>47500</v>
      </c>
      <c r="J292" s="104">
        <v>7.0000000000000007E-2</v>
      </c>
      <c r="K292" s="119">
        <f t="shared" si="88"/>
        <v>47301</v>
      </c>
      <c r="L292" s="120">
        <f t="shared" si="90"/>
        <v>47500</v>
      </c>
      <c r="M292" s="92">
        <f>M291+($I292-$I291)*(VLOOKUP($H292,$H$55:$M$516,3))</f>
        <v>5132</v>
      </c>
      <c r="P292" s="42">
        <f t="shared" si="94"/>
        <v>289</v>
      </c>
      <c r="Q292" s="45">
        <f t="shared" si="95"/>
        <v>11700</v>
      </c>
      <c r="R292" s="45">
        <f t="shared" si="96"/>
        <v>12540</v>
      </c>
      <c r="S292">
        <f t="shared" si="91"/>
        <v>290</v>
      </c>
    </row>
    <row r="293" spans="1:19" ht="16" thickBot="1" x14ac:dyDescent="0.25">
      <c r="A293" s="32">
        <f t="shared" si="92"/>
        <v>144501</v>
      </c>
      <c r="B293" s="25">
        <f t="shared" si="93"/>
        <v>145000</v>
      </c>
      <c r="C293" s="24">
        <f t="shared" si="97"/>
        <v>32295</v>
      </c>
      <c r="D293" s="24">
        <f t="shared" si="98"/>
        <v>24475</v>
      </c>
      <c r="E293" s="24">
        <f t="shared" si="99"/>
        <v>11250</v>
      </c>
      <c r="F293" s="24">
        <f t="shared" si="100"/>
        <v>53875</v>
      </c>
      <c r="G293" s="28"/>
      <c r="H293" s="119">
        <f t="shared" si="87"/>
        <v>47501</v>
      </c>
      <c r="I293" s="120">
        <f t="shared" si="89"/>
        <v>47700</v>
      </c>
      <c r="J293" s="104">
        <v>7.0000000000000007E-2</v>
      </c>
      <c r="K293" s="119">
        <f t="shared" si="88"/>
        <v>47501</v>
      </c>
      <c r="L293" s="120">
        <f t="shared" si="90"/>
        <v>47700</v>
      </c>
      <c r="M293" s="92">
        <f>M292+($I293-$I292)*(VLOOKUP($H293,$H$55:$M$516,3))</f>
        <v>5146</v>
      </c>
      <c r="P293" s="42">
        <f t="shared" si="94"/>
        <v>290</v>
      </c>
      <c r="Q293" s="45">
        <f t="shared" si="95"/>
        <v>11700</v>
      </c>
      <c r="R293" s="45">
        <f t="shared" si="96"/>
        <v>12540</v>
      </c>
      <c r="S293">
        <f t="shared" si="91"/>
        <v>290</v>
      </c>
    </row>
    <row r="294" spans="1:19" ht="16" thickBot="1" x14ac:dyDescent="0.25">
      <c r="A294" s="32">
        <f t="shared" si="92"/>
        <v>145001</v>
      </c>
      <c r="B294" s="25">
        <f t="shared" si="93"/>
        <v>145500</v>
      </c>
      <c r="C294" s="24">
        <f t="shared" si="97"/>
        <v>32395</v>
      </c>
      <c r="D294" s="24">
        <f t="shared" si="98"/>
        <v>24550</v>
      </c>
      <c r="E294" s="24">
        <f t="shared" si="99"/>
        <v>11285</v>
      </c>
      <c r="F294" s="24">
        <f t="shared" si="100"/>
        <v>54000</v>
      </c>
      <c r="G294" s="28"/>
      <c r="H294" s="119">
        <f t="shared" si="87"/>
        <v>47701</v>
      </c>
      <c r="I294" s="120">
        <f t="shared" si="89"/>
        <v>47900</v>
      </c>
      <c r="J294" s="104">
        <v>7.0000000000000007E-2</v>
      </c>
      <c r="K294" s="119">
        <f t="shared" si="88"/>
        <v>47701</v>
      </c>
      <c r="L294" s="120">
        <f t="shared" si="90"/>
        <v>47900</v>
      </c>
      <c r="M294" s="92">
        <f>M293+($I294-$I293)*(VLOOKUP($H294,$H$55:$M$516,3))</f>
        <v>5160</v>
      </c>
      <c r="P294" s="42">
        <f t="shared" si="94"/>
        <v>291</v>
      </c>
      <c r="Q294" s="45">
        <f t="shared" si="95"/>
        <v>11900</v>
      </c>
      <c r="R294" s="45">
        <f t="shared" si="96"/>
        <v>12695</v>
      </c>
      <c r="S294">
        <f t="shared" si="91"/>
        <v>295</v>
      </c>
    </row>
    <row r="295" spans="1:19" ht="16" thickBot="1" x14ac:dyDescent="0.25">
      <c r="A295" s="32">
        <f t="shared" si="92"/>
        <v>145501</v>
      </c>
      <c r="B295" s="25">
        <f t="shared" si="93"/>
        <v>146000</v>
      </c>
      <c r="C295" s="24">
        <f t="shared" si="97"/>
        <v>32495</v>
      </c>
      <c r="D295" s="24">
        <f t="shared" si="98"/>
        <v>24625</v>
      </c>
      <c r="E295" s="24">
        <f t="shared" si="99"/>
        <v>11320</v>
      </c>
      <c r="F295" s="24">
        <f t="shared" si="100"/>
        <v>54125</v>
      </c>
      <c r="G295" s="28"/>
      <c r="H295" s="119">
        <f t="shared" si="87"/>
        <v>47901</v>
      </c>
      <c r="I295" s="120">
        <f t="shared" si="89"/>
        <v>48100</v>
      </c>
      <c r="J295" s="104">
        <v>7.0000000000000007E-2</v>
      </c>
      <c r="K295" s="119">
        <f t="shared" si="88"/>
        <v>47901</v>
      </c>
      <c r="L295" s="120">
        <f t="shared" si="90"/>
        <v>48100</v>
      </c>
      <c r="M295" s="92">
        <f>M294+($I295-$I294)*(VLOOKUP($H295,$H$55:$M$516,3))</f>
        <v>5174</v>
      </c>
      <c r="P295" s="42">
        <f t="shared" si="94"/>
        <v>292</v>
      </c>
      <c r="Q295" s="45">
        <f t="shared" si="95"/>
        <v>11900</v>
      </c>
      <c r="R295" s="45">
        <f t="shared" si="96"/>
        <v>12695</v>
      </c>
      <c r="S295">
        <f t="shared" si="91"/>
        <v>295</v>
      </c>
    </row>
    <row r="296" spans="1:19" ht="16" thickBot="1" x14ac:dyDescent="0.25">
      <c r="A296" s="32">
        <f t="shared" si="92"/>
        <v>146001</v>
      </c>
      <c r="B296" s="25">
        <f t="shared" si="93"/>
        <v>146500</v>
      </c>
      <c r="C296" s="24">
        <f t="shared" si="97"/>
        <v>32595</v>
      </c>
      <c r="D296" s="24">
        <f t="shared" si="98"/>
        <v>24700</v>
      </c>
      <c r="E296" s="24">
        <f t="shared" si="99"/>
        <v>11355</v>
      </c>
      <c r="F296" s="24">
        <f t="shared" si="100"/>
        <v>54250</v>
      </c>
      <c r="G296" s="28"/>
      <c r="H296" s="119">
        <f t="shared" si="87"/>
        <v>48101</v>
      </c>
      <c r="I296" s="120">
        <f t="shared" si="89"/>
        <v>48300</v>
      </c>
      <c r="J296" s="104">
        <v>7.0000000000000007E-2</v>
      </c>
      <c r="K296" s="119">
        <f t="shared" si="88"/>
        <v>48101</v>
      </c>
      <c r="L296" s="120">
        <f t="shared" si="90"/>
        <v>48300</v>
      </c>
      <c r="M296" s="92">
        <f>M295+($I296-$I295)*(VLOOKUP($H296,$H$55:$M$516,3))</f>
        <v>5188</v>
      </c>
      <c r="P296" s="42">
        <f t="shared" si="94"/>
        <v>293</v>
      </c>
      <c r="Q296" s="45">
        <f t="shared" si="95"/>
        <v>11900</v>
      </c>
      <c r="R296" s="45">
        <f t="shared" si="96"/>
        <v>12695</v>
      </c>
      <c r="S296">
        <f t="shared" si="91"/>
        <v>295</v>
      </c>
    </row>
    <row r="297" spans="1:19" ht="16" thickBot="1" x14ac:dyDescent="0.25">
      <c r="A297" s="32">
        <f t="shared" si="92"/>
        <v>146501</v>
      </c>
      <c r="B297" s="25">
        <f t="shared" si="93"/>
        <v>147000</v>
      </c>
      <c r="C297" s="24">
        <f t="shared" si="97"/>
        <v>32695</v>
      </c>
      <c r="D297" s="24">
        <f t="shared" si="98"/>
        <v>24775</v>
      </c>
      <c r="E297" s="24">
        <f t="shared" si="99"/>
        <v>11390</v>
      </c>
      <c r="F297" s="24">
        <f t="shared" si="100"/>
        <v>54375</v>
      </c>
      <c r="G297" s="28"/>
      <c r="H297" s="119">
        <f t="shared" si="87"/>
        <v>48301</v>
      </c>
      <c r="I297" s="120">
        <f t="shared" si="89"/>
        <v>48500</v>
      </c>
      <c r="J297" s="104">
        <v>7.0000000000000007E-2</v>
      </c>
      <c r="K297" s="119">
        <f t="shared" si="88"/>
        <v>48301</v>
      </c>
      <c r="L297" s="120">
        <f t="shared" si="90"/>
        <v>48500</v>
      </c>
      <c r="M297" s="92">
        <f>M296+($I297-$I296)*(VLOOKUP($H297,$H$55:$M$516,3))</f>
        <v>5202</v>
      </c>
      <c r="P297" s="42">
        <f t="shared" si="94"/>
        <v>294</v>
      </c>
      <c r="Q297" s="45">
        <f t="shared" si="95"/>
        <v>11900</v>
      </c>
      <c r="R297" s="45">
        <f t="shared" si="96"/>
        <v>12695</v>
      </c>
      <c r="S297">
        <f t="shared" si="91"/>
        <v>295</v>
      </c>
    </row>
    <row r="298" spans="1:19" ht="16" thickBot="1" x14ac:dyDescent="0.25">
      <c r="A298" s="32">
        <f t="shared" si="92"/>
        <v>147001</v>
      </c>
      <c r="B298" s="25">
        <f t="shared" si="93"/>
        <v>147500</v>
      </c>
      <c r="C298" s="24">
        <f t="shared" si="97"/>
        <v>32795</v>
      </c>
      <c r="D298" s="24">
        <f t="shared" si="98"/>
        <v>24850</v>
      </c>
      <c r="E298" s="24">
        <f t="shared" si="99"/>
        <v>11425</v>
      </c>
      <c r="F298" s="24">
        <f t="shared" si="100"/>
        <v>54500</v>
      </c>
      <c r="G298" s="28"/>
      <c r="H298" s="119">
        <f t="shared" si="87"/>
        <v>48501</v>
      </c>
      <c r="I298" s="120">
        <f t="shared" si="89"/>
        <v>48700</v>
      </c>
      <c r="J298" s="104">
        <v>7.0000000000000007E-2</v>
      </c>
      <c r="K298" s="119">
        <f t="shared" si="88"/>
        <v>48501</v>
      </c>
      <c r="L298" s="120">
        <f t="shared" si="90"/>
        <v>48700</v>
      </c>
      <c r="M298" s="92">
        <f>M297+($I298-$I297)*(VLOOKUP($H298,$H$55:$M$516,3))</f>
        <v>5216</v>
      </c>
      <c r="P298" s="42">
        <f t="shared" si="94"/>
        <v>295</v>
      </c>
      <c r="Q298" s="45">
        <f t="shared" si="95"/>
        <v>11900</v>
      </c>
      <c r="R298" s="45">
        <f t="shared" si="96"/>
        <v>12695</v>
      </c>
      <c r="S298">
        <f t="shared" si="91"/>
        <v>295</v>
      </c>
    </row>
    <row r="299" spans="1:19" ht="16" thickBot="1" x14ac:dyDescent="0.25">
      <c r="A299" s="32">
        <f t="shared" si="92"/>
        <v>147501</v>
      </c>
      <c r="B299" s="25">
        <f t="shared" si="93"/>
        <v>148000</v>
      </c>
      <c r="C299" s="24">
        <f t="shared" si="97"/>
        <v>32895</v>
      </c>
      <c r="D299" s="24">
        <f t="shared" si="98"/>
        <v>24925</v>
      </c>
      <c r="E299" s="24">
        <f t="shared" si="99"/>
        <v>11460</v>
      </c>
      <c r="F299" s="24">
        <f t="shared" si="100"/>
        <v>54625</v>
      </c>
      <c r="G299" s="28"/>
      <c r="H299" s="119">
        <f t="shared" si="87"/>
        <v>48701</v>
      </c>
      <c r="I299" s="120">
        <f t="shared" si="89"/>
        <v>48900</v>
      </c>
      <c r="J299" s="104">
        <v>7.0000000000000007E-2</v>
      </c>
      <c r="K299" s="119">
        <f t="shared" si="88"/>
        <v>48701</v>
      </c>
      <c r="L299" s="120">
        <f t="shared" si="90"/>
        <v>48900</v>
      </c>
      <c r="M299" s="92">
        <f>M298+($I299-$I298)*(VLOOKUP($H299,$H$55:$M$516,3))</f>
        <v>5230</v>
      </c>
      <c r="P299" s="42">
        <f t="shared" si="94"/>
        <v>296</v>
      </c>
      <c r="Q299" s="45">
        <f t="shared" si="95"/>
        <v>12100</v>
      </c>
      <c r="R299" s="45">
        <f t="shared" si="96"/>
        <v>12850</v>
      </c>
      <c r="S299">
        <f t="shared" si="91"/>
        <v>300</v>
      </c>
    </row>
    <row r="300" spans="1:19" ht="16" thickBot="1" x14ac:dyDescent="0.25">
      <c r="A300" s="32">
        <f t="shared" si="92"/>
        <v>148001</v>
      </c>
      <c r="B300" s="25">
        <f t="shared" si="93"/>
        <v>148500</v>
      </c>
      <c r="C300" s="24">
        <f t="shared" si="97"/>
        <v>32995</v>
      </c>
      <c r="D300" s="24">
        <f t="shared" si="98"/>
        <v>25000</v>
      </c>
      <c r="E300" s="24">
        <f t="shared" si="99"/>
        <v>11495</v>
      </c>
      <c r="F300" s="24">
        <f t="shared" si="100"/>
        <v>54750</v>
      </c>
      <c r="G300" s="28"/>
      <c r="H300" s="119">
        <f t="shared" si="87"/>
        <v>48901</v>
      </c>
      <c r="I300" s="120">
        <f t="shared" si="89"/>
        <v>49100</v>
      </c>
      <c r="J300" s="104">
        <v>7.0000000000000007E-2</v>
      </c>
      <c r="K300" s="119">
        <f t="shared" si="88"/>
        <v>48901</v>
      </c>
      <c r="L300" s="120">
        <f t="shared" si="90"/>
        <v>49100</v>
      </c>
      <c r="M300" s="92">
        <f>M299+($I300-$I299)*(VLOOKUP($H300,$H$55:$M$516,3))</f>
        <v>5244</v>
      </c>
      <c r="P300" s="42">
        <f t="shared" si="94"/>
        <v>297</v>
      </c>
      <c r="Q300" s="45">
        <f t="shared" si="95"/>
        <v>12100</v>
      </c>
      <c r="R300" s="45">
        <f t="shared" si="96"/>
        <v>12850</v>
      </c>
      <c r="S300">
        <f t="shared" si="91"/>
        <v>300</v>
      </c>
    </row>
    <row r="301" spans="1:19" ht="16" thickBot="1" x14ac:dyDescent="0.25">
      <c r="A301" s="32">
        <f t="shared" si="92"/>
        <v>148501</v>
      </c>
      <c r="B301" s="25">
        <f t="shared" si="93"/>
        <v>149000</v>
      </c>
      <c r="C301" s="24">
        <f t="shared" si="97"/>
        <v>33095</v>
      </c>
      <c r="D301" s="24">
        <f t="shared" si="98"/>
        <v>25075</v>
      </c>
      <c r="E301" s="24">
        <f t="shared" si="99"/>
        <v>11530</v>
      </c>
      <c r="F301" s="24">
        <f t="shared" si="100"/>
        <v>54875</v>
      </c>
      <c r="G301" s="28"/>
      <c r="H301" s="119">
        <f t="shared" si="87"/>
        <v>49101</v>
      </c>
      <c r="I301" s="120">
        <f t="shared" si="89"/>
        <v>49300</v>
      </c>
      <c r="J301" s="104">
        <v>7.0000000000000007E-2</v>
      </c>
      <c r="K301" s="119">
        <f t="shared" si="88"/>
        <v>49101</v>
      </c>
      <c r="L301" s="120">
        <f t="shared" si="90"/>
        <v>49300</v>
      </c>
      <c r="M301" s="92">
        <f>M300+($I301-$I300)*(VLOOKUP($H301,$H$55:$M$516,3))</f>
        <v>5258</v>
      </c>
      <c r="P301" s="42">
        <f t="shared" si="94"/>
        <v>298</v>
      </c>
      <c r="Q301" s="45">
        <f t="shared" si="95"/>
        <v>12100</v>
      </c>
      <c r="R301" s="45">
        <f t="shared" si="96"/>
        <v>12850</v>
      </c>
      <c r="S301">
        <f t="shared" si="91"/>
        <v>300</v>
      </c>
    </row>
    <row r="302" spans="1:19" ht="16" thickBot="1" x14ac:dyDescent="0.25">
      <c r="A302" s="32">
        <f t="shared" si="92"/>
        <v>149001</v>
      </c>
      <c r="B302" s="25">
        <f t="shared" si="93"/>
        <v>149500</v>
      </c>
      <c r="C302" s="24">
        <f t="shared" si="97"/>
        <v>33195</v>
      </c>
      <c r="D302" s="24">
        <f t="shared" si="98"/>
        <v>25150</v>
      </c>
      <c r="E302" s="24">
        <f t="shared" si="99"/>
        <v>11565</v>
      </c>
      <c r="F302" s="24">
        <f t="shared" si="100"/>
        <v>55000</v>
      </c>
      <c r="G302" s="28"/>
      <c r="H302" s="119">
        <f t="shared" si="87"/>
        <v>49301</v>
      </c>
      <c r="I302" s="120">
        <f t="shared" si="89"/>
        <v>49500</v>
      </c>
      <c r="J302" s="104">
        <v>7.0000000000000007E-2</v>
      </c>
      <c r="K302" s="119">
        <f t="shared" si="88"/>
        <v>49301</v>
      </c>
      <c r="L302" s="120">
        <f t="shared" si="90"/>
        <v>49500</v>
      </c>
      <c r="M302" s="92">
        <f>M301+($I302-$I301)*(VLOOKUP($H302,$H$55:$M$516,3))</f>
        <v>5272</v>
      </c>
      <c r="P302" s="42">
        <f t="shared" si="94"/>
        <v>299</v>
      </c>
      <c r="Q302" s="45">
        <f t="shared" si="95"/>
        <v>12100</v>
      </c>
      <c r="R302" s="45">
        <f t="shared" si="96"/>
        <v>12850</v>
      </c>
      <c r="S302">
        <f t="shared" si="91"/>
        <v>300</v>
      </c>
    </row>
    <row r="303" spans="1:19" ht="16" thickBot="1" x14ac:dyDescent="0.25">
      <c r="A303" s="32">
        <f t="shared" si="92"/>
        <v>149501</v>
      </c>
      <c r="B303" s="25">
        <f t="shared" si="93"/>
        <v>150000</v>
      </c>
      <c r="C303" s="24">
        <f t="shared" si="97"/>
        <v>33295</v>
      </c>
      <c r="D303" s="24">
        <f t="shared" si="98"/>
        <v>25225</v>
      </c>
      <c r="E303" s="24">
        <f t="shared" si="99"/>
        <v>11600</v>
      </c>
      <c r="F303" s="24">
        <f t="shared" si="100"/>
        <v>55125</v>
      </c>
      <c r="G303" s="28"/>
      <c r="H303" s="119">
        <f t="shared" si="87"/>
        <v>49501</v>
      </c>
      <c r="I303" s="120">
        <f t="shared" si="89"/>
        <v>49700</v>
      </c>
      <c r="J303" s="104">
        <v>7.0000000000000007E-2</v>
      </c>
      <c r="K303" s="119">
        <f t="shared" si="88"/>
        <v>49501</v>
      </c>
      <c r="L303" s="120">
        <f t="shared" si="90"/>
        <v>49700</v>
      </c>
      <c r="M303" s="92">
        <f>M302+($I303-$I302)*(VLOOKUP($H303,$H$55:$M$516,3))</f>
        <v>5286</v>
      </c>
      <c r="P303" s="42">
        <f t="shared" si="94"/>
        <v>300</v>
      </c>
      <c r="Q303" s="45">
        <f t="shared" si="95"/>
        <v>12100</v>
      </c>
      <c r="R303" s="45">
        <f t="shared" si="96"/>
        <v>12850</v>
      </c>
      <c r="S303">
        <f t="shared" si="91"/>
        <v>300</v>
      </c>
    </row>
    <row r="304" spans="1:19" ht="16" thickBot="1" x14ac:dyDescent="0.25">
      <c r="A304" s="32">
        <f t="shared" si="92"/>
        <v>150001</v>
      </c>
      <c r="B304" s="25">
        <f t="shared" si="93"/>
        <v>150500</v>
      </c>
      <c r="C304" s="24">
        <f t="shared" si="97"/>
        <v>33395</v>
      </c>
      <c r="D304" s="24">
        <f t="shared" si="98"/>
        <v>25300</v>
      </c>
      <c r="E304" s="24">
        <f t="shared" si="99"/>
        <v>11635</v>
      </c>
      <c r="F304" s="24">
        <f t="shared" si="100"/>
        <v>55250</v>
      </c>
      <c r="G304" s="28"/>
      <c r="H304" s="119">
        <f t="shared" si="87"/>
        <v>49701</v>
      </c>
      <c r="I304" s="120">
        <f t="shared" si="89"/>
        <v>49900</v>
      </c>
      <c r="J304" s="104">
        <v>7.0000000000000007E-2</v>
      </c>
      <c r="K304" s="119">
        <f t="shared" si="88"/>
        <v>49701</v>
      </c>
      <c r="L304" s="120">
        <f t="shared" si="90"/>
        <v>49900</v>
      </c>
      <c r="M304" s="92">
        <f>M303+($I304-$I303)*(VLOOKUP($H304,$H$55:$M$516,3))</f>
        <v>5300</v>
      </c>
      <c r="P304" s="42">
        <f t="shared" si="94"/>
        <v>301</v>
      </c>
      <c r="Q304" s="45">
        <f t="shared" si="95"/>
        <v>12300</v>
      </c>
      <c r="R304" s="45">
        <f t="shared" si="96"/>
        <v>13005</v>
      </c>
      <c r="S304">
        <f t="shared" si="91"/>
        <v>305</v>
      </c>
    </row>
    <row r="305" spans="1:19" ht="16" thickBot="1" x14ac:dyDescent="0.25">
      <c r="A305" s="32">
        <f t="shared" si="92"/>
        <v>150501</v>
      </c>
      <c r="B305" s="25">
        <f t="shared" si="93"/>
        <v>151000</v>
      </c>
      <c r="C305" s="24">
        <f t="shared" si="97"/>
        <v>33495</v>
      </c>
      <c r="D305" s="24">
        <f t="shared" si="98"/>
        <v>25375</v>
      </c>
      <c r="E305" s="24">
        <f t="shared" si="99"/>
        <v>11670</v>
      </c>
      <c r="F305" s="24">
        <f t="shared" si="100"/>
        <v>55375</v>
      </c>
      <c r="G305" s="28"/>
      <c r="H305" s="119">
        <f t="shared" si="87"/>
        <v>49901</v>
      </c>
      <c r="I305" s="120">
        <f t="shared" si="89"/>
        <v>50100</v>
      </c>
      <c r="J305" s="104">
        <v>7.0000000000000007E-2</v>
      </c>
      <c r="K305" s="119">
        <f t="shared" si="88"/>
        <v>49901</v>
      </c>
      <c r="L305" s="120">
        <f t="shared" si="90"/>
        <v>50100</v>
      </c>
      <c r="M305" s="92">
        <f>M304+($I305-$I304)*(VLOOKUP($H305,$H$55:$M$516,3))</f>
        <v>5314</v>
      </c>
      <c r="P305" s="42">
        <f t="shared" si="94"/>
        <v>302</v>
      </c>
      <c r="Q305" s="45">
        <f t="shared" si="95"/>
        <v>12300</v>
      </c>
      <c r="R305" s="45">
        <f t="shared" si="96"/>
        <v>13005</v>
      </c>
      <c r="S305">
        <f t="shared" si="91"/>
        <v>305</v>
      </c>
    </row>
    <row r="306" spans="1:19" ht="16" thickBot="1" x14ac:dyDescent="0.25">
      <c r="A306" s="32">
        <f t="shared" si="92"/>
        <v>151001</v>
      </c>
      <c r="B306" s="25">
        <f t="shared" si="93"/>
        <v>151500</v>
      </c>
      <c r="C306" s="24">
        <f t="shared" si="97"/>
        <v>33595</v>
      </c>
      <c r="D306" s="24">
        <f t="shared" si="98"/>
        <v>25450</v>
      </c>
      <c r="E306" s="24">
        <f t="shared" si="99"/>
        <v>11705</v>
      </c>
      <c r="F306" s="24">
        <f t="shared" si="100"/>
        <v>55500</v>
      </c>
      <c r="G306" s="28"/>
      <c r="H306" s="119">
        <f t="shared" si="87"/>
        <v>50101</v>
      </c>
      <c r="I306" s="120">
        <f t="shared" si="89"/>
        <v>50300</v>
      </c>
      <c r="J306" s="104">
        <v>7.0000000000000007E-2</v>
      </c>
      <c r="K306" s="119">
        <f t="shared" si="88"/>
        <v>50101</v>
      </c>
      <c r="L306" s="120">
        <f t="shared" si="90"/>
        <v>50300</v>
      </c>
      <c r="M306" s="92">
        <f>M305+($I306-$I305)*(VLOOKUP($H306,$H$55:$M$516,3))</f>
        <v>5328</v>
      </c>
      <c r="P306" s="42">
        <f t="shared" si="94"/>
        <v>303</v>
      </c>
      <c r="Q306" s="45">
        <f t="shared" si="95"/>
        <v>12300</v>
      </c>
      <c r="R306" s="45">
        <f t="shared" si="96"/>
        <v>13005</v>
      </c>
      <c r="S306">
        <f t="shared" si="91"/>
        <v>305</v>
      </c>
    </row>
    <row r="307" spans="1:19" ht="16" thickBot="1" x14ac:dyDescent="0.25">
      <c r="A307" s="32">
        <f t="shared" si="92"/>
        <v>151501</v>
      </c>
      <c r="B307" s="25">
        <f t="shared" si="93"/>
        <v>152000</v>
      </c>
      <c r="C307" s="24">
        <f t="shared" si="97"/>
        <v>33695</v>
      </c>
      <c r="D307" s="24">
        <f t="shared" si="98"/>
        <v>25525</v>
      </c>
      <c r="E307" s="24">
        <f t="shared" si="99"/>
        <v>11740</v>
      </c>
      <c r="F307" s="24">
        <f t="shared" si="100"/>
        <v>55625</v>
      </c>
      <c r="G307" s="28"/>
      <c r="H307" s="119">
        <f t="shared" si="87"/>
        <v>50301</v>
      </c>
      <c r="I307" s="120">
        <f t="shared" si="89"/>
        <v>50500</v>
      </c>
      <c r="J307" s="104">
        <v>7.0000000000000007E-2</v>
      </c>
      <c r="K307" s="119">
        <f t="shared" si="88"/>
        <v>50301</v>
      </c>
      <c r="L307" s="120">
        <f t="shared" si="90"/>
        <v>50500</v>
      </c>
      <c r="M307" s="92">
        <f>M306+($I307-$I306)*(VLOOKUP($H307,$H$55:$M$516,3))</f>
        <v>5342</v>
      </c>
      <c r="P307" s="42">
        <f t="shared" si="94"/>
        <v>304</v>
      </c>
      <c r="Q307" s="45">
        <f t="shared" si="95"/>
        <v>12300</v>
      </c>
      <c r="R307" s="45">
        <f t="shared" si="96"/>
        <v>13005</v>
      </c>
      <c r="S307">
        <f t="shared" si="91"/>
        <v>305</v>
      </c>
    </row>
    <row r="308" spans="1:19" ht="16" thickBot="1" x14ac:dyDescent="0.25">
      <c r="A308" s="32">
        <f t="shared" si="92"/>
        <v>152001</v>
      </c>
      <c r="B308" s="25">
        <f t="shared" si="93"/>
        <v>152500</v>
      </c>
      <c r="C308" s="24">
        <f t="shared" si="97"/>
        <v>33795</v>
      </c>
      <c r="D308" s="24">
        <f t="shared" si="98"/>
        <v>25600</v>
      </c>
      <c r="E308" s="24">
        <f t="shared" si="99"/>
        <v>11775</v>
      </c>
      <c r="F308" s="24">
        <f t="shared" si="100"/>
        <v>55750</v>
      </c>
      <c r="G308" s="28"/>
      <c r="H308" s="119">
        <f t="shared" si="87"/>
        <v>50501</v>
      </c>
      <c r="I308" s="120">
        <f t="shared" si="89"/>
        <v>50700</v>
      </c>
      <c r="J308" s="104">
        <v>7.0000000000000007E-2</v>
      </c>
      <c r="K308" s="119">
        <f t="shared" si="88"/>
        <v>50501</v>
      </c>
      <c r="L308" s="120">
        <f t="shared" si="90"/>
        <v>50700</v>
      </c>
      <c r="M308" s="92">
        <f>M307+($I308-$I307)*(VLOOKUP($H308,$H$55:$M$516,3))</f>
        <v>5356</v>
      </c>
      <c r="P308" s="42">
        <f t="shared" si="94"/>
        <v>305</v>
      </c>
      <c r="Q308" s="45">
        <f t="shared" si="95"/>
        <v>12300</v>
      </c>
      <c r="R308" s="45">
        <f t="shared" si="96"/>
        <v>13005</v>
      </c>
      <c r="S308">
        <f t="shared" si="91"/>
        <v>305</v>
      </c>
    </row>
    <row r="309" spans="1:19" ht="16" thickBot="1" x14ac:dyDescent="0.25">
      <c r="A309" s="32">
        <f t="shared" si="92"/>
        <v>152501</v>
      </c>
      <c r="B309" s="25">
        <f t="shared" si="93"/>
        <v>153000</v>
      </c>
      <c r="C309" s="24">
        <f t="shared" si="97"/>
        <v>33895</v>
      </c>
      <c r="D309" s="24">
        <f t="shared" si="98"/>
        <v>25675</v>
      </c>
      <c r="E309" s="24">
        <f t="shared" si="99"/>
        <v>11810</v>
      </c>
      <c r="F309" s="24">
        <f t="shared" si="100"/>
        <v>55875</v>
      </c>
      <c r="G309" s="28"/>
      <c r="H309" s="119">
        <f t="shared" si="87"/>
        <v>50701</v>
      </c>
      <c r="I309" s="120">
        <f t="shared" si="89"/>
        <v>50900</v>
      </c>
      <c r="J309" s="104">
        <v>7.0000000000000007E-2</v>
      </c>
      <c r="K309" s="119">
        <f t="shared" si="88"/>
        <v>50701</v>
      </c>
      <c r="L309" s="120">
        <f t="shared" si="90"/>
        <v>50900</v>
      </c>
      <c r="M309" s="92">
        <f>M308+($I309-$I308)*(VLOOKUP($H309,$H$55:$M$516,3))</f>
        <v>5370</v>
      </c>
      <c r="P309" s="42">
        <f t="shared" si="94"/>
        <v>306</v>
      </c>
      <c r="Q309" s="45">
        <f t="shared" si="95"/>
        <v>12500</v>
      </c>
      <c r="R309" s="45">
        <f t="shared" si="96"/>
        <v>13160</v>
      </c>
      <c r="S309">
        <f t="shared" si="91"/>
        <v>310</v>
      </c>
    </row>
    <row r="310" spans="1:19" ht="16" thickBot="1" x14ac:dyDescent="0.25">
      <c r="A310" s="32">
        <f t="shared" si="92"/>
        <v>153001</v>
      </c>
      <c r="B310" s="25">
        <f t="shared" si="93"/>
        <v>153500</v>
      </c>
      <c r="C310" s="24">
        <f t="shared" si="97"/>
        <v>33995</v>
      </c>
      <c r="D310" s="24">
        <f t="shared" si="98"/>
        <v>25750</v>
      </c>
      <c r="E310" s="24">
        <f t="shared" si="99"/>
        <v>11845</v>
      </c>
      <c r="F310" s="24">
        <f t="shared" si="100"/>
        <v>56000</v>
      </c>
      <c r="G310" s="28"/>
      <c r="H310" s="119">
        <f t="shared" si="87"/>
        <v>50901</v>
      </c>
      <c r="I310" s="120">
        <f t="shared" si="89"/>
        <v>51100</v>
      </c>
      <c r="J310" s="104">
        <v>7.0000000000000007E-2</v>
      </c>
      <c r="K310" s="119">
        <f t="shared" si="88"/>
        <v>50901</v>
      </c>
      <c r="L310" s="120">
        <f t="shared" si="90"/>
        <v>51100</v>
      </c>
      <c r="M310" s="92">
        <f>M309+($I310-$I309)*(VLOOKUP($H310,$H$55:$M$516,3))</f>
        <v>5384</v>
      </c>
      <c r="P310" s="42">
        <f t="shared" si="94"/>
        <v>307</v>
      </c>
      <c r="Q310" s="45">
        <f t="shared" si="95"/>
        <v>12500</v>
      </c>
      <c r="R310" s="45">
        <f t="shared" si="96"/>
        <v>13160</v>
      </c>
      <c r="S310">
        <f t="shared" si="91"/>
        <v>310</v>
      </c>
    </row>
    <row r="311" spans="1:19" ht="16" thickBot="1" x14ac:dyDescent="0.25">
      <c r="A311" s="32">
        <f t="shared" si="92"/>
        <v>153501</v>
      </c>
      <c r="B311" s="25">
        <f t="shared" si="93"/>
        <v>154000</v>
      </c>
      <c r="C311" s="24">
        <f t="shared" si="97"/>
        <v>34095</v>
      </c>
      <c r="D311" s="24">
        <f t="shared" si="98"/>
        <v>25825</v>
      </c>
      <c r="E311" s="24">
        <f t="shared" si="99"/>
        <v>11880</v>
      </c>
      <c r="F311" s="24">
        <f t="shared" si="100"/>
        <v>56125</v>
      </c>
      <c r="G311" s="28"/>
      <c r="H311" s="119">
        <f t="shared" si="87"/>
        <v>51101</v>
      </c>
      <c r="I311" s="120">
        <f t="shared" si="89"/>
        <v>51300</v>
      </c>
      <c r="J311" s="104">
        <v>7.0000000000000007E-2</v>
      </c>
      <c r="K311" s="119">
        <f t="shared" si="88"/>
        <v>51101</v>
      </c>
      <c r="L311" s="120">
        <f t="shared" si="90"/>
        <v>51300</v>
      </c>
      <c r="M311" s="92">
        <f>M310+($I311-$I310)*(VLOOKUP($H311,$H$55:$M$516,3))</f>
        <v>5398</v>
      </c>
      <c r="P311" s="42">
        <f t="shared" si="94"/>
        <v>308</v>
      </c>
      <c r="Q311" s="45">
        <f t="shared" si="95"/>
        <v>12500</v>
      </c>
      <c r="R311" s="45">
        <f t="shared" si="96"/>
        <v>13160</v>
      </c>
      <c r="S311">
        <f t="shared" si="91"/>
        <v>310</v>
      </c>
    </row>
    <row r="312" spans="1:19" ht="16" thickBot="1" x14ac:dyDescent="0.25">
      <c r="A312" s="32">
        <f t="shared" si="92"/>
        <v>154001</v>
      </c>
      <c r="B312" s="25">
        <f t="shared" si="93"/>
        <v>154500</v>
      </c>
      <c r="C312" s="24">
        <f t="shared" si="97"/>
        <v>34195</v>
      </c>
      <c r="D312" s="24">
        <f t="shared" si="98"/>
        <v>25900</v>
      </c>
      <c r="E312" s="24">
        <f t="shared" si="99"/>
        <v>11915</v>
      </c>
      <c r="F312" s="24">
        <f t="shared" si="100"/>
        <v>56250</v>
      </c>
      <c r="G312" s="28"/>
      <c r="H312" s="119">
        <f t="shared" si="87"/>
        <v>51301</v>
      </c>
      <c r="I312" s="120">
        <f t="shared" si="89"/>
        <v>51500</v>
      </c>
      <c r="J312" s="104">
        <v>7.0000000000000007E-2</v>
      </c>
      <c r="K312" s="119">
        <f t="shared" si="88"/>
        <v>51301</v>
      </c>
      <c r="L312" s="120">
        <f t="shared" si="90"/>
        <v>51500</v>
      </c>
      <c r="M312" s="92">
        <f>M311+($I312-$I311)*(VLOOKUP($H312,$H$55:$M$516,3))</f>
        <v>5412</v>
      </c>
      <c r="P312" s="42">
        <f t="shared" si="94"/>
        <v>309</v>
      </c>
      <c r="Q312" s="45">
        <f t="shared" si="95"/>
        <v>12500</v>
      </c>
      <c r="R312" s="45">
        <f t="shared" si="96"/>
        <v>13160</v>
      </c>
      <c r="S312">
        <f t="shared" si="91"/>
        <v>310</v>
      </c>
    </row>
    <row r="313" spans="1:19" ht="16" thickBot="1" x14ac:dyDescent="0.25">
      <c r="A313" s="32">
        <f t="shared" si="92"/>
        <v>154501</v>
      </c>
      <c r="B313" s="25">
        <f t="shared" si="93"/>
        <v>155000</v>
      </c>
      <c r="C313" s="24">
        <f t="shared" si="97"/>
        <v>34295</v>
      </c>
      <c r="D313" s="24">
        <f t="shared" si="98"/>
        <v>25975</v>
      </c>
      <c r="E313" s="24">
        <f t="shared" si="99"/>
        <v>11950</v>
      </c>
      <c r="F313" s="24">
        <f t="shared" si="100"/>
        <v>56375</v>
      </c>
      <c r="G313" s="28"/>
      <c r="H313" s="119">
        <f t="shared" si="87"/>
        <v>51501</v>
      </c>
      <c r="I313" s="120">
        <f t="shared" si="89"/>
        <v>51700</v>
      </c>
      <c r="J313" s="104">
        <v>7.0000000000000007E-2</v>
      </c>
      <c r="K313" s="119">
        <f t="shared" si="88"/>
        <v>51501</v>
      </c>
      <c r="L313" s="120">
        <f t="shared" si="90"/>
        <v>51700</v>
      </c>
      <c r="M313" s="92">
        <f>M312+($I313-$I312)*(VLOOKUP($H313,$H$55:$M$516,3))</f>
        <v>5426</v>
      </c>
      <c r="P313" s="42">
        <f t="shared" si="94"/>
        <v>310</v>
      </c>
      <c r="Q313" s="45">
        <f t="shared" si="95"/>
        <v>12500</v>
      </c>
      <c r="R313" s="45">
        <f t="shared" si="96"/>
        <v>13160</v>
      </c>
      <c r="S313">
        <f t="shared" si="91"/>
        <v>310</v>
      </c>
    </row>
    <row r="314" spans="1:19" ht="16" thickBot="1" x14ac:dyDescent="0.25">
      <c r="A314" s="32">
        <f t="shared" si="92"/>
        <v>155001</v>
      </c>
      <c r="B314" s="25">
        <f t="shared" si="93"/>
        <v>155500</v>
      </c>
      <c r="C314" s="24">
        <f t="shared" si="97"/>
        <v>34395</v>
      </c>
      <c r="D314" s="24">
        <f t="shared" si="98"/>
        <v>26050</v>
      </c>
      <c r="E314" s="24">
        <f t="shared" si="99"/>
        <v>11985</v>
      </c>
      <c r="F314" s="24">
        <f t="shared" si="100"/>
        <v>56500</v>
      </c>
      <c r="G314" s="28"/>
      <c r="H314" s="119">
        <f t="shared" si="87"/>
        <v>51701</v>
      </c>
      <c r="I314" s="120">
        <f t="shared" si="89"/>
        <v>51900</v>
      </c>
      <c r="J314" s="104">
        <v>7.0000000000000007E-2</v>
      </c>
      <c r="K314" s="119">
        <f t="shared" si="88"/>
        <v>51701</v>
      </c>
      <c r="L314" s="120">
        <f t="shared" si="90"/>
        <v>51900</v>
      </c>
      <c r="M314" s="92">
        <f>M313+($I314-$I313)*(VLOOKUP($H314,$H$55:$M$516,3))</f>
        <v>5440</v>
      </c>
      <c r="P314" s="42">
        <f t="shared" si="94"/>
        <v>311</v>
      </c>
      <c r="Q314" s="45">
        <f t="shared" si="95"/>
        <v>12700</v>
      </c>
      <c r="R314" s="45">
        <f t="shared" si="96"/>
        <v>13315</v>
      </c>
      <c r="S314">
        <f t="shared" si="91"/>
        <v>315</v>
      </c>
    </row>
    <row r="315" spans="1:19" ht="16" thickBot="1" x14ac:dyDescent="0.25">
      <c r="A315" s="32">
        <f t="shared" si="92"/>
        <v>155501</v>
      </c>
      <c r="B315" s="25">
        <f t="shared" si="93"/>
        <v>156000</v>
      </c>
      <c r="C315" s="24">
        <f t="shared" si="97"/>
        <v>34495</v>
      </c>
      <c r="D315" s="24">
        <f t="shared" si="98"/>
        <v>26125</v>
      </c>
      <c r="E315" s="24">
        <f t="shared" si="99"/>
        <v>12020</v>
      </c>
      <c r="F315" s="24">
        <f t="shared" si="100"/>
        <v>56625</v>
      </c>
      <c r="G315" s="28"/>
      <c r="H315" s="119">
        <f t="shared" ref="H315:H378" si="101">I314+1</f>
        <v>51901</v>
      </c>
      <c r="I315" s="120">
        <f t="shared" si="89"/>
        <v>52100</v>
      </c>
      <c r="J315" s="104">
        <v>7.0000000000000007E-2</v>
      </c>
      <c r="K315" s="119">
        <f t="shared" ref="K315:K378" si="102">L314+1</f>
        <v>51901</v>
      </c>
      <c r="L315" s="120">
        <f t="shared" si="90"/>
        <v>52100</v>
      </c>
      <c r="M315" s="92">
        <f>M314+($I315-$I314)*(VLOOKUP($H315,$H$55:$M$516,3))</f>
        <v>5454</v>
      </c>
      <c r="P315" s="42">
        <f t="shared" si="94"/>
        <v>312</v>
      </c>
      <c r="Q315" s="45">
        <f t="shared" si="95"/>
        <v>12700</v>
      </c>
      <c r="R315" s="45">
        <f t="shared" si="96"/>
        <v>13315</v>
      </c>
      <c r="S315">
        <f t="shared" si="91"/>
        <v>315</v>
      </c>
    </row>
    <row r="316" spans="1:19" ht="16" thickBot="1" x14ac:dyDescent="0.25">
      <c r="A316" s="32">
        <f t="shared" si="92"/>
        <v>156001</v>
      </c>
      <c r="B316" s="25">
        <f t="shared" si="93"/>
        <v>156500</v>
      </c>
      <c r="C316" s="24">
        <f t="shared" si="97"/>
        <v>34595</v>
      </c>
      <c r="D316" s="24">
        <f t="shared" si="98"/>
        <v>26200</v>
      </c>
      <c r="E316" s="24">
        <f t="shared" si="99"/>
        <v>12055</v>
      </c>
      <c r="F316" s="24">
        <f t="shared" si="100"/>
        <v>56750</v>
      </c>
      <c r="G316" s="28"/>
      <c r="H316" s="119">
        <f t="shared" si="101"/>
        <v>52101</v>
      </c>
      <c r="I316" s="120">
        <f t="shared" si="89"/>
        <v>52300</v>
      </c>
      <c r="J316" s="104">
        <v>7.0000000000000007E-2</v>
      </c>
      <c r="K316" s="119">
        <f t="shared" si="102"/>
        <v>52101</v>
      </c>
      <c r="L316" s="120">
        <f t="shared" si="90"/>
        <v>52300</v>
      </c>
      <c r="M316" s="92">
        <f>M315+($I316-$I315)*(VLOOKUP($H316,$H$55:$M$516,3))</f>
        <v>5468</v>
      </c>
      <c r="P316" s="42">
        <f t="shared" si="94"/>
        <v>313</v>
      </c>
      <c r="Q316" s="45">
        <f t="shared" si="95"/>
        <v>12700</v>
      </c>
      <c r="R316" s="45">
        <f t="shared" si="96"/>
        <v>13315</v>
      </c>
      <c r="S316">
        <f t="shared" si="91"/>
        <v>315</v>
      </c>
    </row>
    <row r="317" spans="1:19" ht="16" thickBot="1" x14ac:dyDescent="0.25">
      <c r="A317" s="32">
        <f t="shared" si="92"/>
        <v>156501</v>
      </c>
      <c r="B317" s="25">
        <f t="shared" si="93"/>
        <v>157000</v>
      </c>
      <c r="C317" s="24">
        <f t="shared" si="97"/>
        <v>34695</v>
      </c>
      <c r="D317" s="24">
        <f t="shared" si="98"/>
        <v>26275</v>
      </c>
      <c r="E317" s="24">
        <f t="shared" si="99"/>
        <v>12090</v>
      </c>
      <c r="F317" s="24">
        <f t="shared" si="100"/>
        <v>56875</v>
      </c>
      <c r="G317" s="28"/>
      <c r="H317" s="119">
        <f t="shared" si="101"/>
        <v>52301</v>
      </c>
      <c r="I317" s="120">
        <f t="shared" si="89"/>
        <v>52500</v>
      </c>
      <c r="J317" s="104">
        <v>7.0000000000000007E-2</v>
      </c>
      <c r="K317" s="119">
        <f t="shared" si="102"/>
        <v>52301</v>
      </c>
      <c r="L317" s="120">
        <f t="shared" si="90"/>
        <v>52500</v>
      </c>
      <c r="M317" s="92">
        <f>M316+($I317-$I316)*(VLOOKUP($H317,$H$55:$M$516,3))</f>
        <v>5482</v>
      </c>
      <c r="P317" s="42">
        <f t="shared" si="94"/>
        <v>314</v>
      </c>
      <c r="Q317" s="45">
        <f t="shared" si="95"/>
        <v>12700</v>
      </c>
      <c r="R317" s="45">
        <f t="shared" si="96"/>
        <v>13315</v>
      </c>
      <c r="S317">
        <f t="shared" si="91"/>
        <v>315</v>
      </c>
    </row>
    <row r="318" spans="1:19" ht="16" thickBot="1" x14ac:dyDescent="0.25">
      <c r="A318" s="32">
        <f t="shared" si="92"/>
        <v>157001</v>
      </c>
      <c r="B318" s="25">
        <f t="shared" si="93"/>
        <v>157500</v>
      </c>
      <c r="C318" s="24">
        <f t="shared" si="97"/>
        <v>34795</v>
      </c>
      <c r="D318" s="24">
        <f t="shared" si="98"/>
        <v>26350</v>
      </c>
      <c r="E318" s="24">
        <f t="shared" si="99"/>
        <v>12125</v>
      </c>
      <c r="F318" s="24">
        <f t="shared" si="100"/>
        <v>57000</v>
      </c>
      <c r="G318" s="28"/>
      <c r="H318" s="119">
        <f t="shared" si="101"/>
        <v>52501</v>
      </c>
      <c r="I318" s="120">
        <f t="shared" si="89"/>
        <v>52700</v>
      </c>
      <c r="J318" s="104">
        <v>7.0000000000000007E-2</v>
      </c>
      <c r="K318" s="119">
        <f t="shared" si="102"/>
        <v>52501</v>
      </c>
      <c r="L318" s="120">
        <f t="shared" si="90"/>
        <v>52700</v>
      </c>
      <c r="M318" s="92">
        <f>M317+($I318-$I317)*(VLOOKUP($H318,$H$55:$M$516,3))</f>
        <v>5496</v>
      </c>
      <c r="P318" s="42">
        <f t="shared" si="94"/>
        <v>315</v>
      </c>
      <c r="Q318" s="45">
        <f t="shared" si="95"/>
        <v>12700</v>
      </c>
      <c r="R318" s="45">
        <f t="shared" si="96"/>
        <v>13315</v>
      </c>
      <c r="S318">
        <f t="shared" si="91"/>
        <v>315</v>
      </c>
    </row>
    <row r="319" spans="1:19" ht="16" thickBot="1" x14ac:dyDescent="0.25">
      <c r="A319" s="32">
        <f t="shared" si="92"/>
        <v>157501</v>
      </c>
      <c r="B319" s="25">
        <f t="shared" si="93"/>
        <v>158000</v>
      </c>
      <c r="C319" s="24">
        <f t="shared" si="97"/>
        <v>34895</v>
      </c>
      <c r="D319" s="24">
        <f t="shared" si="98"/>
        <v>26425</v>
      </c>
      <c r="E319" s="24">
        <f t="shared" si="99"/>
        <v>12160</v>
      </c>
      <c r="F319" s="24">
        <f t="shared" si="100"/>
        <v>57125</v>
      </c>
      <c r="G319" s="28"/>
      <c r="H319" s="119">
        <f t="shared" si="101"/>
        <v>52701</v>
      </c>
      <c r="I319" s="120">
        <f t="shared" si="89"/>
        <v>52900</v>
      </c>
      <c r="J319" s="104">
        <v>7.0000000000000007E-2</v>
      </c>
      <c r="K319" s="119">
        <f t="shared" si="102"/>
        <v>52701</v>
      </c>
      <c r="L319" s="120">
        <f t="shared" si="90"/>
        <v>52900</v>
      </c>
      <c r="M319" s="92">
        <f>M318+($I319-$I318)*(VLOOKUP($H319,$H$55:$M$516,3))</f>
        <v>5510</v>
      </c>
      <c r="P319" s="42">
        <f t="shared" si="94"/>
        <v>316</v>
      </c>
      <c r="Q319" s="45">
        <f t="shared" si="95"/>
        <v>12900</v>
      </c>
      <c r="R319" s="45">
        <f t="shared" si="96"/>
        <v>13470</v>
      </c>
      <c r="S319">
        <f t="shared" si="91"/>
        <v>320</v>
      </c>
    </row>
    <row r="320" spans="1:19" ht="16" thickBot="1" x14ac:dyDescent="0.25">
      <c r="A320" s="32">
        <f t="shared" si="92"/>
        <v>158001</v>
      </c>
      <c r="B320" s="25">
        <f t="shared" si="93"/>
        <v>158500</v>
      </c>
      <c r="C320" s="24">
        <f t="shared" si="97"/>
        <v>34995</v>
      </c>
      <c r="D320" s="24">
        <f t="shared" si="98"/>
        <v>26500</v>
      </c>
      <c r="E320" s="24">
        <f t="shared" si="99"/>
        <v>12195</v>
      </c>
      <c r="F320" s="24">
        <f t="shared" si="100"/>
        <v>57250</v>
      </c>
      <c r="G320" s="28"/>
      <c r="H320" s="119">
        <f t="shared" si="101"/>
        <v>52901</v>
      </c>
      <c r="I320" s="120">
        <f t="shared" si="89"/>
        <v>53100</v>
      </c>
      <c r="J320" s="104">
        <v>7.0000000000000007E-2</v>
      </c>
      <c r="K320" s="119">
        <f t="shared" si="102"/>
        <v>52901</v>
      </c>
      <c r="L320" s="120">
        <f t="shared" si="90"/>
        <v>53100</v>
      </c>
      <c r="M320" s="92">
        <f>M319+($I320-$I319)*(VLOOKUP($H320,$H$55:$M$516,3))</f>
        <v>5524</v>
      </c>
      <c r="P320" s="42">
        <f t="shared" si="94"/>
        <v>317</v>
      </c>
      <c r="Q320" s="45">
        <f t="shared" si="95"/>
        <v>12900</v>
      </c>
      <c r="R320" s="45">
        <f t="shared" si="96"/>
        <v>13470</v>
      </c>
      <c r="S320">
        <f t="shared" si="91"/>
        <v>320</v>
      </c>
    </row>
    <row r="321" spans="1:19" ht="16" thickBot="1" x14ac:dyDescent="0.25">
      <c r="A321" s="32">
        <f t="shared" si="92"/>
        <v>158501</v>
      </c>
      <c r="B321" s="25">
        <f t="shared" si="93"/>
        <v>159000</v>
      </c>
      <c r="C321" s="24">
        <f t="shared" si="97"/>
        <v>35095</v>
      </c>
      <c r="D321" s="24">
        <f t="shared" si="98"/>
        <v>26575</v>
      </c>
      <c r="E321" s="24">
        <f t="shared" si="99"/>
        <v>12230</v>
      </c>
      <c r="F321" s="24">
        <f t="shared" si="100"/>
        <v>57375</v>
      </c>
      <c r="G321" s="28"/>
      <c r="H321" s="119">
        <f t="shared" si="101"/>
        <v>53101</v>
      </c>
      <c r="I321" s="120">
        <f t="shared" si="89"/>
        <v>53300</v>
      </c>
      <c r="J321" s="104">
        <v>7.0000000000000007E-2</v>
      </c>
      <c r="K321" s="119">
        <f t="shared" si="102"/>
        <v>53101</v>
      </c>
      <c r="L321" s="120">
        <f t="shared" si="90"/>
        <v>53300</v>
      </c>
      <c r="M321" s="92">
        <f>M320+($I321-$I320)*(VLOOKUP($H321,$H$55:$M$516,3))</f>
        <v>5538</v>
      </c>
      <c r="P321" s="42">
        <f t="shared" si="94"/>
        <v>318</v>
      </c>
      <c r="Q321" s="45">
        <f t="shared" si="95"/>
        <v>12900</v>
      </c>
      <c r="R321" s="45">
        <f t="shared" si="96"/>
        <v>13470</v>
      </c>
      <c r="S321">
        <f t="shared" si="91"/>
        <v>320</v>
      </c>
    </row>
    <row r="322" spans="1:19" ht="16" thickBot="1" x14ac:dyDescent="0.25">
      <c r="A322" s="32">
        <f t="shared" si="92"/>
        <v>159001</v>
      </c>
      <c r="B322" s="25">
        <f t="shared" si="93"/>
        <v>159500</v>
      </c>
      <c r="C322" s="24">
        <f t="shared" si="97"/>
        <v>35195</v>
      </c>
      <c r="D322" s="24">
        <f t="shared" si="98"/>
        <v>26650</v>
      </c>
      <c r="E322" s="24">
        <f t="shared" si="99"/>
        <v>12265</v>
      </c>
      <c r="F322" s="24">
        <f t="shared" si="100"/>
        <v>57500</v>
      </c>
      <c r="G322" s="28"/>
      <c r="H322" s="119">
        <f t="shared" si="101"/>
        <v>53301</v>
      </c>
      <c r="I322" s="120">
        <f t="shared" si="89"/>
        <v>53500</v>
      </c>
      <c r="J322" s="104">
        <v>7.0000000000000007E-2</v>
      </c>
      <c r="K322" s="119">
        <f t="shared" si="102"/>
        <v>53301</v>
      </c>
      <c r="L322" s="120">
        <f t="shared" si="90"/>
        <v>53500</v>
      </c>
      <c r="M322" s="92">
        <f>M321+($I322-$I321)*(VLOOKUP($H322,$H$55:$M$516,3))</f>
        <v>5552</v>
      </c>
      <c r="P322" s="42">
        <f t="shared" si="94"/>
        <v>319</v>
      </c>
      <c r="Q322" s="45">
        <f t="shared" si="95"/>
        <v>12900</v>
      </c>
      <c r="R322" s="45">
        <f t="shared" si="96"/>
        <v>13470</v>
      </c>
      <c r="S322">
        <f t="shared" si="91"/>
        <v>320</v>
      </c>
    </row>
    <row r="323" spans="1:19" ht="16" thickBot="1" x14ac:dyDescent="0.25">
      <c r="A323" s="32">
        <f t="shared" si="92"/>
        <v>159501</v>
      </c>
      <c r="B323" s="25">
        <f t="shared" si="93"/>
        <v>160000</v>
      </c>
      <c r="C323" s="24">
        <f t="shared" si="97"/>
        <v>35295</v>
      </c>
      <c r="D323" s="24">
        <f t="shared" si="98"/>
        <v>26725</v>
      </c>
      <c r="E323" s="24">
        <f t="shared" si="99"/>
        <v>12300</v>
      </c>
      <c r="F323" s="24">
        <f t="shared" si="100"/>
        <v>57625</v>
      </c>
      <c r="G323" s="28"/>
      <c r="H323" s="119">
        <f t="shared" si="101"/>
        <v>53501</v>
      </c>
      <c r="I323" s="120">
        <f t="shared" ref="I323:I386" si="103">+I322+200</f>
        <v>53700</v>
      </c>
      <c r="J323" s="104">
        <v>7.0000000000000007E-2</v>
      </c>
      <c r="K323" s="119">
        <f t="shared" si="102"/>
        <v>53501</v>
      </c>
      <c r="L323" s="120">
        <f t="shared" ref="L323:L386" si="104">+L322+200</f>
        <v>53700</v>
      </c>
      <c r="M323" s="92">
        <f>M322+($I323-$I322)*(VLOOKUP($H323,$H$55:$M$516,3))</f>
        <v>5566</v>
      </c>
      <c r="P323" s="42">
        <f t="shared" si="94"/>
        <v>320</v>
      </c>
      <c r="Q323" s="45">
        <f t="shared" si="95"/>
        <v>12900</v>
      </c>
      <c r="R323" s="45">
        <f t="shared" si="96"/>
        <v>13470</v>
      </c>
      <c r="S323">
        <f t="shared" si="91"/>
        <v>320</v>
      </c>
    </row>
    <row r="324" spans="1:19" ht="16" thickBot="1" x14ac:dyDescent="0.25">
      <c r="A324" s="32">
        <f t="shared" si="92"/>
        <v>160001</v>
      </c>
      <c r="B324" s="25">
        <f t="shared" si="93"/>
        <v>160500</v>
      </c>
      <c r="C324" s="24">
        <f t="shared" si="97"/>
        <v>35395</v>
      </c>
      <c r="D324" s="24">
        <f t="shared" si="98"/>
        <v>26800</v>
      </c>
      <c r="E324" s="24">
        <f t="shared" si="99"/>
        <v>12335</v>
      </c>
      <c r="F324" s="24">
        <f t="shared" si="100"/>
        <v>57750</v>
      </c>
      <c r="G324" s="28"/>
      <c r="H324" s="119">
        <f t="shared" si="101"/>
        <v>53701</v>
      </c>
      <c r="I324" s="120">
        <f t="shared" si="103"/>
        <v>53900</v>
      </c>
      <c r="J324" s="104">
        <v>7.0000000000000007E-2</v>
      </c>
      <c r="K324" s="119">
        <f t="shared" si="102"/>
        <v>53701</v>
      </c>
      <c r="L324" s="120">
        <f t="shared" si="104"/>
        <v>53900</v>
      </c>
      <c r="M324" s="92">
        <f>M323+($I324-$I323)*(VLOOKUP($H324,$H$55:$M$516,3))</f>
        <v>5580</v>
      </c>
      <c r="P324" s="42">
        <f t="shared" si="94"/>
        <v>321</v>
      </c>
      <c r="Q324" s="45">
        <f t="shared" si="95"/>
        <v>13100</v>
      </c>
      <c r="R324" s="45">
        <f t="shared" si="96"/>
        <v>13625</v>
      </c>
      <c r="S324">
        <f t="shared" ref="S324:S387" si="105">VLOOKUP(P324,$U$3:$V$203,2)</f>
        <v>325</v>
      </c>
    </row>
    <row r="325" spans="1:19" ht="16" thickBot="1" x14ac:dyDescent="0.25">
      <c r="A325" s="32">
        <f t="shared" si="92"/>
        <v>160501</v>
      </c>
      <c r="B325" s="25">
        <f t="shared" si="93"/>
        <v>161000</v>
      </c>
      <c r="C325" s="24">
        <f t="shared" si="97"/>
        <v>35495</v>
      </c>
      <c r="D325" s="24">
        <f t="shared" si="98"/>
        <v>26875</v>
      </c>
      <c r="E325" s="24">
        <f t="shared" si="99"/>
        <v>12370</v>
      </c>
      <c r="F325" s="24">
        <f t="shared" si="100"/>
        <v>57875</v>
      </c>
      <c r="G325" s="28"/>
      <c r="H325" s="119">
        <f t="shared" si="101"/>
        <v>53901</v>
      </c>
      <c r="I325" s="120">
        <f t="shared" si="103"/>
        <v>54100</v>
      </c>
      <c r="J325" s="104">
        <v>7.0000000000000007E-2</v>
      </c>
      <c r="K325" s="119">
        <f t="shared" si="102"/>
        <v>53901</v>
      </c>
      <c r="L325" s="120">
        <f t="shared" si="104"/>
        <v>54100</v>
      </c>
      <c r="M325" s="92">
        <f>M324+($I325-$I324)*(VLOOKUP($H325,$H$55:$M$516,3))</f>
        <v>5594</v>
      </c>
      <c r="P325" s="42">
        <f t="shared" si="94"/>
        <v>322</v>
      </c>
      <c r="Q325" s="45">
        <f t="shared" si="95"/>
        <v>13100</v>
      </c>
      <c r="R325" s="45">
        <f t="shared" si="96"/>
        <v>13625</v>
      </c>
      <c r="S325">
        <f t="shared" si="105"/>
        <v>325</v>
      </c>
    </row>
    <row r="326" spans="1:19" ht="16" thickBot="1" x14ac:dyDescent="0.25">
      <c r="A326" s="32">
        <f t="shared" ref="A326:A389" si="106">B325+1</f>
        <v>161001</v>
      </c>
      <c r="B326" s="25">
        <f t="shared" ref="B326:B389" si="107">B325+500</f>
        <v>161500</v>
      </c>
      <c r="C326" s="24">
        <f t="shared" si="97"/>
        <v>35595</v>
      </c>
      <c r="D326" s="24">
        <f t="shared" si="98"/>
        <v>26950</v>
      </c>
      <c r="E326" s="24">
        <f t="shared" si="99"/>
        <v>12405</v>
      </c>
      <c r="F326" s="24">
        <f t="shared" si="100"/>
        <v>58000</v>
      </c>
      <c r="G326" s="28"/>
      <c r="H326" s="119">
        <f t="shared" si="101"/>
        <v>54101</v>
      </c>
      <c r="I326" s="120">
        <f t="shared" si="103"/>
        <v>54300</v>
      </c>
      <c r="J326" s="104">
        <v>7.0000000000000007E-2</v>
      </c>
      <c r="K326" s="119">
        <f t="shared" si="102"/>
        <v>54101</v>
      </c>
      <c r="L326" s="120">
        <f t="shared" si="104"/>
        <v>54300</v>
      </c>
      <c r="M326" s="92">
        <f>M325+($I326-$I325)*(VLOOKUP($H326,$H$55:$M$516,3))</f>
        <v>5608</v>
      </c>
      <c r="P326" s="42">
        <f t="shared" ref="P326:P389" si="108">+P325+1</f>
        <v>323</v>
      </c>
      <c r="Q326" s="45">
        <f t="shared" si="95"/>
        <v>13100</v>
      </c>
      <c r="R326" s="45">
        <f t="shared" si="96"/>
        <v>13625</v>
      </c>
      <c r="S326">
        <f t="shared" si="105"/>
        <v>325</v>
      </c>
    </row>
    <row r="327" spans="1:19" ht="16" thickBot="1" x14ac:dyDescent="0.25">
      <c r="A327" s="32">
        <f t="shared" si="106"/>
        <v>161501</v>
      </c>
      <c r="B327" s="25">
        <f t="shared" si="107"/>
        <v>162000</v>
      </c>
      <c r="C327" s="24">
        <f t="shared" si="97"/>
        <v>35695</v>
      </c>
      <c r="D327" s="24">
        <f t="shared" si="98"/>
        <v>27025</v>
      </c>
      <c r="E327" s="24">
        <f t="shared" si="99"/>
        <v>12440</v>
      </c>
      <c r="F327" s="24">
        <f t="shared" si="100"/>
        <v>58125</v>
      </c>
      <c r="G327" s="28"/>
      <c r="H327" s="119">
        <f t="shared" si="101"/>
        <v>54301</v>
      </c>
      <c r="I327" s="120">
        <f t="shared" si="103"/>
        <v>54500</v>
      </c>
      <c r="J327" s="104">
        <v>7.0000000000000007E-2</v>
      </c>
      <c r="K327" s="119">
        <f t="shared" si="102"/>
        <v>54301</v>
      </c>
      <c r="L327" s="120">
        <f t="shared" si="104"/>
        <v>54500</v>
      </c>
      <c r="M327" s="92">
        <f>M326+($I327-$I326)*(VLOOKUP($H327,$H$55:$M$516,3))</f>
        <v>5622</v>
      </c>
      <c r="P327" s="42">
        <f t="shared" si="108"/>
        <v>324</v>
      </c>
      <c r="Q327" s="45">
        <f t="shared" si="95"/>
        <v>13100</v>
      </c>
      <c r="R327" s="45">
        <f t="shared" si="96"/>
        <v>13625</v>
      </c>
      <c r="S327">
        <f t="shared" si="105"/>
        <v>325</v>
      </c>
    </row>
    <row r="328" spans="1:19" ht="16" thickBot="1" x14ac:dyDescent="0.25">
      <c r="A328" s="32">
        <f t="shared" si="106"/>
        <v>162001</v>
      </c>
      <c r="B328" s="25">
        <f t="shared" si="107"/>
        <v>162500</v>
      </c>
      <c r="C328" s="24">
        <f t="shared" si="97"/>
        <v>35795</v>
      </c>
      <c r="D328" s="24">
        <f t="shared" si="98"/>
        <v>27100</v>
      </c>
      <c r="E328" s="24">
        <f t="shared" si="99"/>
        <v>12475</v>
      </c>
      <c r="F328" s="24">
        <f t="shared" si="100"/>
        <v>58250</v>
      </c>
      <c r="G328" s="28"/>
      <c r="H328" s="119">
        <f t="shared" si="101"/>
        <v>54501</v>
      </c>
      <c r="I328" s="120">
        <f t="shared" si="103"/>
        <v>54700</v>
      </c>
      <c r="J328" s="104">
        <v>7.0000000000000007E-2</v>
      </c>
      <c r="K328" s="119">
        <f t="shared" si="102"/>
        <v>54501</v>
      </c>
      <c r="L328" s="120">
        <f t="shared" si="104"/>
        <v>54700</v>
      </c>
      <c r="M328" s="92">
        <f>M327+($I328-$I327)*(VLOOKUP($H328,$H$55:$M$516,3))</f>
        <v>5636</v>
      </c>
      <c r="P328" s="42">
        <f t="shared" si="108"/>
        <v>325</v>
      </c>
      <c r="Q328" s="45">
        <f t="shared" si="95"/>
        <v>13100</v>
      </c>
      <c r="R328" s="45">
        <f t="shared" si="96"/>
        <v>13625</v>
      </c>
      <c r="S328">
        <f t="shared" si="105"/>
        <v>325</v>
      </c>
    </row>
    <row r="329" spans="1:19" ht="16" thickBot="1" x14ac:dyDescent="0.25">
      <c r="A329" s="32">
        <f t="shared" si="106"/>
        <v>162501</v>
      </c>
      <c r="B329" s="25">
        <f t="shared" si="107"/>
        <v>163000</v>
      </c>
      <c r="C329" s="24">
        <f t="shared" si="97"/>
        <v>35895</v>
      </c>
      <c r="D329" s="24">
        <f t="shared" si="98"/>
        <v>27175</v>
      </c>
      <c r="E329" s="24">
        <f t="shared" si="99"/>
        <v>12510</v>
      </c>
      <c r="F329" s="24">
        <f t="shared" si="100"/>
        <v>58375</v>
      </c>
      <c r="G329" s="28"/>
      <c r="H329" s="119">
        <f t="shared" si="101"/>
        <v>54701</v>
      </c>
      <c r="I329" s="120">
        <f t="shared" si="103"/>
        <v>54900</v>
      </c>
      <c r="J329" s="104">
        <v>7.0000000000000007E-2</v>
      </c>
      <c r="K329" s="119">
        <f t="shared" si="102"/>
        <v>54701</v>
      </c>
      <c r="L329" s="120">
        <f t="shared" si="104"/>
        <v>54900</v>
      </c>
      <c r="M329" s="92">
        <f>M328+($I329-$I328)*(VLOOKUP($H329,$H$55:$M$516,3))</f>
        <v>5650</v>
      </c>
      <c r="P329" s="42">
        <f t="shared" si="108"/>
        <v>326</v>
      </c>
      <c r="Q329" s="45">
        <f t="shared" si="95"/>
        <v>13300</v>
      </c>
      <c r="R329" s="45">
        <f t="shared" si="96"/>
        <v>13780</v>
      </c>
      <c r="S329">
        <f t="shared" si="105"/>
        <v>330</v>
      </c>
    </row>
    <row r="330" spans="1:19" ht="16" thickBot="1" x14ac:dyDescent="0.25">
      <c r="A330" s="32">
        <f t="shared" si="106"/>
        <v>163001</v>
      </c>
      <c r="B330" s="25">
        <f t="shared" si="107"/>
        <v>163500</v>
      </c>
      <c r="C330" s="24">
        <f t="shared" si="97"/>
        <v>35995</v>
      </c>
      <c r="D330" s="24">
        <f t="shared" si="98"/>
        <v>27250</v>
      </c>
      <c r="E330" s="24">
        <f t="shared" si="99"/>
        <v>12545</v>
      </c>
      <c r="F330" s="24">
        <f t="shared" si="100"/>
        <v>58500</v>
      </c>
      <c r="G330" s="28"/>
      <c r="H330" s="119">
        <f t="shared" si="101"/>
        <v>54901</v>
      </c>
      <c r="I330" s="120">
        <f t="shared" si="103"/>
        <v>55100</v>
      </c>
      <c r="J330" s="104">
        <v>7.0000000000000007E-2</v>
      </c>
      <c r="K330" s="119">
        <f t="shared" si="102"/>
        <v>54901</v>
      </c>
      <c r="L330" s="120">
        <f t="shared" si="104"/>
        <v>55100</v>
      </c>
      <c r="M330" s="92">
        <f>M329+($I330-$I329)*(VLOOKUP($H330,$H$55:$M$516,3))</f>
        <v>5664</v>
      </c>
      <c r="P330" s="42">
        <f t="shared" si="108"/>
        <v>327</v>
      </c>
      <c r="Q330" s="45">
        <f t="shared" ref="Q330:Q393" si="109">Q329+IF(MOD(P330-1,5),0,(VLOOKUP(P330,$K$16:$M$23,3)))</f>
        <v>13300</v>
      </c>
      <c r="R330" s="45">
        <f t="shared" ref="R330:R393" si="110">R329+IF(MOD(P330-1,5),0,(VLOOKUP(P330,$K$16:$N$23,4)))</f>
        <v>13780</v>
      </c>
      <c r="S330">
        <f t="shared" si="105"/>
        <v>330</v>
      </c>
    </row>
    <row r="331" spans="1:19" ht="16" thickBot="1" x14ac:dyDescent="0.25">
      <c r="A331" s="32">
        <f t="shared" si="106"/>
        <v>163501</v>
      </c>
      <c r="B331" s="25">
        <f t="shared" si="107"/>
        <v>164000</v>
      </c>
      <c r="C331" s="24">
        <f t="shared" si="97"/>
        <v>36095</v>
      </c>
      <c r="D331" s="24">
        <f t="shared" si="98"/>
        <v>27325</v>
      </c>
      <c r="E331" s="24">
        <f t="shared" si="99"/>
        <v>12580</v>
      </c>
      <c r="F331" s="24">
        <f t="shared" si="100"/>
        <v>58625</v>
      </c>
      <c r="G331" s="28"/>
      <c r="H331" s="119">
        <f t="shared" si="101"/>
        <v>55101</v>
      </c>
      <c r="I331" s="120">
        <f t="shared" si="103"/>
        <v>55300</v>
      </c>
      <c r="J331" s="104">
        <v>7.0000000000000007E-2</v>
      </c>
      <c r="K331" s="119">
        <f t="shared" si="102"/>
        <v>55101</v>
      </c>
      <c r="L331" s="120">
        <f t="shared" si="104"/>
        <v>55300</v>
      </c>
      <c r="M331" s="92">
        <f>M330+($I331-$I330)*(VLOOKUP($H331,$H$55:$M$516,3))</f>
        <v>5678</v>
      </c>
      <c r="P331" s="42">
        <f t="shared" si="108"/>
        <v>328</v>
      </c>
      <c r="Q331" s="45">
        <f t="shared" si="109"/>
        <v>13300</v>
      </c>
      <c r="R331" s="45">
        <f t="shared" si="110"/>
        <v>13780</v>
      </c>
      <c r="S331">
        <f t="shared" si="105"/>
        <v>330</v>
      </c>
    </row>
    <row r="332" spans="1:19" ht="16" thickBot="1" x14ac:dyDescent="0.25">
      <c r="A332" s="32">
        <f t="shared" si="106"/>
        <v>164001</v>
      </c>
      <c r="B332" s="25">
        <f t="shared" si="107"/>
        <v>164500</v>
      </c>
      <c r="C332" s="24">
        <f t="shared" si="97"/>
        <v>36195</v>
      </c>
      <c r="D332" s="24">
        <f t="shared" si="98"/>
        <v>27400</v>
      </c>
      <c r="E332" s="24">
        <f t="shared" si="99"/>
        <v>12615</v>
      </c>
      <c r="F332" s="24">
        <f t="shared" si="100"/>
        <v>58750</v>
      </c>
      <c r="G332" s="28"/>
      <c r="H332" s="119">
        <f t="shared" si="101"/>
        <v>55301</v>
      </c>
      <c r="I332" s="120">
        <f t="shared" si="103"/>
        <v>55500</v>
      </c>
      <c r="J332" s="104">
        <v>7.0000000000000007E-2</v>
      </c>
      <c r="K332" s="119">
        <f t="shared" si="102"/>
        <v>55301</v>
      </c>
      <c r="L332" s="120">
        <f t="shared" si="104"/>
        <v>55500</v>
      </c>
      <c r="M332" s="92">
        <f>M331+($I332-$I331)*(VLOOKUP($H332,$H$55:$M$516,3))</f>
        <v>5692</v>
      </c>
      <c r="P332" s="42">
        <f t="shared" si="108"/>
        <v>329</v>
      </c>
      <c r="Q332" s="45">
        <f t="shared" si="109"/>
        <v>13300</v>
      </c>
      <c r="R332" s="45">
        <f t="shared" si="110"/>
        <v>13780</v>
      </c>
      <c r="S332">
        <f t="shared" si="105"/>
        <v>330</v>
      </c>
    </row>
    <row r="333" spans="1:19" ht="16" thickBot="1" x14ac:dyDescent="0.25">
      <c r="A333" s="32">
        <f t="shared" si="106"/>
        <v>164501</v>
      </c>
      <c r="B333" s="25">
        <f t="shared" si="107"/>
        <v>165000</v>
      </c>
      <c r="C333" s="24">
        <f t="shared" si="97"/>
        <v>36295</v>
      </c>
      <c r="D333" s="24">
        <f t="shared" si="98"/>
        <v>27475</v>
      </c>
      <c r="E333" s="24">
        <f t="shared" si="99"/>
        <v>12650</v>
      </c>
      <c r="F333" s="24">
        <f t="shared" si="100"/>
        <v>58875</v>
      </c>
      <c r="G333" s="28"/>
      <c r="H333" s="119">
        <f t="shared" si="101"/>
        <v>55501</v>
      </c>
      <c r="I333" s="120">
        <f t="shared" si="103"/>
        <v>55700</v>
      </c>
      <c r="J333" s="104">
        <v>7.0000000000000007E-2</v>
      </c>
      <c r="K333" s="119">
        <f t="shared" si="102"/>
        <v>55501</v>
      </c>
      <c r="L333" s="120">
        <f t="shared" si="104"/>
        <v>55700</v>
      </c>
      <c r="M333" s="92">
        <f>M332+($I333-$I332)*(VLOOKUP($H333,$H$55:$M$516,3))</f>
        <v>5706</v>
      </c>
      <c r="P333" s="42">
        <f t="shared" si="108"/>
        <v>330</v>
      </c>
      <c r="Q333" s="45">
        <f t="shared" si="109"/>
        <v>13300</v>
      </c>
      <c r="R333" s="45">
        <f t="shared" si="110"/>
        <v>13780</v>
      </c>
      <c r="S333">
        <f t="shared" si="105"/>
        <v>330</v>
      </c>
    </row>
    <row r="334" spans="1:19" ht="16" thickBot="1" x14ac:dyDescent="0.25">
      <c r="A334" s="32">
        <f t="shared" si="106"/>
        <v>165001</v>
      </c>
      <c r="B334" s="25">
        <f t="shared" si="107"/>
        <v>165500</v>
      </c>
      <c r="C334" s="24">
        <f t="shared" si="97"/>
        <v>36395</v>
      </c>
      <c r="D334" s="24">
        <f t="shared" si="98"/>
        <v>27550</v>
      </c>
      <c r="E334" s="24">
        <f t="shared" si="99"/>
        <v>12685</v>
      </c>
      <c r="F334" s="24">
        <f t="shared" si="100"/>
        <v>59000</v>
      </c>
      <c r="G334" s="28"/>
      <c r="H334" s="119">
        <f t="shared" si="101"/>
        <v>55701</v>
      </c>
      <c r="I334" s="120">
        <f t="shared" si="103"/>
        <v>55900</v>
      </c>
      <c r="J334" s="104">
        <v>7.0000000000000007E-2</v>
      </c>
      <c r="K334" s="119">
        <f t="shared" si="102"/>
        <v>55701</v>
      </c>
      <c r="L334" s="120">
        <f t="shared" si="104"/>
        <v>55900</v>
      </c>
      <c r="M334" s="92">
        <f>M333+($I334-$I333)*(VLOOKUP($H334,$H$55:$M$516,3))</f>
        <v>5720</v>
      </c>
      <c r="P334" s="42">
        <f t="shared" si="108"/>
        <v>331</v>
      </c>
      <c r="Q334" s="45">
        <f t="shared" si="109"/>
        <v>13500</v>
      </c>
      <c r="R334" s="45">
        <f t="shared" si="110"/>
        <v>13935</v>
      </c>
      <c r="S334">
        <f t="shared" si="105"/>
        <v>335</v>
      </c>
    </row>
    <row r="335" spans="1:19" ht="16" thickBot="1" x14ac:dyDescent="0.25">
      <c r="A335" s="32">
        <f t="shared" si="106"/>
        <v>165501</v>
      </c>
      <c r="B335" s="25">
        <f t="shared" si="107"/>
        <v>166000</v>
      </c>
      <c r="C335" s="24">
        <f t="shared" si="97"/>
        <v>36495</v>
      </c>
      <c r="D335" s="24">
        <f t="shared" si="98"/>
        <v>27625</v>
      </c>
      <c r="E335" s="24">
        <f t="shared" si="99"/>
        <v>12720</v>
      </c>
      <c r="F335" s="24">
        <f t="shared" si="100"/>
        <v>59125</v>
      </c>
      <c r="G335" s="28"/>
      <c r="H335" s="119">
        <f t="shared" si="101"/>
        <v>55901</v>
      </c>
      <c r="I335" s="120">
        <f t="shared" si="103"/>
        <v>56100</v>
      </c>
      <c r="J335" s="104">
        <v>7.0000000000000007E-2</v>
      </c>
      <c r="K335" s="119">
        <f t="shared" si="102"/>
        <v>55901</v>
      </c>
      <c r="L335" s="120">
        <f t="shared" si="104"/>
        <v>56100</v>
      </c>
      <c r="M335" s="92">
        <f>M334+($I335-$I334)*(VLOOKUP($H335,$H$55:$M$516,3))</f>
        <v>5734</v>
      </c>
      <c r="P335" s="42">
        <f t="shared" si="108"/>
        <v>332</v>
      </c>
      <c r="Q335" s="45">
        <f t="shared" si="109"/>
        <v>13500</v>
      </c>
      <c r="R335" s="45">
        <f t="shared" si="110"/>
        <v>13935</v>
      </c>
      <c r="S335">
        <f t="shared" si="105"/>
        <v>335</v>
      </c>
    </row>
    <row r="336" spans="1:19" ht="16" thickBot="1" x14ac:dyDescent="0.25">
      <c r="A336" s="32">
        <f t="shared" si="106"/>
        <v>166001</v>
      </c>
      <c r="B336" s="25">
        <f t="shared" si="107"/>
        <v>166500</v>
      </c>
      <c r="C336" s="24">
        <f t="shared" si="97"/>
        <v>36595</v>
      </c>
      <c r="D336" s="24">
        <f t="shared" si="98"/>
        <v>27700</v>
      </c>
      <c r="E336" s="24">
        <f t="shared" si="99"/>
        <v>12755</v>
      </c>
      <c r="F336" s="24">
        <f t="shared" si="100"/>
        <v>59250</v>
      </c>
      <c r="G336" s="28"/>
      <c r="H336" s="119">
        <f t="shared" si="101"/>
        <v>56101</v>
      </c>
      <c r="I336" s="120">
        <f t="shared" si="103"/>
        <v>56300</v>
      </c>
      <c r="J336" s="104">
        <v>7.0000000000000007E-2</v>
      </c>
      <c r="K336" s="119">
        <f t="shared" si="102"/>
        <v>56101</v>
      </c>
      <c r="L336" s="120">
        <f t="shared" si="104"/>
        <v>56300</v>
      </c>
      <c r="M336" s="92">
        <f>M335+($I336-$I335)*(VLOOKUP($H336,$H$55:$M$516,3))</f>
        <v>5748</v>
      </c>
      <c r="P336" s="42">
        <f t="shared" si="108"/>
        <v>333</v>
      </c>
      <c r="Q336" s="45">
        <f t="shared" si="109"/>
        <v>13500</v>
      </c>
      <c r="R336" s="45">
        <f t="shared" si="110"/>
        <v>13935</v>
      </c>
      <c r="S336">
        <f t="shared" si="105"/>
        <v>335</v>
      </c>
    </row>
    <row r="337" spans="1:19" ht="16" thickBot="1" x14ac:dyDescent="0.25">
      <c r="A337" s="32">
        <f t="shared" si="106"/>
        <v>166501</v>
      </c>
      <c r="B337" s="25">
        <f t="shared" si="107"/>
        <v>167000</v>
      </c>
      <c r="C337" s="24">
        <f t="shared" si="97"/>
        <v>36695</v>
      </c>
      <c r="D337" s="24">
        <f t="shared" si="98"/>
        <v>27775</v>
      </c>
      <c r="E337" s="24">
        <f t="shared" si="99"/>
        <v>12790</v>
      </c>
      <c r="F337" s="24">
        <f t="shared" si="100"/>
        <v>59375</v>
      </c>
      <c r="G337" s="28"/>
      <c r="H337" s="119">
        <f t="shared" si="101"/>
        <v>56301</v>
      </c>
      <c r="I337" s="120">
        <f t="shared" si="103"/>
        <v>56500</v>
      </c>
      <c r="J337" s="104">
        <v>7.0000000000000007E-2</v>
      </c>
      <c r="K337" s="119">
        <f t="shared" si="102"/>
        <v>56301</v>
      </c>
      <c r="L337" s="120">
        <f t="shared" si="104"/>
        <v>56500</v>
      </c>
      <c r="M337" s="92">
        <f>M336+($I337-$I336)*(VLOOKUP($H337,$H$55:$M$516,3))</f>
        <v>5762</v>
      </c>
      <c r="P337" s="42">
        <f t="shared" si="108"/>
        <v>334</v>
      </c>
      <c r="Q337" s="45">
        <f t="shared" si="109"/>
        <v>13500</v>
      </c>
      <c r="R337" s="45">
        <f t="shared" si="110"/>
        <v>13935</v>
      </c>
      <c r="S337">
        <f t="shared" si="105"/>
        <v>335</v>
      </c>
    </row>
    <row r="338" spans="1:19" ht="16" thickBot="1" x14ac:dyDescent="0.25">
      <c r="A338" s="32">
        <f t="shared" si="106"/>
        <v>167001</v>
      </c>
      <c r="B338" s="25">
        <f t="shared" si="107"/>
        <v>167500</v>
      </c>
      <c r="C338" s="24">
        <f t="shared" si="97"/>
        <v>36795</v>
      </c>
      <c r="D338" s="24">
        <f t="shared" si="98"/>
        <v>27850</v>
      </c>
      <c r="E338" s="24">
        <f t="shared" si="99"/>
        <v>12825</v>
      </c>
      <c r="F338" s="24">
        <f t="shared" si="100"/>
        <v>59500</v>
      </c>
      <c r="G338" s="28"/>
      <c r="H338" s="119">
        <f t="shared" si="101"/>
        <v>56501</v>
      </c>
      <c r="I338" s="120">
        <f t="shared" si="103"/>
        <v>56700</v>
      </c>
      <c r="J338" s="104">
        <v>7.0000000000000007E-2</v>
      </c>
      <c r="K338" s="119">
        <f t="shared" si="102"/>
        <v>56501</v>
      </c>
      <c r="L338" s="120">
        <f t="shared" si="104"/>
        <v>56700</v>
      </c>
      <c r="M338" s="92">
        <f>M337+($I338-$I337)*(VLOOKUP($H338,$H$55:$M$516,3))</f>
        <v>5776</v>
      </c>
      <c r="P338" s="42">
        <f t="shared" si="108"/>
        <v>335</v>
      </c>
      <c r="Q338" s="45">
        <f t="shared" si="109"/>
        <v>13500</v>
      </c>
      <c r="R338" s="45">
        <f t="shared" si="110"/>
        <v>13935</v>
      </c>
      <c r="S338">
        <f t="shared" si="105"/>
        <v>335</v>
      </c>
    </row>
    <row r="339" spans="1:19" ht="16" thickBot="1" x14ac:dyDescent="0.25">
      <c r="A339" s="32">
        <f t="shared" si="106"/>
        <v>167501</v>
      </c>
      <c r="B339" s="25">
        <f t="shared" si="107"/>
        <v>168000</v>
      </c>
      <c r="C339" s="24">
        <f t="shared" si="97"/>
        <v>36895</v>
      </c>
      <c r="D339" s="24">
        <f t="shared" si="98"/>
        <v>27925</v>
      </c>
      <c r="E339" s="24">
        <f t="shared" si="99"/>
        <v>12860</v>
      </c>
      <c r="F339" s="24">
        <f t="shared" si="100"/>
        <v>59625</v>
      </c>
      <c r="G339" s="28"/>
      <c r="H339" s="119">
        <f t="shared" si="101"/>
        <v>56701</v>
      </c>
      <c r="I339" s="120">
        <f t="shared" si="103"/>
        <v>56900</v>
      </c>
      <c r="J339" s="104">
        <v>7.0000000000000007E-2</v>
      </c>
      <c r="K339" s="119">
        <f t="shared" si="102"/>
        <v>56701</v>
      </c>
      <c r="L339" s="120">
        <f t="shared" si="104"/>
        <v>56900</v>
      </c>
      <c r="M339" s="92">
        <f>M338+($I339-$I338)*(VLOOKUP($H339,$H$55:$M$516,3))</f>
        <v>5790</v>
      </c>
      <c r="P339" s="42">
        <f t="shared" si="108"/>
        <v>336</v>
      </c>
      <c r="Q339" s="45">
        <f t="shared" si="109"/>
        <v>13700</v>
      </c>
      <c r="R339" s="45">
        <f t="shared" si="110"/>
        <v>14090</v>
      </c>
      <c r="S339">
        <f t="shared" si="105"/>
        <v>340</v>
      </c>
    </row>
    <row r="340" spans="1:19" ht="16" thickBot="1" x14ac:dyDescent="0.25">
      <c r="A340" s="32">
        <f t="shared" si="106"/>
        <v>168001</v>
      </c>
      <c r="B340" s="25">
        <f t="shared" si="107"/>
        <v>168500</v>
      </c>
      <c r="C340" s="24">
        <f t="shared" si="97"/>
        <v>36995</v>
      </c>
      <c r="D340" s="24">
        <f t="shared" si="98"/>
        <v>28000</v>
      </c>
      <c r="E340" s="24">
        <f t="shared" si="99"/>
        <v>12895</v>
      </c>
      <c r="F340" s="24">
        <f t="shared" si="100"/>
        <v>59750</v>
      </c>
      <c r="G340" s="28"/>
      <c r="H340" s="119">
        <f t="shared" si="101"/>
        <v>56901</v>
      </c>
      <c r="I340" s="120">
        <f t="shared" si="103"/>
        <v>57100</v>
      </c>
      <c r="J340" s="104">
        <v>7.0000000000000007E-2</v>
      </c>
      <c r="K340" s="119">
        <f t="shared" si="102"/>
        <v>56901</v>
      </c>
      <c r="L340" s="120">
        <f t="shared" si="104"/>
        <v>57100</v>
      </c>
      <c r="M340" s="92">
        <f>M339+($I340-$I339)*(VLOOKUP($H340,$H$55:$M$516,3))</f>
        <v>5804</v>
      </c>
      <c r="P340" s="42">
        <f t="shared" si="108"/>
        <v>337</v>
      </c>
      <c r="Q340" s="45">
        <f t="shared" si="109"/>
        <v>13700</v>
      </c>
      <c r="R340" s="45">
        <f t="shared" si="110"/>
        <v>14090</v>
      </c>
      <c r="S340">
        <f t="shared" si="105"/>
        <v>340</v>
      </c>
    </row>
    <row r="341" spans="1:19" ht="16" thickBot="1" x14ac:dyDescent="0.25">
      <c r="A341" s="32">
        <f t="shared" si="106"/>
        <v>168501</v>
      </c>
      <c r="B341" s="25">
        <f t="shared" si="107"/>
        <v>169000</v>
      </c>
      <c r="C341" s="24">
        <f t="shared" si="97"/>
        <v>37095</v>
      </c>
      <c r="D341" s="24">
        <f t="shared" si="98"/>
        <v>28075</v>
      </c>
      <c r="E341" s="24">
        <f t="shared" si="99"/>
        <v>12930</v>
      </c>
      <c r="F341" s="24">
        <f t="shared" si="100"/>
        <v>59875</v>
      </c>
      <c r="G341" s="28"/>
      <c r="H341" s="119">
        <f t="shared" si="101"/>
        <v>57101</v>
      </c>
      <c r="I341" s="120">
        <f t="shared" si="103"/>
        <v>57300</v>
      </c>
      <c r="J341" s="104">
        <v>7.0000000000000007E-2</v>
      </c>
      <c r="K341" s="119">
        <f t="shared" si="102"/>
        <v>57101</v>
      </c>
      <c r="L341" s="120">
        <f t="shared" si="104"/>
        <v>57300</v>
      </c>
      <c r="M341" s="92">
        <f>M340+($I341-$I340)*(VLOOKUP($H341,$H$55:$M$516,3))</f>
        <v>5818</v>
      </c>
      <c r="P341" s="42">
        <f t="shared" si="108"/>
        <v>338</v>
      </c>
      <c r="Q341" s="45">
        <f t="shared" si="109"/>
        <v>13700</v>
      </c>
      <c r="R341" s="45">
        <f t="shared" si="110"/>
        <v>14090</v>
      </c>
      <c r="S341">
        <f t="shared" si="105"/>
        <v>340</v>
      </c>
    </row>
    <row r="342" spans="1:19" ht="16" thickBot="1" x14ac:dyDescent="0.25">
      <c r="A342" s="32">
        <f t="shared" si="106"/>
        <v>169001</v>
      </c>
      <c r="B342" s="25">
        <f t="shared" si="107"/>
        <v>169500</v>
      </c>
      <c r="C342" s="24">
        <f t="shared" si="97"/>
        <v>37195</v>
      </c>
      <c r="D342" s="24">
        <f t="shared" si="98"/>
        <v>28150</v>
      </c>
      <c r="E342" s="24">
        <f t="shared" si="99"/>
        <v>12965</v>
      </c>
      <c r="F342" s="24">
        <f t="shared" si="100"/>
        <v>60000</v>
      </c>
      <c r="G342" s="28"/>
      <c r="H342" s="119">
        <f t="shared" si="101"/>
        <v>57301</v>
      </c>
      <c r="I342" s="120">
        <f t="shared" si="103"/>
        <v>57500</v>
      </c>
      <c r="J342" s="104">
        <v>7.0000000000000007E-2</v>
      </c>
      <c r="K342" s="119">
        <f t="shared" si="102"/>
        <v>57301</v>
      </c>
      <c r="L342" s="120">
        <f t="shared" si="104"/>
        <v>57500</v>
      </c>
      <c r="M342" s="92">
        <f>M341+($I342-$I341)*(VLOOKUP($H342,$H$55:$M$516,3))</f>
        <v>5832</v>
      </c>
      <c r="P342" s="42">
        <f t="shared" si="108"/>
        <v>339</v>
      </c>
      <c r="Q342" s="45">
        <f t="shared" si="109"/>
        <v>13700</v>
      </c>
      <c r="R342" s="45">
        <f t="shared" si="110"/>
        <v>14090</v>
      </c>
      <c r="S342">
        <f t="shared" si="105"/>
        <v>340</v>
      </c>
    </row>
    <row r="343" spans="1:19" ht="16" thickBot="1" x14ac:dyDescent="0.25">
      <c r="A343" s="32">
        <f t="shared" si="106"/>
        <v>169501</v>
      </c>
      <c r="B343" s="25">
        <f t="shared" si="107"/>
        <v>170000</v>
      </c>
      <c r="C343" s="24">
        <f t="shared" si="97"/>
        <v>37295</v>
      </c>
      <c r="D343" s="24">
        <f t="shared" si="98"/>
        <v>28225</v>
      </c>
      <c r="E343" s="24">
        <f t="shared" si="99"/>
        <v>13000</v>
      </c>
      <c r="F343" s="24">
        <f t="shared" si="100"/>
        <v>60125</v>
      </c>
      <c r="G343" s="28"/>
      <c r="H343" s="119">
        <f t="shared" si="101"/>
        <v>57501</v>
      </c>
      <c r="I343" s="120">
        <f t="shared" si="103"/>
        <v>57700</v>
      </c>
      <c r="J343" s="104">
        <v>7.0000000000000007E-2</v>
      </c>
      <c r="K343" s="119">
        <f t="shared" si="102"/>
        <v>57501</v>
      </c>
      <c r="L343" s="120">
        <f t="shared" si="104"/>
        <v>57700</v>
      </c>
      <c r="M343" s="92">
        <f>M342+($I343-$I342)*(VLOOKUP($H343,$H$55:$M$516,3))</f>
        <v>5846</v>
      </c>
      <c r="P343" s="42">
        <f t="shared" si="108"/>
        <v>340</v>
      </c>
      <c r="Q343" s="45">
        <f t="shared" si="109"/>
        <v>13700</v>
      </c>
      <c r="R343" s="45">
        <f t="shared" si="110"/>
        <v>14090</v>
      </c>
      <c r="S343">
        <f t="shared" si="105"/>
        <v>340</v>
      </c>
    </row>
    <row r="344" spans="1:19" ht="16" thickBot="1" x14ac:dyDescent="0.25">
      <c r="A344" s="32">
        <f t="shared" si="106"/>
        <v>170001</v>
      </c>
      <c r="B344" s="25">
        <f t="shared" si="107"/>
        <v>170500</v>
      </c>
      <c r="C344" s="24">
        <f t="shared" si="97"/>
        <v>37395</v>
      </c>
      <c r="D344" s="24">
        <f t="shared" si="98"/>
        <v>28300</v>
      </c>
      <c r="E344" s="24">
        <f t="shared" si="99"/>
        <v>13035</v>
      </c>
      <c r="F344" s="24">
        <f t="shared" si="100"/>
        <v>60250</v>
      </c>
      <c r="G344" s="28"/>
      <c r="H344" s="119">
        <f t="shared" si="101"/>
        <v>57701</v>
      </c>
      <c r="I344" s="120">
        <f t="shared" si="103"/>
        <v>57900</v>
      </c>
      <c r="J344" s="104">
        <v>7.0000000000000007E-2</v>
      </c>
      <c r="K344" s="119">
        <f t="shared" si="102"/>
        <v>57701</v>
      </c>
      <c r="L344" s="120">
        <f t="shared" si="104"/>
        <v>57900</v>
      </c>
      <c r="M344" s="92">
        <f>M343+($I344-$I343)*(VLOOKUP($H344,$H$55:$M$516,3))</f>
        <v>5860</v>
      </c>
      <c r="P344" s="42">
        <f t="shared" si="108"/>
        <v>341</v>
      </c>
      <c r="Q344" s="45">
        <f t="shared" si="109"/>
        <v>13900</v>
      </c>
      <c r="R344" s="45">
        <f t="shared" si="110"/>
        <v>14245</v>
      </c>
      <c r="S344">
        <f t="shared" si="105"/>
        <v>345</v>
      </c>
    </row>
    <row r="345" spans="1:19" ht="16" thickBot="1" x14ac:dyDescent="0.25">
      <c r="A345" s="32">
        <f t="shared" si="106"/>
        <v>170501</v>
      </c>
      <c r="B345" s="25">
        <f t="shared" si="107"/>
        <v>171000</v>
      </c>
      <c r="C345" s="24">
        <f t="shared" si="97"/>
        <v>37495</v>
      </c>
      <c r="D345" s="24">
        <f t="shared" si="98"/>
        <v>28375</v>
      </c>
      <c r="E345" s="24">
        <f t="shared" si="99"/>
        <v>13070</v>
      </c>
      <c r="F345" s="24">
        <f t="shared" si="100"/>
        <v>60375</v>
      </c>
      <c r="G345" s="28"/>
      <c r="H345" s="119">
        <f t="shared" si="101"/>
        <v>57901</v>
      </c>
      <c r="I345" s="120">
        <f t="shared" si="103"/>
        <v>58100</v>
      </c>
      <c r="J345" s="104">
        <v>7.0000000000000007E-2</v>
      </c>
      <c r="K345" s="119">
        <f t="shared" si="102"/>
        <v>57901</v>
      </c>
      <c r="L345" s="120">
        <f t="shared" si="104"/>
        <v>58100</v>
      </c>
      <c r="M345" s="92">
        <f>M344+($I345-$I344)*(VLOOKUP($H345,$H$55:$M$516,3))</f>
        <v>5874</v>
      </c>
      <c r="P345" s="42">
        <f t="shared" si="108"/>
        <v>342</v>
      </c>
      <c r="Q345" s="45">
        <f t="shared" si="109"/>
        <v>13900</v>
      </c>
      <c r="R345" s="45">
        <f t="shared" si="110"/>
        <v>14245</v>
      </c>
      <c r="S345">
        <f t="shared" si="105"/>
        <v>345</v>
      </c>
    </row>
    <row r="346" spans="1:19" ht="16" thickBot="1" x14ac:dyDescent="0.25">
      <c r="A346" s="32">
        <f t="shared" si="106"/>
        <v>171001</v>
      </c>
      <c r="B346" s="25">
        <f t="shared" si="107"/>
        <v>171500</v>
      </c>
      <c r="C346" s="24">
        <f t="shared" si="97"/>
        <v>37595</v>
      </c>
      <c r="D346" s="24">
        <f t="shared" si="98"/>
        <v>28450</v>
      </c>
      <c r="E346" s="24">
        <f t="shared" si="99"/>
        <v>13105</v>
      </c>
      <c r="F346" s="24">
        <f t="shared" si="100"/>
        <v>60500</v>
      </c>
      <c r="G346" s="28"/>
      <c r="H346" s="119">
        <f t="shared" si="101"/>
        <v>58101</v>
      </c>
      <c r="I346" s="120">
        <f t="shared" si="103"/>
        <v>58300</v>
      </c>
      <c r="J346" s="104">
        <v>7.0000000000000007E-2</v>
      </c>
      <c r="K346" s="119">
        <f t="shared" si="102"/>
        <v>58101</v>
      </c>
      <c r="L346" s="120">
        <f t="shared" si="104"/>
        <v>58300</v>
      </c>
      <c r="M346" s="92">
        <f>M345+($I346-$I345)*(VLOOKUP($H346,$H$55:$M$516,3))</f>
        <v>5888</v>
      </c>
      <c r="P346" s="42">
        <f t="shared" si="108"/>
        <v>343</v>
      </c>
      <c r="Q346" s="45">
        <f t="shared" si="109"/>
        <v>13900</v>
      </c>
      <c r="R346" s="45">
        <f t="shared" si="110"/>
        <v>14245</v>
      </c>
      <c r="S346">
        <f t="shared" si="105"/>
        <v>345</v>
      </c>
    </row>
    <row r="347" spans="1:19" ht="16" thickBot="1" x14ac:dyDescent="0.25">
      <c r="A347" s="32">
        <f t="shared" si="106"/>
        <v>171501</v>
      </c>
      <c r="B347" s="25">
        <f t="shared" si="107"/>
        <v>172000</v>
      </c>
      <c r="C347" s="24">
        <f t="shared" si="97"/>
        <v>37695</v>
      </c>
      <c r="D347" s="24">
        <f t="shared" si="98"/>
        <v>28525</v>
      </c>
      <c r="E347" s="24">
        <f t="shared" si="99"/>
        <v>13140</v>
      </c>
      <c r="F347" s="24">
        <f t="shared" si="100"/>
        <v>60625</v>
      </c>
      <c r="G347" s="28"/>
      <c r="H347" s="119">
        <f t="shared" si="101"/>
        <v>58301</v>
      </c>
      <c r="I347" s="120">
        <f t="shared" si="103"/>
        <v>58500</v>
      </c>
      <c r="J347" s="104">
        <v>7.0000000000000007E-2</v>
      </c>
      <c r="K347" s="119">
        <f t="shared" si="102"/>
        <v>58301</v>
      </c>
      <c r="L347" s="120">
        <f t="shared" si="104"/>
        <v>58500</v>
      </c>
      <c r="M347" s="92">
        <f>M346+($I347-$I346)*(VLOOKUP($H347,$H$55:$M$516,3))</f>
        <v>5902</v>
      </c>
      <c r="P347" s="42">
        <f t="shared" si="108"/>
        <v>344</v>
      </c>
      <c r="Q347" s="45">
        <f t="shared" si="109"/>
        <v>13900</v>
      </c>
      <c r="R347" s="45">
        <f t="shared" si="110"/>
        <v>14245</v>
      </c>
      <c r="S347">
        <f t="shared" si="105"/>
        <v>345</v>
      </c>
    </row>
    <row r="348" spans="1:19" ht="16" thickBot="1" x14ac:dyDescent="0.25">
      <c r="A348" s="32">
        <f t="shared" si="106"/>
        <v>172001</v>
      </c>
      <c r="B348" s="25">
        <f t="shared" si="107"/>
        <v>172500</v>
      </c>
      <c r="C348" s="24">
        <f t="shared" si="97"/>
        <v>37795</v>
      </c>
      <c r="D348" s="24">
        <f t="shared" si="98"/>
        <v>28600</v>
      </c>
      <c r="E348" s="24">
        <f t="shared" si="99"/>
        <v>13175</v>
      </c>
      <c r="F348" s="24">
        <f t="shared" si="100"/>
        <v>60750</v>
      </c>
      <c r="G348" s="28"/>
      <c r="H348" s="119">
        <f t="shared" si="101"/>
        <v>58501</v>
      </c>
      <c r="I348" s="120">
        <f t="shared" si="103"/>
        <v>58700</v>
      </c>
      <c r="J348" s="104">
        <v>7.0000000000000007E-2</v>
      </c>
      <c r="K348" s="119">
        <f t="shared" si="102"/>
        <v>58501</v>
      </c>
      <c r="L348" s="120">
        <f t="shared" si="104"/>
        <v>58700</v>
      </c>
      <c r="M348" s="92">
        <f>M347+($I348-$I347)*(VLOOKUP($H348,$H$55:$M$516,3))</f>
        <v>5916</v>
      </c>
      <c r="P348" s="42">
        <f t="shared" si="108"/>
        <v>345</v>
      </c>
      <c r="Q348" s="45">
        <f t="shared" si="109"/>
        <v>13900</v>
      </c>
      <c r="R348" s="45">
        <f t="shared" si="110"/>
        <v>14245</v>
      </c>
      <c r="S348">
        <f t="shared" si="105"/>
        <v>345</v>
      </c>
    </row>
    <row r="349" spans="1:19" ht="16" thickBot="1" x14ac:dyDescent="0.25">
      <c r="A349" s="32">
        <f t="shared" si="106"/>
        <v>172501</v>
      </c>
      <c r="B349" s="25">
        <f t="shared" si="107"/>
        <v>173000</v>
      </c>
      <c r="C349" s="24">
        <f t="shared" si="97"/>
        <v>37895</v>
      </c>
      <c r="D349" s="24">
        <f t="shared" si="98"/>
        <v>28675</v>
      </c>
      <c r="E349" s="24">
        <f t="shared" si="99"/>
        <v>13210</v>
      </c>
      <c r="F349" s="24">
        <f t="shared" si="100"/>
        <v>60875</v>
      </c>
      <c r="G349" s="28"/>
      <c r="H349" s="119">
        <f t="shared" si="101"/>
        <v>58701</v>
      </c>
      <c r="I349" s="120">
        <f t="shared" si="103"/>
        <v>58900</v>
      </c>
      <c r="J349" s="104">
        <v>7.0000000000000007E-2</v>
      </c>
      <c r="K349" s="119">
        <f t="shared" si="102"/>
        <v>58701</v>
      </c>
      <c r="L349" s="120">
        <f t="shared" si="104"/>
        <v>58900</v>
      </c>
      <c r="M349" s="92">
        <f>M348+($I349-$I348)*(VLOOKUP($H349,$H$55:$M$516,3))</f>
        <v>5930</v>
      </c>
      <c r="P349" s="42">
        <f t="shared" si="108"/>
        <v>346</v>
      </c>
      <c r="Q349" s="45">
        <f t="shared" si="109"/>
        <v>14100</v>
      </c>
      <c r="R349" s="45">
        <f t="shared" si="110"/>
        <v>14400</v>
      </c>
      <c r="S349">
        <f t="shared" si="105"/>
        <v>350</v>
      </c>
    </row>
    <row r="350" spans="1:19" ht="16" thickBot="1" x14ac:dyDescent="0.25">
      <c r="A350" s="32">
        <f t="shared" si="106"/>
        <v>173001</v>
      </c>
      <c r="B350" s="25">
        <f t="shared" si="107"/>
        <v>173500</v>
      </c>
      <c r="C350" s="24">
        <f t="shared" ref="C350:C413" si="111">C349+($B350-$B349)*(VLOOKUP($A350,$H$4:$M$13,3))</f>
        <v>37995</v>
      </c>
      <c r="D350" s="24">
        <f t="shared" ref="D350:D413" si="112">D349+($B350-$B349)*(VLOOKUP($A350,$H$4:$M$13,4))</f>
        <v>28750</v>
      </c>
      <c r="E350" s="24">
        <f t="shared" ref="E350:E413" si="113">E349+($B350-$B349)*(VLOOKUP($A350,$H$4:$M$13,5))</f>
        <v>13245</v>
      </c>
      <c r="F350" s="24">
        <f t="shared" ref="F350:F413" si="114">F349+($B350-$B349)*(VLOOKUP($A350,$H$4:$M$13,6))</f>
        <v>61000</v>
      </c>
      <c r="G350" s="28"/>
      <c r="H350" s="119">
        <f t="shared" si="101"/>
        <v>58901</v>
      </c>
      <c r="I350" s="120">
        <f t="shared" si="103"/>
        <v>59100</v>
      </c>
      <c r="J350" s="104">
        <v>7.0000000000000007E-2</v>
      </c>
      <c r="K350" s="119">
        <f t="shared" si="102"/>
        <v>58901</v>
      </c>
      <c r="L350" s="120">
        <f t="shared" si="104"/>
        <v>59100</v>
      </c>
      <c r="M350" s="92">
        <f>M349+($I350-$I349)*(VLOOKUP($H350,$H$55:$M$516,3))</f>
        <v>5944</v>
      </c>
      <c r="P350" s="42">
        <f t="shared" si="108"/>
        <v>347</v>
      </c>
      <c r="Q350" s="45">
        <f t="shared" si="109"/>
        <v>14100</v>
      </c>
      <c r="R350" s="45">
        <f t="shared" si="110"/>
        <v>14400</v>
      </c>
      <c r="S350">
        <f t="shared" si="105"/>
        <v>350</v>
      </c>
    </row>
    <row r="351" spans="1:19" ht="16" thickBot="1" x14ac:dyDescent="0.25">
      <c r="A351" s="32">
        <f t="shared" si="106"/>
        <v>173501</v>
      </c>
      <c r="B351" s="25">
        <f t="shared" si="107"/>
        <v>174000</v>
      </c>
      <c r="C351" s="24">
        <f t="shared" si="111"/>
        <v>38095</v>
      </c>
      <c r="D351" s="24">
        <f t="shared" si="112"/>
        <v>28825</v>
      </c>
      <c r="E351" s="24">
        <f t="shared" si="113"/>
        <v>13280</v>
      </c>
      <c r="F351" s="24">
        <f t="shared" si="114"/>
        <v>61125</v>
      </c>
      <c r="G351" s="28"/>
      <c r="H351" s="119">
        <f t="shared" si="101"/>
        <v>59101</v>
      </c>
      <c r="I351" s="120">
        <f t="shared" si="103"/>
        <v>59300</v>
      </c>
      <c r="J351" s="104">
        <v>7.0000000000000007E-2</v>
      </c>
      <c r="K351" s="119">
        <f t="shared" si="102"/>
        <v>59101</v>
      </c>
      <c r="L351" s="120">
        <f t="shared" si="104"/>
        <v>59300</v>
      </c>
      <c r="M351" s="92">
        <f>M350+($I351-$I350)*(VLOOKUP($H351,$H$55:$M$516,3))</f>
        <v>5958</v>
      </c>
      <c r="P351" s="42">
        <f t="shared" si="108"/>
        <v>348</v>
      </c>
      <c r="Q351" s="45">
        <f t="shared" si="109"/>
        <v>14100</v>
      </c>
      <c r="R351" s="45">
        <f t="shared" si="110"/>
        <v>14400</v>
      </c>
      <c r="S351">
        <f t="shared" si="105"/>
        <v>350</v>
      </c>
    </row>
    <row r="352" spans="1:19" ht="16" thickBot="1" x14ac:dyDescent="0.25">
      <c r="A352" s="32">
        <f t="shared" si="106"/>
        <v>174001</v>
      </c>
      <c r="B352" s="25">
        <f t="shared" si="107"/>
        <v>174500</v>
      </c>
      <c r="C352" s="24">
        <f t="shared" si="111"/>
        <v>38195</v>
      </c>
      <c r="D352" s="24">
        <f t="shared" si="112"/>
        <v>28900</v>
      </c>
      <c r="E352" s="24">
        <f t="shared" si="113"/>
        <v>13315</v>
      </c>
      <c r="F352" s="24">
        <f t="shared" si="114"/>
        <v>61250</v>
      </c>
      <c r="G352" s="28"/>
      <c r="H352" s="119">
        <f t="shared" si="101"/>
        <v>59301</v>
      </c>
      <c r="I352" s="120">
        <f t="shared" si="103"/>
        <v>59500</v>
      </c>
      <c r="J352" s="104">
        <v>7.0000000000000007E-2</v>
      </c>
      <c r="K352" s="119">
        <f t="shared" si="102"/>
        <v>59301</v>
      </c>
      <c r="L352" s="120">
        <f t="shared" si="104"/>
        <v>59500</v>
      </c>
      <c r="M352" s="92">
        <f>M351+($I352-$I351)*(VLOOKUP($H352,$H$55:$M$516,3))</f>
        <v>5972</v>
      </c>
      <c r="P352" s="42">
        <f t="shared" si="108"/>
        <v>349</v>
      </c>
      <c r="Q352" s="45">
        <f t="shared" si="109"/>
        <v>14100</v>
      </c>
      <c r="R352" s="45">
        <f t="shared" si="110"/>
        <v>14400</v>
      </c>
      <c r="S352">
        <f t="shared" si="105"/>
        <v>350</v>
      </c>
    </row>
    <row r="353" spans="1:19" ht="16" thickBot="1" x14ac:dyDescent="0.25">
      <c r="A353" s="32">
        <f t="shared" si="106"/>
        <v>174501</v>
      </c>
      <c r="B353" s="25">
        <f t="shared" si="107"/>
        <v>175000</v>
      </c>
      <c r="C353" s="24">
        <f t="shared" si="111"/>
        <v>38295</v>
      </c>
      <c r="D353" s="24">
        <f t="shared" si="112"/>
        <v>28975</v>
      </c>
      <c r="E353" s="24">
        <f t="shared" si="113"/>
        <v>13350</v>
      </c>
      <c r="F353" s="24">
        <f t="shared" si="114"/>
        <v>61375</v>
      </c>
      <c r="G353" s="28"/>
      <c r="H353" s="119">
        <f t="shared" si="101"/>
        <v>59501</v>
      </c>
      <c r="I353" s="120">
        <f t="shared" si="103"/>
        <v>59700</v>
      </c>
      <c r="J353" s="104">
        <v>7.0000000000000007E-2</v>
      </c>
      <c r="K353" s="119">
        <f t="shared" si="102"/>
        <v>59501</v>
      </c>
      <c r="L353" s="120">
        <f t="shared" si="104"/>
        <v>59700</v>
      </c>
      <c r="M353" s="92">
        <f>M352+($I353-$I352)*(VLOOKUP($H353,$H$55:$M$516,3))</f>
        <v>5986</v>
      </c>
      <c r="P353" s="42">
        <f t="shared" si="108"/>
        <v>350</v>
      </c>
      <c r="Q353" s="45">
        <f t="shared" si="109"/>
        <v>14100</v>
      </c>
      <c r="R353" s="45">
        <f t="shared" si="110"/>
        <v>14400</v>
      </c>
      <c r="S353">
        <f t="shared" si="105"/>
        <v>350</v>
      </c>
    </row>
    <row r="354" spans="1:19" ht="16" thickBot="1" x14ac:dyDescent="0.25">
      <c r="A354" s="32">
        <f t="shared" si="106"/>
        <v>175001</v>
      </c>
      <c r="B354" s="25">
        <f t="shared" si="107"/>
        <v>175500</v>
      </c>
      <c r="C354" s="24">
        <f t="shared" si="111"/>
        <v>38395</v>
      </c>
      <c r="D354" s="24">
        <f t="shared" si="112"/>
        <v>29050</v>
      </c>
      <c r="E354" s="24">
        <f t="shared" si="113"/>
        <v>13385</v>
      </c>
      <c r="F354" s="24">
        <f t="shared" si="114"/>
        <v>61500</v>
      </c>
      <c r="G354" s="28"/>
      <c r="H354" s="119">
        <f t="shared" si="101"/>
        <v>59701</v>
      </c>
      <c r="I354" s="120">
        <f t="shared" si="103"/>
        <v>59900</v>
      </c>
      <c r="J354" s="104">
        <v>7.0000000000000007E-2</v>
      </c>
      <c r="K354" s="119">
        <f t="shared" si="102"/>
        <v>59701</v>
      </c>
      <c r="L354" s="120">
        <f t="shared" si="104"/>
        <v>59900</v>
      </c>
      <c r="M354" s="92">
        <f>M353+($I354-$I353)*(VLOOKUP($H354,$H$55:$M$516,3))</f>
        <v>6000</v>
      </c>
      <c r="P354" s="42">
        <f t="shared" si="108"/>
        <v>351</v>
      </c>
      <c r="Q354" s="45">
        <f t="shared" si="109"/>
        <v>14300</v>
      </c>
      <c r="R354" s="45">
        <f t="shared" si="110"/>
        <v>14555</v>
      </c>
      <c r="S354">
        <f t="shared" si="105"/>
        <v>355</v>
      </c>
    </row>
    <row r="355" spans="1:19" ht="16" thickBot="1" x14ac:dyDescent="0.25">
      <c r="A355" s="32">
        <f t="shared" si="106"/>
        <v>175501</v>
      </c>
      <c r="B355" s="25">
        <f t="shared" si="107"/>
        <v>176000</v>
      </c>
      <c r="C355" s="24">
        <f t="shared" si="111"/>
        <v>38495</v>
      </c>
      <c r="D355" s="24">
        <f t="shared" si="112"/>
        <v>29125</v>
      </c>
      <c r="E355" s="24">
        <f t="shared" si="113"/>
        <v>13420</v>
      </c>
      <c r="F355" s="24">
        <f t="shared" si="114"/>
        <v>61625</v>
      </c>
      <c r="G355" s="28"/>
      <c r="H355" s="119">
        <f t="shared" si="101"/>
        <v>59901</v>
      </c>
      <c r="I355" s="120">
        <f t="shared" si="103"/>
        <v>60100</v>
      </c>
      <c r="J355" s="104">
        <v>7.0000000000000007E-2</v>
      </c>
      <c r="K355" s="119">
        <f t="shared" si="102"/>
        <v>59901</v>
      </c>
      <c r="L355" s="120">
        <f t="shared" si="104"/>
        <v>60100</v>
      </c>
      <c r="M355" s="92">
        <f>M354+($I355-$I354)*(VLOOKUP($H355,$H$55:$M$516,3))</f>
        <v>6014</v>
      </c>
      <c r="P355" s="42">
        <f t="shared" si="108"/>
        <v>352</v>
      </c>
      <c r="Q355" s="45">
        <f t="shared" si="109"/>
        <v>14300</v>
      </c>
      <c r="R355" s="45">
        <f t="shared" si="110"/>
        <v>14555</v>
      </c>
      <c r="S355">
        <f t="shared" si="105"/>
        <v>355</v>
      </c>
    </row>
    <row r="356" spans="1:19" ht="16" thickBot="1" x14ac:dyDescent="0.25">
      <c r="A356" s="32">
        <f t="shared" si="106"/>
        <v>176001</v>
      </c>
      <c r="B356" s="25">
        <f t="shared" si="107"/>
        <v>176500</v>
      </c>
      <c r="C356" s="24">
        <f t="shared" si="111"/>
        <v>38595</v>
      </c>
      <c r="D356" s="24">
        <f t="shared" si="112"/>
        <v>29200</v>
      </c>
      <c r="E356" s="24">
        <f t="shared" si="113"/>
        <v>13455</v>
      </c>
      <c r="F356" s="24">
        <f t="shared" si="114"/>
        <v>61750</v>
      </c>
      <c r="G356" s="28"/>
      <c r="H356" s="119">
        <f t="shared" si="101"/>
        <v>60101</v>
      </c>
      <c r="I356" s="120">
        <f t="shared" si="103"/>
        <v>60300</v>
      </c>
      <c r="J356" s="104">
        <v>7.0000000000000007E-2</v>
      </c>
      <c r="K356" s="119">
        <f t="shared" si="102"/>
        <v>60101</v>
      </c>
      <c r="L356" s="120">
        <f t="shared" si="104"/>
        <v>60300</v>
      </c>
      <c r="M356" s="92">
        <f>M355+($I356-$I355)*(VLOOKUP($H356,$H$55:$M$516,3))</f>
        <v>6028</v>
      </c>
      <c r="P356" s="42">
        <f t="shared" si="108"/>
        <v>353</v>
      </c>
      <c r="Q356" s="45">
        <f t="shared" si="109"/>
        <v>14300</v>
      </c>
      <c r="R356" s="45">
        <f t="shared" si="110"/>
        <v>14555</v>
      </c>
      <c r="S356">
        <f t="shared" si="105"/>
        <v>355</v>
      </c>
    </row>
    <row r="357" spans="1:19" ht="16" thickBot="1" x14ac:dyDescent="0.25">
      <c r="A357" s="32">
        <f t="shared" si="106"/>
        <v>176501</v>
      </c>
      <c r="B357" s="25">
        <f t="shared" si="107"/>
        <v>177000</v>
      </c>
      <c r="C357" s="24">
        <f t="shared" si="111"/>
        <v>38695</v>
      </c>
      <c r="D357" s="24">
        <f t="shared" si="112"/>
        <v>29275</v>
      </c>
      <c r="E357" s="24">
        <f t="shared" si="113"/>
        <v>13490</v>
      </c>
      <c r="F357" s="24">
        <f t="shared" si="114"/>
        <v>61875</v>
      </c>
      <c r="G357" s="28"/>
      <c r="H357" s="119">
        <f t="shared" si="101"/>
        <v>60301</v>
      </c>
      <c r="I357" s="120">
        <f t="shared" si="103"/>
        <v>60500</v>
      </c>
      <c r="J357" s="104">
        <v>7.0000000000000007E-2</v>
      </c>
      <c r="K357" s="119">
        <f t="shared" si="102"/>
        <v>60301</v>
      </c>
      <c r="L357" s="120">
        <f t="shared" si="104"/>
        <v>60500</v>
      </c>
      <c r="M357" s="92">
        <f>M356+($I357-$I356)*(VLOOKUP($H357,$H$55:$M$516,3))</f>
        <v>6042</v>
      </c>
      <c r="P357" s="42">
        <f t="shared" si="108"/>
        <v>354</v>
      </c>
      <c r="Q357" s="45">
        <f t="shared" si="109"/>
        <v>14300</v>
      </c>
      <c r="R357" s="45">
        <f t="shared" si="110"/>
        <v>14555</v>
      </c>
      <c r="S357">
        <f t="shared" si="105"/>
        <v>355</v>
      </c>
    </row>
    <row r="358" spans="1:19" ht="16" thickBot="1" x14ac:dyDescent="0.25">
      <c r="A358" s="32">
        <f t="shared" si="106"/>
        <v>177001</v>
      </c>
      <c r="B358" s="25">
        <f t="shared" si="107"/>
        <v>177500</v>
      </c>
      <c r="C358" s="24">
        <f t="shared" si="111"/>
        <v>38795</v>
      </c>
      <c r="D358" s="24">
        <f t="shared" si="112"/>
        <v>29350</v>
      </c>
      <c r="E358" s="24">
        <f t="shared" si="113"/>
        <v>13525</v>
      </c>
      <c r="F358" s="24">
        <f t="shared" si="114"/>
        <v>62000</v>
      </c>
      <c r="G358" s="28"/>
      <c r="H358" s="119">
        <f t="shared" si="101"/>
        <v>60501</v>
      </c>
      <c r="I358" s="120">
        <f t="shared" si="103"/>
        <v>60700</v>
      </c>
      <c r="J358" s="104">
        <v>7.0000000000000007E-2</v>
      </c>
      <c r="K358" s="119">
        <f t="shared" si="102"/>
        <v>60501</v>
      </c>
      <c r="L358" s="120">
        <f t="shared" si="104"/>
        <v>60700</v>
      </c>
      <c r="M358" s="92">
        <f>M357+($I358-$I357)*(VLOOKUP($H358,$H$55:$M$516,3))</f>
        <v>6056</v>
      </c>
      <c r="P358" s="42">
        <f t="shared" si="108"/>
        <v>355</v>
      </c>
      <c r="Q358" s="45">
        <f t="shared" si="109"/>
        <v>14300</v>
      </c>
      <c r="R358" s="45">
        <f t="shared" si="110"/>
        <v>14555</v>
      </c>
      <c r="S358">
        <f t="shared" si="105"/>
        <v>355</v>
      </c>
    </row>
    <row r="359" spans="1:19" ht="16" thickBot="1" x14ac:dyDescent="0.25">
      <c r="A359" s="32">
        <f t="shared" si="106"/>
        <v>177501</v>
      </c>
      <c r="B359" s="25">
        <f t="shared" si="107"/>
        <v>178000</v>
      </c>
      <c r="C359" s="24">
        <f t="shared" si="111"/>
        <v>38895</v>
      </c>
      <c r="D359" s="24">
        <f t="shared" si="112"/>
        <v>29425</v>
      </c>
      <c r="E359" s="24">
        <f t="shared" si="113"/>
        <v>13560</v>
      </c>
      <c r="F359" s="24">
        <f t="shared" si="114"/>
        <v>62125</v>
      </c>
      <c r="G359" s="28"/>
      <c r="H359" s="119">
        <f t="shared" si="101"/>
        <v>60701</v>
      </c>
      <c r="I359" s="120">
        <f t="shared" si="103"/>
        <v>60900</v>
      </c>
      <c r="J359" s="104">
        <v>7.0000000000000007E-2</v>
      </c>
      <c r="K359" s="119">
        <f t="shared" si="102"/>
        <v>60701</v>
      </c>
      <c r="L359" s="120">
        <f t="shared" si="104"/>
        <v>60900</v>
      </c>
      <c r="M359" s="92">
        <f>M358+($I359-$I358)*(VLOOKUP($H359,$H$55:$M$516,3))</f>
        <v>6070</v>
      </c>
      <c r="P359" s="42">
        <f t="shared" si="108"/>
        <v>356</v>
      </c>
      <c r="Q359" s="45">
        <f t="shared" si="109"/>
        <v>14500</v>
      </c>
      <c r="R359" s="45">
        <f t="shared" si="110"/>
        <v>14710</v>
      </c>
      <c r="S359">
        <f t="shared" si="105"/>
        <v>360</v>
      </c>
    </row>
    <row r="360" spans="1:19" ht="16" thickBot="1" x14ac:dyDescent="0.25">
      <c r="A360" s="32">
        <f t="shared" si="106"/>
        <v>178001</v>
      </c>
      <c r="B360" s="25">
        <f t="shared" si="107"/>
        <v>178500</v>
      </c>
      <c r="C360" s="24">
        <f t="shared" si="111"/>
        <v>38995</v>
      </c>
      <c r="D360" s="24">
        <f t="shared" si="112"/>
        <v>29500</v>
      </c>
      <c r="E360" s="24">
        <f t="shared" si="113"/>
        <v>13595</v>
      </c>
      <c r="F360" s="24">
        <f t="shared" si="114"/>
        <v>62250</v>
      </c>
      <c r="G360" s="28"/>
      <c r="H360" s="119">
        <f t="shared" si="101"/>
        <v>60901</v>
      </c>
      <c r="I360" s="120">
        <f t="shared" si="103"/>
        <v>61100</v>
      </c>
      <c r="J360" s="104">
        <v>7.0000000000000007E-2</v>
      </c>
      <c r="K360" s="119">
        <f t="shared" si="102"/>
        <v>60901</v>
      </c>
      <c r="L360" s="120">
        <f t="shared" si="104"/>
        <v>61100</v>
      </c>
      <c r="M360" s="92">
        <f>M359+($I360-$I359)*(VLOOKUP($H360,$H$55:$M$516,3))</f>
        <v>6084</v>
      </c>
      <c r="P360" s="42">
        <f t="shared" si="108"/>
        <v>357</v>
      </c>
      <c r="Q360" s="45">
        <f t="shared" si="109"/>
        <v>14500</v>
      </c>
      <c r="R360" s="45">
        <f t="shared" si="110"/>
        <v>14710</v>
      </c>
      <c r="S360">
        <f t="shared" si="105"/>
        <v>360</v>
      </c>
    </row>
    <row r="361" spans="1:19" ht="16" thickBot="1" x14ac:dyDescent="0.25">
      <c r="A361" s="32">
        <f t="shared" si="106"/>
        <v>178501</v>
      </c>
      <c r="B361" s="25">
        <f t="shared" si="107"/>
        <v>179000</v>
      </c>
      <c r="C361" s="24">
        <f t="shared" si="111"/>
        <v>39095</v>
      </c>
      <c r="D361" s="24">
        <f t="shared" si="112"/>
        <v>29575</v>
      </c>
      <c r="E361" s="24">
        <f t="shared" si="113"/>
        <v>13630</v>
      </c>
      <c r="F361" s="24">
        <f t="shared" si="114"/>
        <v>62375</v>
      </c>
      <c r="G361" s="28"/>
      <c r="H361" s="119">
        <f t="shared" si="101"/>
        <v>61101</v>
      </c>
      <c r="I361" s="120">
        <f t="shared" si="103"/>
        <v>61300</v>
      </c>
      <c r="J361" s="104">
        <v>7.0000000000000007E-2</v>
      </c>
      <c r="K361" s="119">
        <f t="shared" si="102"/>
        <v>61101</v>
      </c>
      <c r="L361" s="120">
        <f t="shared" si="104"/>
        <v>61300</v>
      </c>
      <c r="M361" s="92">
        <f>M360+($I361-$I360)*(VLOOKUP($H361,$H$55:$M$516,3))</f>
        <v>6098</v>
      </c>
      <c r="P361" s="42">
        <f t="shared" si="108"/>
        <v>358</v>
      </c>
      <c r="Q361" s="45">
        <f t="shared" si="109"/>
        <v>14500</v>
      </c>
      <c r="R361" s="45">
        <f t="shared" si="110"/>
        <v>14710</v>
      </c>
      <c r="S361">
        <f t="shared" si="105"/>
        <v>360</v>
      </c>
    </row>
    <row r="362" spans="1:19" ht="16" thickBot="1" x14ac:dyDescent="0.25">
      <c r="A362" s="32">
        <f t="shared" si="106"/>
        <v>179001</v>
      </c>
      <c r="B362" s="25">
        <f t="shared" si="107"/>
        <v>179500</v>
      </c>
      <c r="C362" s="24">
        <f t="shared" si="111"/>
        <v>39195</v>
      </c>
      <c r="D362" s="24">
        <f t="shared" si="112"/>
        <v>29650</v>
      </c>
      <c r="E362" s="24">
        <f t="shared" si="113"/>
        <v>13665</v>
      </c>
      <c r="F362" s="24">
        <f t="shared" si="114"/>
        <v>62500</v>
      </c>
      <c r="G362" s="28"/>
      <c r="H362" s="119">
        <f t="shared" si="101"/>
        <v>61301</v>
      </c>
      <c r="I362" s="120">
        <f t="shared" si="103"/>
        <v>61500</v>
      </c>
      <c r="J362" s="104">
        <v>7.0000000000000007E-2</v>
      </c>
      <c r="K362" s="119">
        <f t="shared" si="102"/>
        <v>61301</v>
      </c>
      <c r="L362" s="120">
        <f t="shared" si="104"/>
        <v>61500</v>
      </c>
      <c r="M362" s="92">
        <f>M361+($I362-$I361)*(VLOOKUP($H362,$H$55:$M$516,3))</f>
        <v>6112</v>
      </c>
      <c r="P362" s="42">
        <f t="shared" si="108"/>
        <v>359</v>
      </c>
      <c r="Q362" s="45">
        <f t="shared" si="109"/>
        <v>14500</v>
      </c>
      <c r="R362" s="45">
        <f t="shared" si="110"/>
        <v>14710</v>
      </c>
      <c r="S362">
        <f t="shared" si="105"/>
        <v>360</v>
      </c>
    </row>
    <row r="363" spans="1:19" ht="16" thickBot="1" x14ac:dyDescent="0.25">
      <c r="A363" s="32">
        <f t="shared" si="106"/>
        <v>179501</v>
      </c>
      <c r="B363" s="25">
        <f t="shared" si="107"/>
        <v>180000</v>
      </c>
      <c r="C363" s="24">
        <f t="shared" si="111"/>
        <v>39295</v>
      </c>
      <c r="D363" s="24">
        <f t="shared" si="112"/>
        <v>29725</v>
      </c>
      <c r="E363" s="24">
        <f t="shared" si="113"/>
        <v>13700</v>
      </c>
      <c r="F363" s="24">
        <f t="shared" si="114"/>
        <v>62625</v>
      </c>
      <c r="G363" s="28"/>
      <c r="H363" s="119">
        <f t="shared" si="101"/>
        <v>61501</v>
      </c>
      <c r="I363" s="120">
        <f t="shared" si="103"/>
        <v>61700</v>
      </c>
      <c r="J363" s="104">
        <v>7.0000000000000007E-2</v>
      </c>
      <c r="K363" s="119">
        <f t="shared" si="102"/>
        <v>61501</v>
      </c>
      <c r="L363" s="120">
        <f t="shared" si="104"/>
        <v>61700</v>
      </c>
      <c r="M363" s="92">
        <f>M362+($I363-$I362)*(VLOOKUP($H363,$H$55:$M$516,3))</f>
        <v>6126</v>
      </c>
      <c r="P363" s="42">
        <f t="shared" si="108"/>
        <v>360</v>
      </c>
      <c r="Q363" s="45">
        <f t="shared" si="109"/>
        <v>14500</v>
      </c>
      <c r="R363" s="45">
        <f t="shared" si="110"/>
        <v>14710</v>
      </c>
      <c r="S363">
        <f t="shared" si="105"/>
        <v>360</v>
      </c>
    </row>
    <row r="364" spans="1:19" ht="16" thickBot="1" x14ac:dyDescent="0.25">
      <c r="A364" s="32">
        <f t="shared" si="106"/>
        <v>180001</v>
      </c>
      <c r="B364" s="25">
        <f t="shared" si="107"/>
        <v>180500</v>
      </c>
      <c r="C364" s="24">
        <f t="shared" si="111"/>
        <v>39395</v>
      </c>
      <c r="D364" s="24">
        <f t="shared" si="112"/>
        <v>29800</v>
      </c>
      <c r="E364" s="24">
        <f t="shared" si="113"/>
        <v>13735</v>
      </c>
      <c r="F364" s="24">
        <f t="shared" si="114"/>
        <v>62750</v>
      </c>
      <c r="G364" s="28"/>
      <c r="H364" s="119">
        <f t="shared" si="101"/>
        <v>61701</v>
      </c>
      <c r="I364" s="120">
        <f t="shared" si="103"/>
        <v>61900</v>
      </c>
      <c r="J364" s="104">
        <v>7.0000000000000007E-2</v>
      </c>
      <c r="K364" s="119">
        <f t="shared" si="102"/>
        <v>61701</v>
      </c>
      <c r="L364" s="120">
        <f t="shared" si="104"/>
        <v>61900</v>
      </c>
      <c r="M364" s="92">
        <f>M363+($I364-$I363)*(VLOOKUP($H364,$H$55:$M$516,3))</f>
        <v>6140</v>
      </c>
      <c r="P364" s="42">
        <f t="shared" si="108"/>
        <v>361</v>
      </c>
      <c r="Q364" s="45">
        <f t="shared" si="109"/>
        <v>14700</v>
      </c>
      <c r="R364" s="45">
        <f t="shared" si="110"/>
        <v>14865</v>
      </c>
      <c r="S364">
        <f t="shared" si="105"/>
        <v>365</v>
      </c>
    </row>
    <row r="365" spans="1:19" ht="16" thickBot="1" x14ac:dyDescent="0.25">
      <c r="A365" s="32">
        <f t="shared" si="106"/>
        <v>180501</v>
      </c>
      <c r="B365" s="25">
        <f t="shared" si="107"/>
        <v>181000</v>
      </c>
      <c r="C365" s="24">
        <f t="shared" si="111"/>
        <v>39495</v>
      </c>
      <c r="D365" s="24">
        <f t="shared" si="112"/>
        <v>29875</v>
      </c>
      <c r="E365" s="24">
        <f t="shared" si="113"/>
        <v>13770</v>
      </c>
      <c r="F365" s="24">
        <f t="shared" si="114"/>
        <v>62875</v>
      </c>
      <c r="G365" s="28"/>
      <c r="H365" s="119">
        <f t="shared" si="101"/>
        <v>61901</v>
      </c>
      <c r="I365" s="120">
        <f t="shared" si="103"/>
        <v>62100</v>
      </c>
      <c r="J365" s="104">
        <v>7.0000000000000007E-2</v>
      </c>
      <c r="K365" s="119">
        <f t="shared" si="102"/>
        <v>61901</v>
      </c>
      <c r="L365" s="120">
        <f t="shared" si="104"/>
        <v>62100</v>
      </c>
      <c r="M365" s="92">
        <f>M364+($I365-$I364)*(VLOOKUP($H365,$H$55:$M$516,3))</f>
        <v>6154</v>
      </c>
      <c r="P365" s="42">
        <f t="shared" si="108"/>
        <v>362</v>
      </c>
      <c r="Q365" s="45">
        <f t="shared" si="109"/>
        <v>14700</v>
      </c>
      <c r="R365" s="45">
        <f t="shared" si="110"/>
        <v>14865</v>
      </c>
      <c r="S365">
        <f t="shared" si="105"/>
        <v>365</v>
      </c>
    </row>
    <row r="366" spans="1:19" ht="16" thickBot="1" x14ac:dyDescent="0.25">
      <c r="A366" s="32">
        <f t="shared" si="106"/>
        <v>181001</v>
      </c>
      <c r="B366" s="25">
        <f t="shared" si="107"/>
        <v>181500</v>
      </c>
      <c r="C366" s="24">
        <f t="shared" si="111"/>
        <v>39595</v>
      </c>
      <c r="D366" s="24">
        <f t="shared" si="112"/>
        <v>29950</v>
      </c>
      <c r="E366" s="24">
        <f t="shared" si="113"/>
        <v>13805</v>
      </c>
      <c r="F366" s="24">
        <f t="shared" si="114"/>
        <v>63000</v>
      </c>
      <c r="G366" s="28"/>
      <c r="H366" s="119">
        <f t="shared" si="101"/>
        <v>62101</v>
      </c>
      <c r="I366" s="120">
        <f t="shared" si="103"/>
        <v>62300</v>
      </c>
      <c r="J366" s="104">
        <v>7.0000000000000007E-2</v>
      </c>
      <c r="K366" s="119">
        <f t="shared" si="102"/>
        <v>62101</v>
      </c>
      <c r="L366" s="120">
        <f t="shared" si="104"/>
        <v>62300</v>
      </c>
      <c r="M366" s="92">
        <f>M365+($I366-$I365)*(VLOOKUP($H366,$H$55:$M$516,3))</f>
        <v>6168</v>
      </c>
      <c r="P366" s="42">
        <f t="shared" si="108"/>
        <v>363</v>
      </c>
      <c r="Q366" s="45">
        <f t="shared" si="109"/>
        <v>14700</v>
      </c>
      <c r="R366" s="45">
        <f t="shared" si="110"/>
        <v>14865</v>
      </c>
      <c r="S366">
        <f t="shared" si="105"/>
        <v>365</v>
      </c>
    </row>
    <row r="367" spans="1:19" ht="16" thickBot="1" x14ac:dyDescent="0.25">
      <c r="A367" s="32">
        <f t="shared" si="106"/>
        <v>181501</v>
      </c>
      <c r="B367" s="25">
        <f t="shared" si="107"/>
        <v>182000</v>
      </c>
      <c r="C367" s="24">
        <f t="shared" si="111"/>
        <v>39695</v>
      </c>
      <c r="D367" s="24">
        <f t="shared" si="112"/>
        <v>30025</v>
      </c>
      <c r="E367" s="24">
        <f t="shared" si="113"/>
        <v>13840</v>
      </c>
      <c r="F367" s="24">
        <f t="shared" si="114"/>
        <v>63125</v>
      </c>
      <c r="G367" s="28"/>
      <c r="H367" s="119">
        <f t="shared" si="101"/>
        <v>62301</v>
      </c>
      <c r="I367" s="120">
        <f t="shared" si="103"/>
        <v>62500</v>
      </c>
      <c r="J367" s="104">
        <v>7.0000000000000007E-2</v>
      </c>
      <c r="K367" s="119">
        <f t="shared" si="102"/>
        <v>62301</v>
      </c>
      <c r="L367" s="120">
        <f t="shared" si="104"/>
        <v>62500</v>
      </c>
      <c r="M367" s="92">
        <f>M366+($I367-$I366)*(VLOOKUP($H367,$H$55:$M$516,3))</f>
        <v>6182</v>
      </c>
      <c r="P367" s="42">
        <f t="shared" si="108"/>
        <v>364</v>
      </c>
      <c r="Q367" s="45">
        <f t="shared" si="109"/>
        <v>14700</v>
      </c>
      <c r="R367" s="45">
        <f t="shared" si="110"/>
        <v>14865</v>
      </c>
      <c r="S367">
        <f t="shared" si="105"/>
        <v>365</v>
      </c>
    </row>
    <row r="368" spans="1:19" ht="16" thickBot="1" x14ac:dyDescent="0.25">
      <c r="A368" s="32">
        <f t="shared" si="106"/>
        <v>182001</v>
      </c>
      <c r="B368" s="25">
        <f t="shared" si="107"/>
        <v>182500</v>
      </c>
      <c r="C368" s="24">
        <f t="shared" si="111"/>
        <v>39795</v>
      </c>
      <c r="D368" s="24">
        <f t="shared" si="112"/>
        <v>30100</v>
      </c>
      <c r="E368" s="24">
        <f t="shared" si="113"/>
        <v>13875</v>
      </c>
      <c r="F368" s="24">
        <f t="shared" si="114"/>
        <v>63250</v>
      </c>
      <c r="G368" s="28"/>
      <c r="H368" s="119">
        <f t="shared" si="101"/>
        <v>62501</v>
      </c>
      <c r="I368" s="120">
        <f t="shared" si="103"/>
        <v>62700</v>
      </c>
      <c r="J368" s="104">
        <v>7.0000000000000007E-2</v>
      </c>
      <c r="K368" s="119">
        <f t="shared" si="102"/>
        <v>62501</v>
      </c>
      <c r="L368" s="120">
        <f t="shared" si="104"/>
        <v>62700</v>
      </c>
      <c r="M368" s="92">
        <f>M367+($I368-$I367)*(VLOOKUP($H368,$H$55:$M$516,3))</f>
        <v>6196</v>
      </c>
      <c r="P368" s="42">
        <f t="shared" si="108"/>
        <v>365</v>
      </c>
      <c r="Q368" s="45">
        <f t="shared" si="109"/>
        <v>14700</v>
      </c>
      <c r="R368" s="45">
        <f t="shared" si="110"/>
        <v>14865</v>
      </c>
      <c r="S368">
        <f t="shared" si="105"/>
        <v>365</v>
      </c>
    </row>
    <row r="369" spans="1:19" ht="16" thickBot="1" x14ac:dyDescent="0.25">
      <c r="A369" s="32">
        <f t="shared" si="106"/>
        <v>182501</v>
      </c>
      <c r="B369" s="25">
        <f t="shared" si="107"/>
        <v>183000</v>
      </c>
      <c r="C369" s="24">
        <f t="shared" si="111"/>
        <v>39895</v>
      </c>
      <c r="D369" s="24">
        <f t="shared" si="112"/>
        <v>30175</v>
      </c>
      <c r="E369" s="24">
        <f t="shared" si="113"/>
        <v>13910</v>
      </c>
      <c r="F369" s="24">
        <f t="shared" si="114"/>
        <v>63375</v>
      </c>
      <c r="G369" s="28"/>
      <c r="H369" s="119">
        <f t="shared" si="101"/>
        <v>62701</v>
      </c>
      <c r="I369" s="120">
        <f t="shared" si="103"/>
        <v>62900</v>
      </c>
      <c r="J369" s="104">
        <v>7.0000000000000007E-2</v>
      </c>
      <c r="K369" s="119">
        <f t="shared" si="102"/>
        <v>62701</v>
      </c>
      <c r="L369" s="120">
        <f t="shared" si="104"/>
        <v>62900</v>
      </c>
      <c r="M369" s="92">
        <f>M368+($I369-$I368)*(VLOOKUP($H369,$H$55:$M$516,3))</f>
        <v>6210</v>
      </c>
      <c r="P369" s="42">
        <f t="shared" si="108"/>
        <v>366</v>
      </c>
      <c r="Q369" s="45">
        <f t="shared" si="109"/>
        <v>14900</v>
      </c>
      <c r="R369" s="45">
        <f t="shared" si="110"/>
        <v>15020</v>
      </c>
      <c r="S369">
        <f t="shared" si="105"/>
        <v>370</v>
      </c>
    </row>
    <row r="370" spans="1:19" ht="16" thickBot="1" x14ac:dyDescent="0.25">
      <c r="A370" s="32">
        <f t="shared" si="106"/>
        <v>183001</v>
      </c>
      <c r="B370" s="25">
        <f t="shared" si="107"/>
        <v>183500</v>
      </c>
      <c r="C370" s="24">
        <f t="shared" si="111"/>
        <v>39995</v>
      </c>
      <c r="D370" s="24">
        <f t="shared" si="112"/>
        <v>30250</v>
      </c>
      <c r="E370" s="24">
        <f t="shared" si="113"/>
        <v>13945</v>
      </c>
      <c r="F370" s="24">
        <f t="shared" si="114"/>
        <v>63500</v>
      </c>
      <c r="G370" s="28"/>
      <c r="H370" s="119">
        <f t="shared" si="101"/>
        <v>62901</v>
      </c>
      <c r="I370" s="120">
        <f t="shared" si="103"/>
        <v>63100</v>
      </c>
      <c r="J370" s="104">
        <v>7.0000000000000007E-2</v>
      </c>
      <c r="K370" s="119">
        <f t="shared" si="102"/>
        <v>62901</v>
      </c>
      <c r="L370" s="120">
        <f t="shared" si="104"/>
        <v>63100</v>
      </c>
      <c r="M370" s="92">
        <f>M369+($I370-$I369)*(VLOOKUP($H370,$H$55:$M$516,3))</f>
        <v>6224</v>
      </c>
      <c r="P370" s="42">
        <f t="shared" si="108"/>
        <v>367</v>
      </c>
      <c r="Q370" s="45">
        <f t="shared" si="109"/>
        <v>14900</v>
      </c>
      <c r="R370" s="45">
        <f t="shared" si="110"/>
        <v>15020</v>
      </c>
      <c r="S370">
        <f t="shared" si="105"/>
        <v>370</v>
      </c>
    </row>
    <row r="371" spans="1:19" ht="16" thickBot="1" x14ac:dyDescent="0.25">
      <c r="A371" s="32">
        <f t="shared" si="106"/>
        <v>183501</v>
      </c>
      <c r="B371" s="25">
        <f t="shared" si="107"/>
        <v>184000</v>
      </c>
      <c r="C371" s="24">
        <f t="shared" si="111"/>
        <v>40095</v>
      </c>
      <c r="D371" s="24">
        <f t="shared" si="112"/>
        <v>30325</v>
      </c>
      <c r="E371" s="24">
        <f t="shared" si="113"/>
        <v>13980</v>
      </c>
      <c r="F371" s="24">
        <f t="shared" si="114"/>
        <v>63625</v>
      </c>
      <c r="G371" s="28"/>
      <c r="H371" s="119">
        <f t="shared" si="101"/>
        <v>63101</v>
      </c>
      <c r="I371" s="120">
        <f t="shared" si="103"/>
        <v>63300</v>
      </c>
      <c r="J371" s="104">
        <v>7.0000000000000007E-2</v>
      </c>
      <c r="K371" s="119">
        <f t="shared" si="102"/>
        <v>63101</v>
      </c>
      <c r="L371" s="120">
        <f t="shared" si="104"/>
        <v>63300</v>
      </c>
      <c r="M371" s="92">
        <f>M370+($I371-$I370)*(VLOOKUP($H371,$H$55:$M$516,3))</f>
        <v>6238</v>
      </c>
      <c r="P371" s="42">
        <f t="shared" si="108"/>
        <v>368</v>
      </c>
      <c r="Q371" s="45">
        <f t="shared" si="109"/>
        <v>14900</v>
      </c>
      <c r="R371" s="45">
        <f t="shared" si="110"/>
        <v>15020</v>
      </c>
      <c r="S371">
        <f t="shared" si="105"/>
        <v>370</v>
      </c>
    </row>
    <row r="372" spans="1:19" ht="16" thickBot="1" x14ac:dyDescent="0.25">
      <c r="A372" s="32">
        <f t="shared" si="106"/>
        <v>184001</v>
      </c>
      <c r="B372" s="25">
        <f t="shared" si="107"/>
        <v>184500</v>
      </c>
      <c r="C372" s="24">
        <f t="shared" si="111"/>
        <v>40195</v>
      </c>
      <c r="D372" s="24">
        <f t="shared" si="112"/>
        <v>30400</v>
      </c>
      <c r="E372" s="24">
        <f t="shared" si="113"/>
        <v>14015</v>
      </c>
      <c r="F372" s="24">
        <f t="shared" si="114"/>
        <v>63750</v>
      </c>
      <c r="G372" s="28"/>
      <c r="H372" s="119">
        <f t="shared" si="101"/>
        <v>63301</v>
      </c>
      <c r="I372" s="120">
        <f t="shared" si="103"/>
        <v>63500</v>
      </c>
      <c r="J372" s="104">
        <v>7.0000000000000007E-2</v>
      </c>
      <c r="K372" s="119">
        <f t="shared" si="102"/>
        <v>63301</v>
      </c>
      <c r="L372" s="120">
        <f t="shared" si="104"/>
        <v>63500</v>
      </c>
      <c r="M372" s="92">
        <f>M371+($I372-$I371)*(VLOOKUP($H372,$H$55:$M$516,3))</f>
        <v>6252</v>
      </c>
      <c r="P372" s="42">
        <f t="shared" si="108"/>
        <v>369</v>
      </c>
      <c r="Q372" s="45">
        <f t="shared" si="109"/>
        <v>14900</v>
      </c>
      <c r="R372" s="45">
        <f t="shared" si="110"/>
        <v>15020</v>
      </c>
      <c r="S372">
        <f t="shared" si="105"/>
        <v>370</v>
      </c>
    </row>
    <row r="373" spans="1:19" ht="16" thickBot="1" x14ac:dyDescent="0.25">
      <c r="A373" s="32">
        <f t="shared" si="106"/>
        <v>184501</v>
      </c>
      <c r="B373" s="25">
        <f t="shared" si="107"/>
        <v>185000</v>
      </c>
      <c r="C373" s="24">
        <f t="shared" si="111"/>
        <v>40295</v>
      </c>
      <c r="D373" s="24">
        <f t="shared" si="112"/>
        <v>30475</v>
      </c>
      <c r="E373" s="24">
        <f t="shared" si="113"/>
        <v>14050</v>
      </c>
      <c r="F373" s="24">
        <f t="shared" si="114"/>
        <v>63875</v>
      </c>
      <c r="G373" s="28"/>
      <c r="H373" s="119">
        <f t="shared" si="101"/>
        <v>63501</v>
      </c>
      <c r="I373" s="120">
        <f t="shared" si="103"/>
        <v>63700</v>
      </c>
      <c r="J373" s="104">
        <v>7.0000000000000007E-2</v>
      </c>
      <c r="K373" s="119">
        <f t="shared" si="102"/>
        <v>63501</v>
      </c>
      <c r="L373" s="120">
        <f t="shared" si="104"/>
        <v>63700</v>
      </c>
      <c r="M373" s="92">
        <f>M372+($I373-$I372)*(VLOOKUP($H373,$H$55:$M$516,3))</f>
        <v>6266</v>
      </c>
      <c r="P373" s="42">
        <f t="shared" si="108"/>
        <v>370</v>
      </c>
      <c r="Q373" s="45">
        <f t="shared" si="109"/>
        <v>14900</v>
      </c>
      <c r="R373" s="45">
        <f t="shared" si="110"/>
        <v>15020</v>
      </c>
      <c r="S373">
        <f t="shared" si="105"/>
        <v>370</v>
      </c>
    </row>
    <row r="374" spans="1:19" ht="16" thickBot="1" x14ac:dyDescent="0.25">
      <c r="A374" s="32">
        <f t="shared" si="106"/>
        <v>185001</v>
      </c>
      <c r="B374" s="25">
        <f t="shared" si="107"/>
        <v>185500</v>
      </c>
      <c r="C374" s="24">
        <f t="shared" si="111"/>
        <v>40395</v>
      </c>
      <c r="D374" s="24">
        <f t="shared" si="112"/>
        <v>30550</v>
      </c>
      <c r="E374" s="24">
        <f t="shared" si="113"/>
        <v>14085</v>
      </c>
      <c r="F374" s="24">
        <f t="shared" si="114"/>
        <v>64000</v>
      </c>
      <c r="G374" s="28"/>
      <c r="H374" s="119">
        <f t="shared" si="101"/>
        <v>63701</v>
      </c>
      <c r="I374" s="120">
        <f t="shared" si="103"/>
        <v>63900</v>
      </c>
      <c r="J374" s="104">
        <v>7.0000000000000007E-2</v>
      </c>
      <c r="K374" s="119">
        <f t="shared" si="102"/>
        <v>63701</v>
      </c>
      <c r="L374" s="120">
        <f t="shared" si="104"/>
        <v>63900</v>
      </c>
      <c r="M374" s="92">
        <f>M373+($I374-$I373)*(VLOOKUP($H374,$H$55:$M$516,3))</f>
        <v>6280</v>
      </c>
      <c r="P374" s="42">
        <f t="shared" si="108"/>
        <v>371</v>
      </c>
      <c r="Q374" s="45">
        <f t="shared" si="109"/>
        <v>15100</v>
      </c>
      <c r="R374" s="45">
        <f t="shared" si="110"/>
        <v>15175</v>
      </c>
      <c r="S374">
        <f t="shared" si="105"/>
        <v>375</v>
      </c>
    </row>
    <row r="375" spans="1:19" ht="16" thickBot="1" x14ac:dyDescent="0.25">
      <c r="A375" s="32">
        <f t="shared" si="106"/>
        <v>185501</v>
      </c>
      <c r="B375" s="25">
        <f t="shared" si="107"/>
        <v>186000</v>
      </c>
      <c r="C375" s="24">
        <f t="shared" si="111"/>
        <v>40495</v>
      </c>
      <c r="D375" s="24">
        <f t="shared" si="112"/>
        <v>30625</v>
      </c>
      <c r="E375" s="24">
        <f t="shared" si="113"/>
        <v>14120</v>
      </c>
      <c r="F375" s="24">
        <f t="shared" si="114"/>
        <v>64125</v>
      </c>
      <c r="G375" s="28"/>
      <c r="H375" s="119">
        <f t="shared" si="101"/>
        <v>63901</v>
      </c>
      <c r="I375" s="120">
        <f t="shared" si="103"/>
        <v>64100</v>
      </c>
      <c r="J375" s="104">
        <v>7.0000000000000007E-2</v>
      </c>
      <c r="K375" s="119">
        <f t="shared" si="102"/>
        <v>63901</v>
      </c>
      <c r="L375" s="120">
        <f t="shared" si="104"/>
        <v>64100</v>
      </c>
      <c r="M375" s="92">
        <f>M374+($I375-$I374)*(VLOOKUP($H375,$H$55:$M$516,3))</f>
        <v>6294</v>
      </c>
      <c r="P375" s="42">
        <f t="shared" si="108"/>
        <v>372</v>
      </c>
      <c r="Q375" s="45">
        <f t="shared" si="109"/>
        <v>15100</v>
      </c>
      <c r="R375" s="45">
        <f t="shared" si="110"/>
        <v>15175</v>
      </c>
      <c r="S375">
        <f t="shared" si="105"/>
        <v>375</v>
      </c>
    </row>
    <row r="376" spans="1:19" ht="16" thickBot="1" x14ac:dyDescent="0.25">
      <c r="A376" s="32">
        <f t="shared" si="106"/>
        <v>186001</v>
      </c>
      <c r="B376" s="25">
        <f t="shared" si="107"/>
        <v>186500</v>
      </c>
      <c r="C376" s="24">
        <f t="shared" si="111"/>
        <v>40595</v>
      </c>
      <c r="D376" s="24">
        <f t="shared" si="112"/>
        <v>30700</v>
      </c>
      <c r="E376" s="24">
        <f t="shared" si="113"/>
        <v>14155</v>
      </c>
      <c r="F376" s="24">
        <f t="shared" si="114"/>
        <v>64250</v>
      </c>
      <c r="G376" s="28"/>
      <c r="H376" s="119">
        <f t="shared" si="101"/>
        <v>64101</v>
      </c>
      <c r="I376" s="120">
        <f t="shared" si="103"/>
        <v>64300</v>
      </c>
      <c r="J376" s="104">
        <v>7.0000000000000007E-2</v>
      </c>
      <c r="K376" s="119">
        <f t="shared" si="102"/>
        <v>64101</v>
      </c>
      <c r="L376" s="120">
        <f t="shared" si="104"/>
        <v>64300</v>
      </c>
      <c r="M376" s="92">
        <f>M375+($I376-$I375)*(VLOOKUP($H376,$H$55:$M$516,3))</f>
        <v>6308</v>
      </c>
      <c r="P376" s="42">
        <f t="shared" si="108"/>
        <v>373</v>
      </c>
      <c r="Q376" s="45">
        <f t="shared" si="109"/>
        <v>15100</v>
      </c>
      <c r="R376" s="45">
        <f t="shared" si="110"/>
        <v>15175</v>
      </c>
      <c r="S376">
        <f t="shared" si="105"/>
        <v>375</v>
      </c>
    </row>
    <row r="377" spans="1:19" ht="16" thickBot="1" x14ac:dyDescent="0.25">
      <c r="A377" s="32">
        <f t="shared" si="106"/>
        <v>186501</v>
      </c>
      <c r="B377" s="25">
        <f t="shared" si="107"/>
        <v>187000</v>
      </c>
      <c r="C377" s="24">
        <f t="shared" si="111"/>
        <v>40695</v>
      </c>
      <c r="D377" s="24">
        <f t="shared" si="112"/>
        <v>30775</v>
      </c>
      <c r="E377" s="24">
        <f t="shared" si="113"/>
        <v>14190</v>
      </c>
      <c r="F377" s="24">
        <f t="shared" si="114"/>
        <v>64375</v>
      </c>
      <c r="G377" s="28"/>
      <c r="H377" s="119">
        <f t="shared" si="101"/>
        <v>64301</v>
      </c>
      <c r="I377" s="120">
        <f t="shared" si="103"/>
        <v>64500</v>
      </c>
      <c r="J377" s="104">
        <v>7.0000000000000007E-2</v>
      </c>
      <c r="K377" s="119">
        <f t="shared" si="102"/>
        <v>64301</v>
      </c>
      <c r="L377" s="120">
        <f t="shared" si="104"/>
        <v>64500</v>
      </c>
      <c r="M377" s="92">
        <f>M376+($I377-$I376)*(VLOOKUP($H377,$H$55:$M$516,3))</f>
        <v>6322</v>
      </c>
      <c r="P377" s="42">
        <f t="shared" si="108"/>
        <v>374</v>
      </c>
      <c r="Q377" s="45">
        <f t="shared" si="109"/>
        <v>15100</v>
      </c>
      <c r="R377" s="45">
        <f t="shared" si="110"/>
        <v>15175</v>
      </c>
      <c r="S377">
        <f t="shared" si="105"/>
        <v>375</v>
      </c>
    </row>
    <row r="378" spans="1:19" ht="16" thickBot="1" x14ac:dyDescent="0.25">
      <c r="A378" s="32">
        <f t="shared" si="106"/>
        <v>187001</v>
      </c>
      <c r="B378" s="25">
        <f t="shared" si="107"/>
        <v>187500</v>
      </c>
      <c r="C378" s="24">
        <f t="shared" si="111"/>
        <v>40795</v>
      </c>
      <c r="D378" s="24">
        <f t="shared" si="112"/>
        <v>30850</v>
      </c>
      <c r="E378" s="24">
        <f t="shared" si="113"/>
        <v>14225</v>
      </c>
      <c r="F378" s="24">
        <f t="shared" si="114"/>
        <v>64500</v>
      </c>
      <c r="G378" s="28"/>
      <c r="H378" s="119">
        <f t="shared" si="101"/>
        <v>64501</v>
      </c>
      <c r="I378" s="120">
        <f t="shared" si="103"/>
        <v>64700</v>
      </c>
      <c r="J378" s="104">
        <v>7.0000000000000007E-2</v>
      </c>
      <c r="K378" s="119">
        <f t="shared" si="102"/>
        <v>64501</v>
      </c>
      <c r="L378" s="120">
        <f t="shared" si="104"/>
        <v>64700</v>
      </c>
      <c r="M378" s="92">
        <f>M377+($I378-$I377)*(VLOOKUP($H378,$H$55:$M$516,3))</f>
        <v>6336</v>
      </c>
      <c r="P378" s="42">
        <f t="shared" si="108"/>
        <v>375</v>
      </c>
      <c r="Q378" s="45">
        <f t="shared" si="109"/>
        <v>15100</v>
      </c>
      <c r="R378" s="45">
        <f t="shared" si="110"/>
        <v>15175</v>
      </c>
      <c r="S378">
        <f t="shared" si="105"/>
        <v>375</v>
      </c>
    </row>
    <row r="379" spans="1:19" ht="16" thickBot="1" x14ac:dyDescent="0.25">
      <c r="A379" s="32">
        <f t="shared" si="106"/>
        <v>187501</v>
      </c>
      <c r="B379" s="25">
        <f t="shared" si="107"/>
        <v>188000</v>
      </c>
      <c r="C379" s="24">
        <f t="shared" si="111"/>
        <v>40895</v>
      </c>
      <c r="D379" s="24">
        <f t="shared" si="112"/>
        <v>30925</v>
      </c>
      <c r="E379" s="24">
        <f t="shared" si="113"/>
        <v>14260</v>
      </c>
      <c r="F379" s="24">
        <f t="shared" si="114"/>
        <v>64625</v>
      </c>
      <c r="G379" s="28"/>
      <c r="H379" s="119">
        <f t="shared" ref="H379:H442" si="115">I378+1</f>
        <v>64701</v>
      </c>
      <c r="I379" s="120">
        <f t="shared" si="103"/>
        <v>64900</v>
      </c>
      <c r="J379" s="104">
        <v>7.0000000000000007E-2</v>
      </c>
      <c r="K379" s="119">
        <f t="shared" ref="K379:K442" si="116">L378+1</f>
        <v>64701</v>
      </c>
      <c r="L379" s="120">
        <f t="shared" si="104"/>
        <v>64900</v>
      </c>
      <c r="M379" s="92">
        <f>M378+($I379-$I378)*(VLOOKUP($H379,$H$55:$M$516,3))</f>
        <v>6350</v>
      </c>
      <c r="P379" s="42">
        <f t="shared" si="108"/>
        <v>376</v>
      </c>
      <c r="Q379" s="45">
        <f t="shared" si="109"/>
        <v>15300</v>
      </c>
      <c r="R379" s="45">
        <f t="shared" si="110"/>
        <v>15330</v>
      </c>
      <c r="S379">
        <f t="shared" si="105"/>
        <v>380</v>
      </c>
    </row>
    <row r="380" spans="1:19" ht="16" thickBot="1" x14ac:dyDescent="0.25">
      <c r="A380" s="32">
        <f t="shared" si="106"/>
        <v>188001</v>
      </c>
      <c r="B380" s="25">
        <f t="shared" si="107"/>
        <v>188500</v>
      </c>
      <c r="C380" s="24">
        <f t="shared" si="111"/>
        <v>40995</v>
      </c>
      <c r="D380" s="24">
        <f t="shared" si="112"/>
        <v>31000</v>
      </c>
      <c r="E380" s="24">
        <f t="shared" si="113"/>
        <v>14295</v>
      </c>
      <c r="F380" s="24">
        <f t="shared" si="114"/>
        <v>64750</v>
      </c>
      <c r="G380" s="28"/>
      <c r="H380" s="119">
        <f t="shared" si="115"/>
        <v>64901</v>
      </c>
      <c r="I380" s="120">
        <f t="shared" si="103"/>
        <v>65100</v>
      </c>
      <c r="J380" s="104">
        <v>7.0000000000000007E-2</v>
      </c>
      <c r="K380" s="119">
        <f t="shared" si="116"/>
        <v>64901</v>
      </c>
      <c r="L380" s="120">
        <f t="shared" si="104"/>
        <v>65100</v>
      </c>
      <c r="M380" s="92">
        <f>M379+($I380-$I379)*(VLOOKUP($H380,$H$55:$M$516,3))</f>
        <v>6364</v>
      </c>
      <c r="P380" s="42">
        <f t="shared" si="108"/>
        <v>377</v>
      </c>
      <c r="Q380" s="45">
        <f t="shared" si="109"/>
        <v>15300</v>
      </c>
      <c r="R380" s="45">
        <f t="shared" si="110"/>
        <v>15330</v>
      </c>
      <c r="S380">
        <f t="shared" si="105"/>
        <v>380</v>
      </c>
    </row>
    <row r="381" spans="1:19" ht="16" thickBot="1" x14ac:dyDescent="0.25">
      <c r="A381" s="32">
        <f t="shared" si="106"/>
        <v>188501</v>
      </c>
      <c r="B381" s="25">
        <f t="shared" si="107"/>
        <v>189000</v>
      </c>
      <c r="C381" s="24">
        <f t="shared" si="111"/>
        <v>41095</v>
      </c>
      <c r="D381" s="24">
        <f t="shared" si="112"/>
        <v>31075</v>
      </c>
      <c r="E381" s="24">
        <f t="shared" si="113"/>
        <v>14330</v>
      </c>
      <c r="F381" s="24">
        <f t="shared" si="114"/>
        <v>64875</v>
      </c>
      <c r="G381" s="28"/>
      <c r="H381" s="119">
        <f t="shared" si="115"/>
        <v>65101</v>
      </c>
      <c r="I381" s="120">
        <f t="shared" si="103"/>
        <v>65300</v>
      </c>
      <c r="J381" s="104">
        <v>7.0000000000000007E-2</v>
      </c>
      <c r="K381" s="119">
        <f t="shared" si="116"/>
        <v>65101</v>
      </c>
      <c r="L381" s="120">
        <f t="shared" si="104"/>
        <v>65300</v>
      </c>
      <c r="M381" s="92">
        <f>M380+($I381-$I380)*(VLOOKUP($H381,$H$55:$M$516,3))</f>
        <v>6378</v>
      </c>
      <c r="P381" s="42">
        <f t="shared" si="108"/>
        <v>378</v>
      </c>
      <c r="Q381" s="45">
        <f t="shared" si="109"/>
        <v>15300</v>
      </c>
      <c r="R381" s="45">
        <f t="shared" si="110"/>
        <v>15330</v>
      </c>
      <c r="S381">
        <f t="shared" si="105"/>
        <v>380</v>
      </c>
    </row>
    <row r="382" spans="1:19" ht="16" thickBot="1" x14ac:dyDescent="0.25">
      <c r="A382" s="32">
        <f t="shared" si="106"/>
        <v>189001</v>
      </c>
      <c r="B382" s="25">
        <f t="shared" si="107"/>
        <v>189500</v>
      </c>
      <c r="C382" s="24">
        <f t="shared" si="111"/>
        <v>41195</v>
      </c>
      <c r="D382" s="24">
        <f t="shared" si="112"/>
        <v>31150</v>
      </c>
      <c r="E382" s="24">
        <f t="shared" si="113"/>
        <v>14365</v>
      </c>
      <c r="F382" s="24">
        <f t="shared" si="114"/>
        <v>65000</v>
      </c>
      <c r="G382" s="28"/>
      <c r="H382" s="119">
        <f t="shared" si="115"/>
        <v>65301</v>
      </c>
      <c r="I382" s="120">
        <f t="shared" si="103"/>
        <v>65500</v>
      </c>
      <c r="J382" s="104">
        <v>7.0000000000000007E-2</v>
      </c>
      <c r="K382" s="119">
        <f t="shared" si="116"/>
        <v>65301</v>
      </c>
      <c r="L382" s="120">
        <f t="shared" si="104"/>
        <v>65500</v>
      </c>
      <c r="M382" s="92">
        <f>M381+($I382-$I381)*(VLOOKUP($H382,$H$55:$M$516,3))</f>
        <v>6392</v>
      </c>
      <c r="P382" s="42">
        <f t="shared" si="108"/>
        <v>379</v>
      </c>
      <c r="Q382" s="45">
        <f t="shared" si="109"/>
        <v>15300</v>
      </c>
      <c r="R382" s="45">
        <f t="shared" si="110"/>
        <v>15330</v>
      </c>
      <c r="S382">
        <f t="shared" si="105"/>
        <v>380</v>
      </c>
    </row>
    <row r="383" spans="1:19" ht="16" thickBot="1" x14ac:dyDescent="0.25">
      <c r="A383" s="32">
        <f t="shared" si="106"/>
        <v>189501</v>
      </c>
      <c r="B383" s="25">
        <f t="shared" si="107"/>
        <v>190000</v>
      </c>
      <c r="C383" s="24">
        <f t="shared" si="111"/>
        <v>41295</v>
      </c>
      <c r="D383" s="24">
        <f t="shared" si="112"/>
        <v>31225</v>
      </c>
      <c r="E383" s="24">
        <f t="shared" si="113"/>
        <v>14400</v>
      </c>
      <c r="F383" s="24">
        <f t="shared" si="114"/>
        <v>65125</v>
      </c>
      <c r="G383" s="28"/>
      <c r="H383" s="119">
        <f t="shared" si="115"/>
        <v>65501</v>
      </c>
      <c r="I383" s="120">
        <f t="shared" si="103"/>
        <v>65700</v>
      </c>
      <c r="J383" s="104">
        <v>7.0000000000000007E-2</v>
      </c>
      <c r="K383" s="119">
        <f t="shared" si="116"/>
        <v>65501</v>
      </c>
      <c r="L383" s="120">
        <f t="shared" si="104"/>
        <v>65700</v>
      </c>
      <c r="M383" s="92">
        <f>M382+($I383-$I382)*(VLOOKUP($H383,$H$55:$M$516,3))</f>
        <v>6406</v>
      </c>
      <c r="P383" s="42">
        <f t="shared" si="108"/>
        <v>380</v>
      </c>
      <c r="Q383" s="45">
        <f t="shared" si="109"/>
        <v>15300</v>
      </c>
      <c r="R383" s="45">
        <f t="shared" si="110"/>
        <v>15330</v>
      </c>
      <c r="S383">
        <f t="shared" si="105"/>
        <v>380</v>
      </c>
    </row>
    <row r="384" spans="1:19" ht="16" thickBot="1" x14ac:dyDescent="0.25">
      <c r="A384" s="32">
        <f t="shared" si="106"/>
        <v>190001</v>
      </c>
      <c r="B384" s="25">
        <f t="shared" si="107"/>
        <v>190500</v>
      </c>
      <c r="C384" s="24">
        <f t="shared" si="111"/>
        <v>41395</v>
      </c>
      <c r="D384" s="24">
        <f t="shared" si="112"/>
        <v>31300</v>
      </c>
      <c r="E384" s="24">
        <f t="shared" si="113"/>
        <v>14435</v>
      </c>
      <c r="F384" s="24">
        <f t="shared" si="114"/>
        <v>65250</v>
      </c>
      <c r="G384" s="28"/>
      <c r="H384" s="119">
        <f t="shared" si="115"/>
        <v>65701</v>
      </c>
      <c r="I384" s="120">
        <f t="shared" si="103"/>
        <v>65900</v>
      </c>
      <c r="J384" s="104">
        <v>7.0000000000000007E-2</v>
      </c>
      <c r="K384" s="119">
        <f t="shared" si="116"/>
        <v>65701</v>
      </c>
      <c r="L384" s="120">
        <f t="shared" si="104"/>
        <v>65900</v>
      </c>
      <c r="M384" s="92">
        <f>M383+($I384-$I383)*(VLOOKUP($H384,$H$55:$M$516,3))</f>
        <v>6420</v>
      </c>
      <c r="P384" s="42">
        <f t="shared" si="108"/>
        <v>381</v>
      </c>
      <c r="Q384" s="45">
        <f t="shared" si="109"/>
        <v>15500</v>
      </c>
      <c r="R384" s="45">
        <f t="shared" si="110"/>
        <v>15485</v>
      </c>
      <c r="S384">
        <f t="shared" si="105"/>
        <v>385</v>
      </c>
    </row>
    <row r="385" spans="1:19" ht="16" thickBot="1" x14ac:dyDescent="0.25">
      <c r="A385" s="32">
        <f t="shared" si="106"/>
        <v>190501</v>
      </c>
      <c r="B385" s="25">
        <f t="shared" si="107"/>
        <v>191000</v>
      </c>
      <c r="C385" s="24">
        <f t="shared" si="111"/>
        <v>41495</v>
      </c>
      <c r="D385" s="24">
        <f t="shared" si="112"/>
        <v>31375</v>
      </c>
      <c r="E385" s="24">
        <f t="shared" si="113"/>
        <v>14470</v>
      </c>
      <c r="F385" s="24">
        <f t="shared" si="114"/>
        <v>65375</v>
      </c>
      <c r="G385" s="28"/>
      <c r="H385" s="119">
        <f t="shared" si="115"/>
        <v>65901</v>
      </c>
      <c r="I385" s="120">
        <f t="shared" si="103"/>
        <v>66100</v>
      </c>
      <c r="J385" s="104">
        <v>7.0000000000000007E-2</v>
      </c>
      <c r="K385" s="119">
        <f t="shared" si="116"/>
        <v>65901</v>
      </c>
      <c r="L385" s="120">
        <f t="shared" si="104"/>
        <v>66100</v>
      </c>
      <c r="M385" s="92">
        <f>M384+($I385-$I384)*(VLOOKUP($H385,$H$55:$M$516,3))</f>
        <v>6434</v>
      </c>
      <c r="P385" s="42">
        <f t="shared" si="108"/>
        <v>382</v>
      </c>
      <c r="Q385" s="45">
        <f t="shared" si="109"/>
        <v>15500</v>
      </c>
      <c r="R385" s="45">
        <f t="shared" si="110"/>
        <v>15485</v>
      </c>
      <c r="S385">
        <f t="shared" si="105"/>
        <v>385</v>
      </c>
    </row>
    <row r="386" spans="1:19" ht="16" thickBot="1" x14ac:dyDescent="0.25">
      <c r="A386" s="32">
        <f t="shared" si="106"/>
        <v>191001</v>
      </c>
      <c r="B386" s="25">
        <f t="shared" si="107"/>
        <v>191500</v>
      </c>
      <c r="C386" s="24">
        <f t="shared" si="111"/>
        <v>41595</v>
      </c>
      <c r="D386" s="24">
        <f t="shared" si="112"/>
        <v>31450</v>
      </c>
      <c r="E386" s="24">
        <f t="shared" si="113"/>
        <v>14505</v>
      </c>
      <c r="F386" s="24">
        <f t="shared" si="114"/>
        <v>65500</v>
      </c>
      <c r="G386" s="28"/>
      <c r="H386" s="119">
        <f t="shared" si="115"/>
        <v>66101</v>
      </c>
      <c r="I386" s="120">
        <f t="shared" si="103"/>
        <v>66300</v>
      </c>
      <c r="J386" s="104">
        <v>7.0000000000000007E-2</v>
      </c>
      <c r="K386" s="119">
        <f t="shared" si="116"/>
        <v>66101</v>
      </c>
      <c r="L386" s="120">
        <f t="shared" si="104"/>
        <v>66300</v>
      </c>
      <c r="M386" s="92">
        <f>M385+($I386-$I385)*(VLOOKUP($H386,$H$55:$M$516,3))</f>
        <v>6448</v>
      </c>
      <c r="P386" s="42">
        <f t="shared" si="108"/>
        <v>383</v>
      </c>
      <c r="Q386" s="45">
        <f t="shared" si="109"/>
        <v>15500</v>
      </c>
      <c r="R386" s="45">
        <f t="shared" si="110"/>
        <v>15485</v>
      </c>
      <c r="S386">
        <f t="shared" si="105"/>
        <v>385</v>
      </c>
    </row>
    <row r="387" spans="1:19" ht="16" thickBot="1" x14ac:dyDescent="0.25">
      <c r="A387" s="32">
        <f t="shared" si="106"/>
        <v>191501</v>
      </c>
      <c r="B387" s="25">
        <f t="shared" si="107"/>
        <v>192000</v>
      </c>
      <c r="C387" s="24">
        <f t="shared" si="111"/>
        <v>41695</v>
      </c>
      <c r="D387" s="24">
        <f t="shared" si="112"/>
        <v>31525</v>
      </c>
      <c r="E387" s="24">
        <f t="shared" si="113"/>
        <v>14540</v>
      </c>
      <c r="F387" s="24">
        <f t="shared" si="114"/>
        <v>65625</v>
      </c>
      <c r="G387" s="28"/>
      <c r="H387" s="119">
        <f t="shared" si="115"/>
        <v>66301</v>
      </c>
      <c r="I387" s="120">
        <f t="shared" ref="I387:I450" si="117">+I386+200</f>
        <v>66500</v>
      </c>
      <c r="J387" s="104">
        <v>7.0000000000000007E-2</v>
      </c>
      <c r="K387" s="119">
        <f t="shared" si="116"/>
        <v>66301</v>
      </c>
      <c r="L387" s="120">
        <f t="shared" ref="L387:L450" si="118">+L386+200</f>
        <v>66500</v>
      </c>
      <c r="M387" s="92">
        <f>M386+($I387-$I386)*(VLOOKUP($H387,$H$55:$M$516,3))</f>
        <v>6462</v>
      </c>
      <c r="P387" s="42">
        <f t="shared" si="108"/>
        <v>384</v>
      </c>
      <c r="Q387" s="45">
        <f t="shared" si="109"/>
        <v>15500</v>
      </c>
      <c r="R387" s="45">
        <f t="shared" si="110"/>
        <v>15485</v>
      </c>
      <c r="S387">
        <f t="shared" si="105"/>
        <v>385</v>
      </c>
    </row>
    <row r="388" spans="1:19" ht="16" thickBot="1" x14ac:dyDescent="0.25">
      <c r="A388" s="32">
        <f t="shared" si="106"/>
        <v>192001</v>
      </c>
      <c r="B388" s="25">
        <f t="shared" si="107"/>
        <v>192500</v>
      </c>
      <c r="C388" s="24">
        <f t="shared" si="111"/>
        <v>41795</v>
      </c>
      <c r="D388" s="24">
        <f t="shared" si="112"/>
        <v>31600</v>
      </c>
      <c r="E388" s="24">
        <f t="shared" si="113"/>
        <v>14575</v>
      </c>
      <c r="F388" s="24">
        <f t="shared" si="114"/>
        <v>65750</v>
      </c>
      <c r="G388" s="28"/>
      <c r="H388" s="119">
        <f t="shared" si="115"/>
        <v>66501</v>
      </c>
      <c r="I388" s="120">
        <f t="shared" si="117"/>
        <v>66700</v>
      </c>
      <c r="J388" s="104">
        <v>7.0000000000000007E-2</v>
      </c>
      <c r="K388" s="119">
        <f t="shared" si="116"/>
        <v>66501</v>
      </c>
      <c r="L388" s="120">
        <f t="shared" si="118"/>
        <v>66700</v>
      </c>
      <c r="M388" s="92">
        <f>M387+($I388-$I387)*(VLOOKUP($H388,$H$55:$M$516,3))</f>
        <v>6476</v>
      </c>
      <c r="P388" s="42">
        <f t="shared" si="108"/>
        <v>385</v>
      </c>
      <c r="Q388" s="45">
        <f t="shared" si="109"/>
        <v>15500</v>
      </c>
      <c r="R388" s="45">
        <f t="shared" si="110"/>
        <v>15485</v>
      </c>
      <c r="S388">
        <f t="shared" ref="S388:S451" si="119">VLOOKUP(P388,$U$3:$V$203,2)</f>
        <v>385</v>
      </c>
    </row>
    <row r="389" spans="1:19" ht="16" thickBot="1" x14ac:dyDescent="0.25">
      <c r="A389" s="32">
        <f t="shared" si="106"/>
        <v>192501</v>
      </c>
      <c r="B389" s="25">
        <f t="shared" si="107"/>
        <v>193000</v>
      </c>
      <c r="C389" s="24">
        <f t="shared" si="111"/>
        <v>41895</v>
      </c>
      <c r="D389" s="24">
        <f t="shared" si="112"/>
        <v>31675</v>
      </c>
      <c r="E389" s="24">
        <f t="shared" si="113"/>
        <v>14610</v>
      </c>
      <c r="F389" s="24">
        <f t="shared" si="114"/>
        <v>65875</v>
      </c>
      <c r="G389" s="28"/>
      <c r="H389" s="119">
        <f t="shared" si="115"/>
        <v>66701</v>
      </c>
      <c r="I389" s="120">
        <f t="shared" si="117"/>
        <v>66900</v>
      </c>
      <c r="J389" s="104">
        <v>7.0000000000000007E-2</v>
      </c>
      <c r="K389" s="119">
        <f t="shared" si="116"/>
        <v>66701</v>
      </c>
      <c r="L389" s="120">
        <f t="shared" si="118"/>
        <v>66900</v>
      </c>
      <c r="M389" s="92">
        <f>M388+($I389-$I388)*(VLOOKUP($H389,$H$55:$M$516,3))</f>
        <v>6490</v>
      </c>
      <c r="P389" s="42">
        <f t="shared" si="108"/>
        <v>386</v>
      </c>
      <c r="Q389" s="45">
        <f t="shared" si="109"/>
        <v>15700</v>
      </c>
      <c r="R389" s="45">
        <f t="shared" si="110"/>
        <v>15640</v>
      </c>
      <c r="S389">
        <f t="shared" si="119"/>
        <v>390</v>
      </c>
    </row>
    <row r="390" spans="1:19" ht="16" thickBot="1" x14ac:dyDescent="0.25">
      <c r="A390" s="32">
        <f t="shared" ref="A390:A453" si="120">B389+1</f>
        <v>193001</v>
      </c>
      <c r="B390" s="25">
        <f t="shared" ref="B390:B453" si="121">B389+500</f>
        <v>193500</v>
      </c>
      <c r="C390" s="24">
        <f t="shared" si="111"/>
        <v>41995</v>
      </c>
      <c r="D390" s="24">
        <f t="shared" si="112"/>
        <v>31750</v>
      </c>
      <c r="E390" s="24">
        <f t="shared" si="113"/>
        <v>14645</v>
      </c>
      <c r="F390" s="24">
        <f t="shared" si="114"/>
        <v>66000</v>
      </c>
      <c r="G390" s="28"/>
      <c r="H390" s="119">
        <f t="shared" si="115"/>
        <v>66901</v>
      </c>
      <c r="I390" s="120">
        <f t="shared" si="117"/>
        <v>67100</v>
      </c>
      <c r="J390" s="104">
        <v>7.0000000000000007E-2</v>
      </c>
      <c r="K390" s="119">
        <f t="shared" si="116"/>
        <v>66901</v>
      </c>
      <c r="L390" s="120">
        <f t="shared" si="118"/>
        <v>67100</v>
      </c>
      <c r="M390" s="92">
        <f>M389+($I390-$I389)*(VLOOKUP($H390,$H$55:$M$516,3))</f>
        <v>6504</v>
      </c>
      <c r="P390" s="42">
        <f t="shared" ref="P390:P453" si="122">+P389+1</f>
        <v>387</v>
      </c>
      <c r="Q390" s="45">
        <f t="shared" si="109"/>
        <v>15700</v>
      </c>
      <c r="R390" s="45">
        <f t="shared" si="110"/>
        <v>15640</v>
      </c>
      <c r="S390">
        <f t="shared" si="119"/>
        <v>390</v>
      </c>
    </row>
    <row r="391" spans="1:19" ht="16" thickBot="1" x14ac:dyDescent="0.25">
      <c r="A391" s="32">
        <f t="shared" si="120"/>
        <v>193501</v>
      </c>
      <c r="B391" s="25">
        <f t="shared" si="121"/>
        <v>194000</v>
      </c>
      <c r="C391" s="24">
        <f t="shared" si="111"/>
        <v>42095</v>
      </c>
      <c r="D391" s="24">
        <f t="shared" si="112"/>
        <v>31825</v>
      </c>
      <c r="E391" s="24">
        <f t="shared" si="113"/>
        <v>14680</v>
      </c>
      <c r="F391" s="24">
        <f t="shared" si="114"/>
        <v>66125</v>
      </c>
      <c r="G391" s="28"/>
      <c r="H391" s="119">
        <f t="shared" si="115"/>
        <v>67101</v>
      </c>
      <c r="I391" s="120">
        <f t="shared" si="117"/>
        <v>67300</v>
      </c>
      <c r="J391" s="104">
        <v>7.0000000000000007E-2</v>
      </c>
      <c r="K391" s="119">
        <f t="shared" si="116"/>
        <v>67101</v>
      </c>
      <c r="L391" s="120">
        <f t="shared" si="118"/>
        <v>67300</v>
      </c>
      <c r="M391" s="92">
        <f>M390+($I391-$I390)*(VLOOKUP($H391,$H$55:$M$516,3))</f>
        <v>6518</v>
      </c>
      <c r="P391" s="42">
        <f t="shared" si="122"/>
        <v>388</v>
      </c>
      <c r="Q391" s="45">
        <f t="shared" si="109"/>
        <v>15700</v>
      </c>
      <c r="R391" s="45">
        <f t="shared" si="110"/>
        <v>15640</v>
      </c>
      <c r="S391">
        <f t="shared" si="119"/>
        <v>390</v>
      </c>
    </row>
    <row r="392" spans="1:19" ht="16" thickBot="1" x14ac:dyDescent="0.25">
      <c r="A392" s="32">
        <f t="shared" si="120"/>
        <v>194001</v>
      </c>
      <c r="B392" s="25">
        <f t="shared" si="121"/>
        <v>194500</v>
      </c>
      <c r="C392" s="24">
        <f t="shared" si="111"/>
        <v>42195</v>
      </c>
      <c r="D392" s="24">
        <f t="shared" si="112"/>
        <v>31900</v>
      </c>
      <c r="E392" s="24">
        <f t="shared" si="113"/>
        <v>14715</v>
      </c>
      <c r="F392" s="24">
        <f t="shared" si="114"/>
        <v>66250</v>
      </c>
      <c r="G392" s="28"/>
      <c r="H392" s="119">
        <f t="shared" si="115"/>
        <v>67301</v>
      </c>
      <c r="I392" s="120">
        <f t="shared" si="117"/>
        <v>67500</v>
      </c>
      <c r="J392" s="104">
        <v>7.0000000000000007E-2</v>
      </c>
      <c r="K392" s="119">
        <f t="shared" si="116"/>
        <v>67301</v>
      </c>
      <c r="L392" s="120">
        <f t="shared" si="118"/>
        <v>67500</v>
      </c>
      <c r="M392" s="92">
        <f>M391+($I392-$I391)*(VLOOKUP($H392,$H$55:$M$516,3))</f>
        <v>6532</v>
      </c>
      <c r="P392" s="42">
        <f t="shared" si="122"/>
        <v>389</v>
      </c>
      <c r="Q392" s="45">
        <f t="shared" si="109"/>
        <v>15700</v>
      </c>
      <c r="R392" s="45">
        <f t="shared" si="110"/>
        <v>15640</v>
      </c>
      <c r="S392">
        <f t="shared" si="119"/>
        <v>390</v>
      </c>
    </row>
    <row r="393" spans="1:19" ht="16" thickBot="1" x14ac:dyDescent="0.25">
      <c r="A393" s="32">
        <f t="shared" si="120"/>
        <v>194501</v>
      </c>
      <c r="B393" s="25">
        <f t="shared" si="121"/>
        <v>195000</v>
      </c>
      <c r="C393" s="24">
        <f t="shared" si="111"/>
        <v>42295</v>
      </c>
      <c r="D393" s="24">
        <f t="shared" si="112"/>
        <v>31975</v>
      </c>
      <c r="E393" s="24">
        <f t="shared" si="113"/>
        <v>14750</v>
      </c>
      <c r="F393" s="24">
        <f t="shared" si="114"/>
        <v>66375</v>
      </c>
      <c r="G393" s="28"/>
      <c r="H393" s="119">
        <f t="shared" si="115"/>
        <v>67501</v>
      </c>
      <c r="I393" s="120">
        <f t="shared" si="117"/>
        <v>67700</v>
      </c>
      <c r="J393" s="104">
        <v>7.0000000000000007E-2</v>
      </c>
      <c r="K393" s="119">
        <f t="shared" si="116"/>
        <v>67501</v>
      </c>
      <c r="L393" s="120">
        <f t="shared" si="118"/>
        <v>67700</v>
      </c>
      <c r="M393" s="92">
        <f>M392+($I393-$I392)*(VLOOKUP($H393,$H$55:$M$516,3))</f>
        <v>6546</v>
      </c>
      <c r="P393" s="42">
        <f t="shared" si="122"/>
        <v>390</v>
      </c>
      <c r="Q393" s="45">
        <f t="shared" si="109"/>
        <v>15700</v>
      </c>
      <c r="R393" s="45">
        <f t="shared" si="110"/>
        <v>15640</v>
      </c>
      <c r="S393">
        <f t="shared" si="119"/>
        <v>390</v>
      </c>
    </row>
    <row r="394" spans="1:19" ht="16" thickBot="1" x14ac:dyDescent="0.25">
      <c r="A394" s="32">
        <f t="shared" si="120"/>
        <v>195001</v>
      </c>
      <c r="B394" s="25">
        <f t="shared" si="121"/>
        <v>195500</v>
      </c>
      <c r="C394" s="24">
        <f t="shared" si="111"/>
        <v>42395</v>
      </c>
      <c r="D394" s="24">
        <f t="shared" si="112"/>
        <v>32050</v>
      </c>
      <c r="E394" s="24">
        <f t="shared" si="113"/>
        <v>14785</v>
      </c>
      <c r="F394" s="24">
        <f t="shared" si="114"/>
        <v>66500</v>
      </c>
      <c r="G394" s="28"/>
      <c r="H394" s="119">
        <f t="shared" si="115"/>
        <v>67701</v>
      </c>
      <c r="I394" s="120">
        <f t="shared" si="117"/>
        <v>67900</v>
      </c>
      <c r="J394" s="104">
        <v>7.0000000000000007E-2</v>
      </c>
      <c r="K394" s="119">
        <f t="shared" si="116"/>
        <v>67701</v>
      </c>
      <c r="L394" s="120">
        <f t="shared" si="118"/>
        <v>67900</v>
      </c>
      <c r="M394" s="92">
        <f>M393+($I394-$I393)*(VLOOKUP($H394,$H$55:$M$516,3))</f>
        <v>6560</v>
      </c>
      <c r="P394" s="42">
        <f t="shared" si="122"/>
        <v>391</v>
      </c>
      <c r="Q394" s="45">
        <f t="shared" ref="Q394:Q457" si="123">Q393+IF(MOD(P394-1,5),0,(VLOOKUP(P394,$K$16:$M$23,3)))</f>
        <v>15900</v>
      </c>
      <c r="R394" s="45">
        <f t="shared" ref="R394:R457" si="124">R393+IF(MOD(P394-1,5),0,(VLOOKUP(P394,$K$16:$N$23,4)))</f>
        <v>15795</v>
      </c>
      <c r="S394">
        <f t="shared" si="119"/>
        <v>395</v>
      </c>
    </row>
    <row r="395" spans="1:19" ht="16" thickBot="1" x14ac:dyDescent="0.25">
      <c r="A395" s="32">
        <f t="shared" si="120"/>
        <v>195501</v>
      </c>
      <c r="B395" s="25">
        <f t="shared" si="121"/>
        <v>196000</v>
      </c>
      <c r="C395" s="24">
        <f t="shared" si="111"/>
        <v>42495</v>
      </c>
      <c r="D395" s="24">
        <f t="shared" si="112"/>
        <v>32125</v>
      </c>
      <c r="E395" s="24">
        <f t="shared" si="113"/>
        <v>14820</v>
      </c>
      <c r="F395" s="24">
        <f t="shared" si="114"/>
        <v>66625</v>
      </c>
      <c r="G395" s="28"/>
      <c r="H395" s="119">
        <f t="shared" si="115"/>
        <v>67901</v>
      </c>
      <c r="I395" s="120">
        <f t="shared" si="117"/>
        <v>68100</v>
      </c>
      <c r="J395" s="104">
        <v>7.0000000000000007E-2</v>
      </c>
      <c r="K395" s="119">
        <f t="shared" si="116"/>
        <v>67901</v>
      </c>
      <c r="L395" s="120">
        <f t="shared" si="118"/>
        <v>68100</v>
      </c>
      <c r="M395" s="92">
        <f>M394+($I395-$I394)*(VLOOKUP($H395,$H$55:$M$516,3))</f>
        <v>6574</v>
      </c>
      <c r="P395" s="42">
        <f t="shared" si="122"/>
        <v>392</v>
      </c>
      <c r="Q395" s="45">
        <f t="shared" si="123"/>
        <v>15900</v>
      </c>
      <c r="R395" s="45">
        <f t="shared" si="124"/>
        <v>15795</v>
      </c>
      <c r="S395">
        <f t="shared" si="119"/>
        <v>395</v>
      </c>
    </row>
    <row r="396" spans="1:19" ht="16" thickBot="1" x14ac:dyDescent="0.25">
      <c r="A396" s="32">
        <f t="shared" si="120"/>
        <v>196001</v>
      </c>
      <c r="B396" s="25">
        <f t="shared" si="121"/>
        <v>196500</v>
      </c>
      <c r="C396" s="24">
        <f t="shared" si="111"/>
        <v>42595</v>
      </c>
      <c r="D396" s="24">
        <f t="shared" si="112"/>
        <v>32200</v>
      </c>
      <c r="E396" s="24">
        <f t="shared" si="113"/>
        <v>14855</v>
      </c>
      <c r="F396" s="24">
        <f t="shared" si="114"/>
        <v>66750</v>
      </c>
      <c r="G396" s="28"/>
      <c r="H396" s="119">
        <f t="shared" si="115"/>
        <v>68101</v>
      </c>
      <c r="I396" s="120">
        <f t="shared" si="117"/>
        <v>68300</v>
      </c>
      <c r="J396" s="104">
        <v>7.0000000000000007E-2</v>
      </c>
      <c r="K396" s="119">
        <f t="shared" si="116"/>
        <v>68101</v>
      </c>
      <c r="L396" s="120">
        <f t="shared" si="118"/>
        <v>68300</v>
      </c>
      <c r="M396" s="92">
        <f>M395+($I396-$I395)*(VLOOKUP($H396,$H$55:$M$516,3))</f>
        <v>6588</v>
      </c>
      <c r="P396" s="42">
        <f t="shared" si="122"/>
        <v>393</v>
      </c>
      <c r="Q396" s="45">
        <f t="shared" si="123"/>
        <v>15900</v>
      </c>
      <c r="R396" s="45">
        <f t="shared" si="124"/>
        <v>15795</v>
      </c>
      <c r="S396">
        <f t="shared" si="119"/>
        <v>395</v>
      </c>
    </row>
    <row r="397" spans="1:19" ht="16" thickBot="1" x14ac:dyDescent="0.25">
      <c r="A397" s="32">
        <f t="shared" si="120"/>
        <v>196501</v>
      </c>
      <c r="B397" s="25">
        <f t="shared" si="121"/>
        <v>197000</v>
      </c>
      <c r="C397" s="24">
        <f t="shared" si="111"/>
        <v>42695</v>
      </c>
      <c r="D397" s="24">
        <f t="shared" si="112"/>
        <v>32275</v>
      </c>
      <c r="E397" s="24">
        <f t="shared" si="113"/>
        <v>14890</v>
      </c>
      <c r="F397" s="24">
        <f t="shared" si="114"/>
        <v>66875</v>
      </c>
      <c r="G397" s="28"/>
      <c r="H397" s="119">
        <f t="shared" si="115"/>
        <v>68301</v>
      </c>
      <c r="I397" s="120">
        <f t="shared" si="117"/>
        <v>68500</v>
      </c>
      <c r="J397" s="104">
        <v>7.0000000000000007E-2</v>
      </c>
      <c r="K397" s="119">
        <f t="shared" si="116"/>
        <v>68301</v>
      </c>
      <c r="L397" s="120">
        <f t="shared" si="118"/>
        <v>68500</v>
      </c>
      <c r="M397" s="92">
        <f>M396+($I397-$I396)*(VLOOKUP($H397,$H$55:$M$516,3))</f>
        <v>6602</v>
      </c>
      <c r="P397" s="42">
        <f t="shared" si="122"/>
        <v>394</v>
      </c>
      <c r="Q397" s="45">
        <f t="shared" si="123"/>
        <v>15900</v>
      </c>
      <c r="R397" s="45">
        <f t="shared" si="124"/>
        <v>15795</v>
      </c>
      <c r="S397">
        <f t="shared" si="119"/>
        <v>395</v>
      </c>
    </row>
    <row r="398" spans="1:19" ht="16" thickBot="1" x14ac:dyDescent="0.25">
      <c r="A398" s="32">
        <f t="shared" si="120"/>
        <v>197001</v>
      </c>
      <c r="B398" s="25">
        <f t="shared" si="121"/>
        <v>197500</v>
      </c>
      <c r="C398" s="24">
        <f t="shared" si="111"/>
        <v>42795</v>
      </c>
      <c r="D398" s="24">
        <f t="shared" si="112"/>
        <v>32350</v>
      </c>
      <c r="E398" s="24">
        <f t="shared" si="113"/>
        <v>14925</v>
      </c>
      <c r="F398" s="24">
        <f t="shared" si="114"/>
        <v>67000</v>
      </c>
      <c r="G398" s="28"/>
      <c r="H398" s="119">
        <f t="shared" si="115"/>
        <v>68501</v>
      </c>
      <c r="I398" s="120">
        <f t="shared" si="117"/>
        <v>68700</v>
      </c>
      <c r="J398" s="104">
        <v>7.0000000000000007E-2</v>
      </c>
      <c r="K398" s="119">
        <f t="shared" si="116"/>
        <v>68501</v>
      </c>
      <c r="L398" s="120">
        <f t="shared" si="118"/>
        <v>68700</v>
      </c>
      <c r="M398" s="92">
        <f>M397+($I398-$I397)*(VLOOKUP($H398,$H$55:$M$516,3))</f>
        <v>6616</v>
      </c>
      <c r="P398" s="42">
        <f t="shared" si="122"/>
        <v>395</v>
      </c>
      <c r="Q398" s="45">
        <f t="shared" si="123"/>
        <v>15900</v>
      </c>
      <c r="R398" s="45">
        <f t="shared" si="124"/>
        <v>15795</v>
      </c>
      <c r="S398">
        <f t="shared" si="119"/>
        <v>395</v>
      </c>
    </row>
    <row r="399" spans="1:19" ht="16" thickBot="1" x14ac:dyDescent="0.25">
      <c r="A399" s="32">
        <f t="shared" si="120"/>
        <v>197501</v>
      </c>
      <c r="B399" s="25">
        <f t="shared" si="121"/>
        <v>198000</v>
      </c>
      <c r="C399" s="24">
        <f t="shared" si="111"/>
        <v>42895</v>
      </c>
      <c r="D399" s="24">
        <f t="shared" si="112"/>
        <v>32425</v>
      </c>
      <c r="E399" s="24">
        <f t="shared" si="113"/>
        <v>14960</v>
      </c>
      <c r="F399" s="24">
        <f t="shared" si="114"/>
        <v>67125</v>
      </c>
      <c r="G399" s="28"/>
      <c r="H399" s="119">
        <f t="shared" si="115"/>
        <v>68701</v>
      </c>
      <c r="I399" s="120">
        <f t="shared" si="117"/>
        <v>68900</v>
      </c>
      <c r="J399" s="104">
        <v>7.0000000000000007E-2</v>
      </c>
      <c r="K399" s="119">
        <f t="shared" si="116"/>
        <v>68701</v>
      </c>
      <c r="L399" s="120">
        <f t="shared" si="118"/>
        <v>68900</v>
      </c>
      <c r="M399" s="92">
        <f>M398+($I399-$I398)*(VLOOKUP($H399,$H$55:$M$516,3))</f>
        <v>6630</v>
      </c>
      <c r="P399" s="42">
        <f t="shared" si="122"/>
        <v>396</v>
      </c>
      <c r="Q399" s="45">
        <f t="shared" si="123"/>
        <v>16100</v>
      </c>
      <c r="R399" s="45">
        <f t="shared" si="124"/>
        <v>15950</v>
      </c>
      <c r="S399">
        <f t="shared" si="119"/>
        <v>400</v>
      </c>
    </row>
    <row r="400" spans="1:19" ht="16" thickBot="1" x14ac:dyDescent="0.25">
      <c r="A400" s="32">
        <f t="shared" si="120"/>
        <v>198001</v>
      </c>
      <c r="B400" s="25">
        <f t="shared" si="121"/>
        <v>198500</v>
      </c>
      <c r="C400" s="24">
        <f t="shared" si="111"/>
        <v>42995</v>
      </c>
      <c r="D400" s="24">
        <f t="shared" si="112"/>
        <v>32500</v>
      </c>
      <c r="E400" s="24">
        <f t="shared" si="113"/>
        <v>14995</v>
      </c>
      <c r="F400" s="24">
        <f t="shared" si="114"/>
        <v>67250</v>
      </c>
      <c r="G400" s="28"/>
      <c r="H400" s="119">
        <f t="shared" si="115"/>
        <v>68901</v>
      </c>
      <c r="I400" s="120">
        <f t="shared" si="117"/>
        <v>69100</v>
      </c>
      <c r="J400" s="104">
        <v>7.0000000000000007E-2</v>
      </c>
      <c r="K400" s="119">
        <f t="shared" si="116"/>
        <v>68901</v>
      </c>
      <c r="L400" s="120">
        <f t="shared" si="118"/>
        <v>69100</v>
      </c>
      <c r="M400" s="92">
        <f>M399+($I400-$I399)*(VLOOKUP($H400,$H$55:$M$516,3))</f>
        <v>6644</v>
      </c>
      <c r="P400" s="42">
        <f t="shared" si="122"/>
        <v>397</v>
      </c>
      <c r="Q400" s="45">
        <f t="shared" si="123"/>
        <v>16100</v>
      </c>
      <c r="R400" s="45">
        <f t="shared" si="124"/>
        <v>15950</v>
      </c>
      <c r="S400">
        <f t="shared" si="119"/>
        <v>400</v>
      </c>
    </row>
    <row r="401" spans="1:19" ht="16" thickBot="1" x14ac:dyDescent="0.25">
      <c r="A401" s="32">
        <f t="shared" si="120"/>
        <v>198501</v>
      </c>
      <c r="B401" s="25">
        <f t="shared" si="121"/>
        <v>199000</v>
      </c>
      <c r="C401" s="24">
        <f t="shared" si="111"/>
        <v>43095</v>
      </c>
      <c r="D401" s="24">
        <f t="shared" si="112"/>
        <v>32575</v>
      </c>
      <c r="E401" s="24">
        <f t="shared" si="113"/>
        <v>15030</v>
      </c>
      <c r="F401" s="24">
        <f t="shared" si="114"/>
        <v>67375</v>
      </c>
      <c r="G401" s="28"/>
      <c r="H401" s="119">
        <f t="shared" si="115"/>
        <v>69101</v>
      </c>
      <c r="I401" s="120">
        <f t="shared" si="117"/>
        <v>69300</v>
      </c>
      <c r="J401" s="104">
        <v>7.0000000000000007E-2</v>
      </c>
      <c r="K401" s="119">
        <f t="shared" si="116"/>
        <v>69101</v>
      </c>
      <c r="L401" s="120">
        <f t="shared" si="118"/>
        <v>69300</v>
      </c>
      <c r="M401" s="92">
        <f>M400+($I401-$I400)*(VLOOKUP($H401,$H$55:$M$516,3))</f>
        <v>6658</v>
      </c>
      <c r="P401" s="42">
        <f t="shared" si="122"/>
        <v>398</v>
      </c>
      <c r="Q401" s="45">
        <f t="shared" si="123"/>
        <v>16100</v>
      </c>
      <c r="R401" s="45">
        <f t="shared" si="124"/>
        <v>15950</v>
      </c>
      <c r="S401">
        <f t="shared" si="119"/>
        <v>400</v>
      </c>
    </row>
    <row r="402" spans="1:19" ht="16" thickBot="1" x14ac:dyDescent="0.25">
      <c r="A402" s="32">
        <f t="shared" si="120"/>
        <v>199001</v>
      </c>
      <c r="B402" s="25">
        <f t="shared" si="121"/>
        <v>199500</v>
      </c>
      <c r="C402" s="24">
        <f t="shared" si="111"/>
        <v>43195</v>
      </c>
      <c r="D402" s="24">
        <f t="shared" si="112"/>
        <v>32650</v>
      </c>
      <c r="E402" s="24">
        <f t="shared" si="113"/>
        <v>15065</v>
      </c>
      <c r="F402" s="24">
        <f t="shared" si="114"/>
        <v>67500</v>
      </c>
      <c r="G402" s="28"/>
      <c r="H402" s="119">
        <f t="shared" si="115"/>
        <v>69301</v>
      </c>
      <c r="I402" s="120">
        <f t="shared" si="117"/>
        <v>69500</v>
      </c>
      <c r="J402" s="104">
        <v>7.0000000000000007E-2</v>
      </c>
      <c r="K402" s="119">
        <f t="shared" si="116"/>
        <v>69301</v>
      </c>
      <c r="L402" s="120">
        <f t="shared" si="118"/>
        <v>69500</v>
      </c>
      <c r="M402" s="92">
        <f>M401+($I402-$I401)*(VLOOKUP($H402,$H$55:$M$516,3))</f>
        <v>6672</v>
      </c>
      <c r="P402" s="42">
        <f t="shared" si="122"/>
        <v>399</v>
      </c>
      <c r="Q402" s="45">
        <f t="shared" si="123"/>
        <v>16100</v>
      </c>
      <c r="R402" s="45">
        <f t="shared" si="124"/>
        <v>15950</v>
      </c>
      <c r="S402">
        <f t="shared" si="119"/>
        <v>400</v>
      </c>
    </row>
    <row r="403" spans="1:19" ht="16" thickBot="1" x14ac:dyDescent="0.25">
      <c r="A403" s="32">
        <f t="shared" si="120"/>
        <v>199501</v>
      </c>
      <c r="B403" s="25">
        <f t="shared" si="121"/>
        <v>200000</v>
      </c>
      <c r="C403" s="24">
        <f t="shared" si="111"/>
        <v>43295</v>
      </c>
      <c r="D403" s="24">
        <f t="shared" si="112"/>
        <v>32725</v>
      </c>
      <c r="E403" s="24">
        <f t="shared" si="113"/>
        <v>15100</v>
      </c>
      <c r="F403" s="24">
        <f t="shared" si="114"/>
        <v>67625</v>
      </c>
      <c r="G403" s="28"/>
      <c r="H403" s="119">
        <f t="shared" si="115"/>
        <v>69501</v>
      </c>
      <c r="I403" s="120">
        <f t="shared" si="117"/>
        <v>69700</v>
      </c>
      <c r="J403" s="104">
        <v>7.0000000000000007E-2</v>
      </c>
      <c r="K403" s="119">
        <f t="shared" si="116"/>
        <v>69501</v>
      </c>
      <c r="L403" s="120">
        <f t="shared" si="118"/>
        <v>69700</v>
      </c>
      <c r="M403" s="92">
        <f>M402+($I403-$I402)*(VLOOKUP($H403,$H$55:$M$516,3))</f>
        <v>6686</v>
      </c>
      <c r="P403" s="42">
        <f t="shared" si="122"/>
        <v>400</v>
      </c>
      <c r="Q403" s="45">
        <f t="shared" si="123"/>
        <v>16100</v>
      </c>
      <c r="R403" s="45">
        <f t="shared" si="124"/>
        <v>15950</v>
      </c>
      <c r="S403">
        <f t="shared" si="119"/>
        <v>400</v>
      </c>
    </row>
    <row r="404" spans="1:19" ht="16" thickBot="1" x14ac:dyDescent="0.25">
      <c r="A404" s="32">
        <f t="shared" si="120"/>
        <v>200001</v>
      </c>
      <c r="B404" s="25">
        <f t="shared" si="121"/>
        <v>200500</v>
      </c>
      <c r="C404" s="24">
        <f t="shared" si="111"/>
        <v>43395</v>
      </c>
      <c r="D404" s="24">
        <f t="shared" si="112"/>
        <v>32800</v>
      </c>
      <c r="E404" s="24">
        <f t="shared" si="113"/>
        <v>15135</v>
      </c>
      <c r="F404" s="24">
        <f t="shared" si="114"/>
        <v>67750</v>
      </c>
      <c r="G404" s="28"/>
      <c r="H404" s="119">
        <f t="shared" si="115"/>
        <v>69701</v>
      </c>
      <c r="I404" s="120">
        <f t="shared" si="117"/>
        <v>69900</v>
      </c>
      <c r="J404" s="104">
        <v>7.0000000000000007E-2</v>
      </c>
      <c r="K404" s="119">
        <f t="shared" si="116"/>
        <v>69701</v>
      </c>
      <c r="L404" s="120">
        <f t="shared" si="118"/>
        <v>69900</v>
      </c>
      <c r="M404" s="92">
        <f>M403+($I404-$I403)*(VLOOKUP($H404,$H$55:$M$516,3))</f>
        <v>6700</v>
      </c>
      <c r="P404" s="42">
        <f t="shared" si="122"/>
        <v>401</v>
      </c>
      <c r="Q404" s="45">
        <f t="shared" si="123"/>
        <v>16300</v>
      </c>
      <c r="R404" s="45">
        <f t="shared" si="124"/>
        <v>16105</v>
      </c>
      <c r="S404">
        <f t="shared" si="119"/>
        <v>405</v>
      </c>
    </row>
    <row r="405" spans="1:19" ht="16" thickBot="1" x14ac:dyDescent="0.25">
      <c r="A405" s="32">
        <f t="shared" si="120"/>
        <v>200501</v>
      </c>
      <c r="B405" s="25">
        <f t="shared" si="121"/>
        <v>201000</v>
      </c>
      <c r="C405" s="24">
        <f t="shared" si="111"/>
        <v>43495</v>
      </c>
      <c r="D405" s="24">
        <f t="shared" si="112"/>
        <v>32875</v>
      </c>
      <c r="E405" s="24">
        <f t="shared" si="113"/>
        <v>15170</v>
      </c>
      <c r="F405" s="24">
        <f t="shared" si="114"/>
        <v>67875</v>
      </c>
      <c r="G405" s="28"/>
      <c r="H405" s="119">
        <f t="shared" si="115"/>
        <v>69901</v>
      </c>
      <c r="I405" s="120">
        <f t="shared" si="117"/>
        <v>70100</v>
      </c>
      <c r="J405" s="104">
        <v>7.0000000000000007E-2</v>
      </c>
      <c r="K405" s="119">
        <f t="shared" si="116"/>
        <v>69901</v>
      </c>
      <c r="L405" s="120">
        <f t="shared" si="118"/>
        <v>70100</v>
      </c>
      <c r="M405" s="92">
        <f>M404+($I405-$I404)*(VLOOKUP($H405,$H$55:$M$516,3))</f>
        <v>6714</v>
      </c>
      <c r="P405" s="42">
        <f t="shared" si="122"/>
        <v>402</v>
      </c>
      <c r="Q405" s="45">
        <f t="shared" si="123"/>
        <v>16300</v>
      </c>
      <c r="R405" s="45">
        <f t="shared" si="124"/>
        <v>16105</v>
      </c>
      <c r="S405">
        <f t="shared" si="119"/>
        <v>405</v>
      </c>
    </row>
    <row r="406" spans="1:19" ht="16" thickBot="1" x14ac:dyDescent="0.25">
      <c r="A406" s="32">
        <f t="shared" si="120"/>
        <v>201001</v>
      </c>
      <c r="B406" s="25">
        <f t="shared" si="121"/>
        <v>201500</v>
      </c>
      <c r="C406" s="24">
        <f t="shared" si="111"/>
        <v>43595</v>
      </c>
      <c r="D406" s="24">
        <f t="shared" si="112"/>
        <v>32950</v>
      </c>
      <c r="E406" s="24">
        <f t="shared" si="113"/>
        <v>15205</v>
      </c>
      <c r="F406" s="24">
        <f t="shared" si="114"/>
        <v>68000</v>
      </c>
      <c r="G406" s="28"/>
      <c r="H406" s="119">
        <f t="shared" si="115"/>
        <v>70101</v>
      </c>
      <c r="I406" s="120">
        <f t="shared" si="117"/>
        <v>70300</v>
      </c>
      <c r="J406" s="104">
        <v>7.0000000000000007E-2</v>
      </c>
      <c r="K406" s="119">
        <f t="shared" si="116"/>
        <v>70101</v>
      </c>
      <c r="L406" s="120">
        <f t="shared" si="118"/>
        <v>70300</v>
      </c>
      <c r="M406" s="92">
        <f>M405+($I406-$I405)*(VLOOKUP($H406,$H$55:$M$516,3))</f>
        <v>6728</v>
      </c>
      <c r="P406" s="42">
        <f t="shared" si="122"/>
        <v>403</v>
      </c>
      <c r="Q406" s="45">
        <f t="shared" si="123"/>
        <v>16300</v>
      </c>
      <c r="R406" s="45">
        <f t="shared" si="124"/>
        <v>16105</v>
      </c>
      <c r="S406">
        <f t="shared" si="119"/>
        <v>405</v>
      </c>
    </row>
    <row r="407" spans="1:19" ht="16" thickBot="1" x14ac:dyDescent="0.25">
      <c r="A407" s="32">
        <f t="shared" si="120"/>
        <v>201501</v>
      </c>
      <c r="B407" s="25">
        <f t="shared" si="121"/>
        <v>202000</v>
      </c>
      <c r="C407" s="24">
        <f t="shared" si="111"/>
        <v>43695</v>
      </c>
      <c r="D407" s="24">
        <f t="shared" si="112"/>
        <v>33025</v>
      </c>
      <c r="E407" s="24">
        <f t="shared" si="113"/>
        <v>15240</v>
      </c>
      <c r="F407" s="24">
        <f t="shared" si="114"/>
        <v>68125</v>
      </c>
      <c r="G407" s="28"/>
      <c r="H407" s="119">
        <f t="shared" si="115"/>
        <v>70301</v>
      </c>
      <c r="I407" s="120">
        <f t="shared" si="117"/>
        <v>70500</v>
      </c>
      <c r="J407" s="104">
        <v>7.0000000000000007E-2</v>
      </c>
      <c r="K407" s="119">
        <f t="shared" si="116"/>
        <v>70301</v>
      </c>
      <c r="L407" s="120">
        <f t="shared" si="118"/>
        <v>70500</v>
      </c>
      <c r="M407" s="92">
        <f>M406+($I407-$I406)*(VLOOKUP($H407,$H$55:$M$516,3))</f>
        <v>6742</v>
      </c>
      <c r="P407" s="42">
        <f t="shared" si="122"/>
        <v>404</v>
      </c>
      <c r="Q407" s="45">
        <f t="shared" si="123"/>
        <v>16300</v>
      </c>
      <c r="R407" s="45">
        <f t="shared" si="124"/>
        <v>16105</v>
      </c>
      <c r="S407">
        <f t="shared" si="119"/>
        <v>405</v>
      </c>
    </row>
    <row r="408" spans="1:19" ht="16" thickBot="1" x14ac:dyDescent="0.25">
      <c r="A408" s="32">
        <f t="shared" si="120"/>
        <v>202001</v>
      </c>
      <c r="B408" s="25">
        <f t="shared" si="121"/>
        <v>202500</v>
      </c>
      <c r="C408" s="24">
        <f t="shared" si="111"/>
        <v>43795</v>
      </c>
      <c r="D408" s="24">
        <f t="shared" si="112"/>
        <v>33100</v>
      </c>
      <c r="E408" s="24">
        <f t="shared" si="113"/>
        <v>15275</v>
      </c>
      <c r="F408" s="24">
        <f t="shared" si="114"/>
        <v>68250</v>
      </c>
      <c r="G408" s="28"/>
      <c r="H408" s="119">
        <f t="shared" si="115"/>
        <v>70501</v>
      </c>
      <c r="I408" s="120">
        <f t="shared" si="117"/>
        <v>70700</v>
      </c>
      <c r="J408" s="104">
        <v>7.0000000000000007E-2</v>
      </c>
      <c r="K408" s="119">
        <f t="shared" si="116"/>
        <v>70501</v>
      </c>
      <c r="L408" s="120">
        <f t="shared" si="118"/>
        <v>70700</v>
      </c>
      <c r="M408" s="92">
        <f>M407+($I408-$I407)*(VLOOKUP($H408,$H$55:$M$516,3))</f>
        <v>6756</v>
      </c>
      <c r="P408" s="42">
        <f t="shared" si="122"/>
        <v>405</v>
      </c>
      <c r="Q408" s="45">
        <f t="shared" si="123"/>
        <v>16300</v>
      </c>
      <c r="R408" s="45">
        <f t="shared" si="124"/>
        <v>16105</v>
      </c>
      <c r="S408">
        <f t="shared" si="119"/>
        <v>405</v>
      </c>
    </row>
    <row r="409" spans="1:19" ht="16" thickBot="1" x14ac:dyDescent="0.25">
      <c r="A409" s="32">
        <f t="shared" si="120"/>
        <v>202501</v>
      </c>
      <c r="B409" s="25">
        <f t="shared" si="121"/>
        <v>203000</v>
      </c>
      <c r="C409" s="24">
        <f t="shared" si="111"/>
        <v>43895</v>
      </c>
      <c r="D409" s="24">
        <f t="shared" si="112"/>
        <v>33175</v>
      </c>
      <c r="E409" s="24">
        <f t="shared" si="113"/>
        <v>15310</v>
      </c>
      <c r="F409" s="24">
        <f t="shared" si="114"/>
        <v>68375</v>
      </c>
      <c r="G409" s="28"/>
      <c r="H409" s="119">
        <f t="shared" si="115"/>
        <v>70701</v>
      </c>
      <c r="I409" s="120">
        <f t="shared" si="117"/>
        <v>70900</v>
      </c>
      <c r="J409" s="104">
        <v>7.0000000000000007E-2</v>
      </c>
      <c r="K409" s="119">
        <f t="shared" si="116"/>
        <v>70701</v>
      </c>
      <c r="L409" s="120">
        <f t="shared" si="118"/>
        <v>70900</v>
      </c>
      <c r="M409" s="92">
        <f>M408+($I409-$I408)*(VLOOKUP($H409,$H$55:$M$516,3))</f>
        <v>6770</v>
      </c>
      <c r="P409" s="42">
        <f t="shared" si="122"/>
        <v>406</v>
      </c>
      <c r="Q409" s="45">
        <f t="shared" si="123"/>
        <v>16500</v>
      </c>
      <c r="R409" s="45">
        <f t="shared" si="124"/>
        <v>16260</v>
      </c>
      <c r="S409">
        <f t="shared" si="119"/>
        <v>410</v>
      </c>
    </row>
    <row r="410" spans="1:19" ht="16" thickBot="1" x14ac:dyDescent="0.25">
      <c r="A410" s="32">
        <f t="shared" si="120"/>
        <v>203001</v>
      </c>
      <c r="B410" s="25">
        <f t="shared" si="121"/>
        <v>203500</v>
      </c>
      <c r="C410" s="24">
        <f t="shared" si="111"/>
        <v>43995</v>
      </c>
      <c r="D410" s="24">
        <f t="shared" si="112"/>
        <v>33250</v>
      </c>
      <c r="E410" s="24">
        <f t="shared" si="113"/>
        <v>15345</v>
      </c>
      <c r="F410" s="24">
        <f t="shared" si="114"/>
        <v>68500</v>
      </c>
      <c r="G410" s="28"/>
      <c r="H410" s="119">
        <f t="shared" si="115"/>
        <v>70901</v>
      </c>
      <c r="I410" s="120">
        <f t="shared" si="117"/>
        <v>71100</v>
      </c>
      <c r="J410" s="104">
        <v>7.0000000000000007E-2</v>
      </c>
      <c r="K410" s="119">
        <f t="shared" si="116"/>
        <v>70901</v>
      </c>
      <c r="L410" s="120">
        <f t="shared" si="118"/>
        <v>71100</v>
      </c>
      <c r="M410" s="92">
        <f>M409+($I410-$I409)*(VLOOKUP($H410,$H$55:$M$516,3))</f>
        <v>6784</v>
      </c>
      <c r="P410" s="42">
        <f t="shared" si="122"/>
        <v>407</v>
      </c>
      <c r="Q410" s="45">
        <f t="shared" si="123"/>
        <v>16500</v>
      </c>
      <c r="R410" s="45">
        <f t="shared" si="124"/>
        <v>16260</v>
      </c>
      <c r="S410">
        <f t="shared" si="119"/>
        <v>410</v>
      </c>
    </row>
    <row r="411" spans="1:19" ht="16" thickBot="1" x14ac:dyDescent="0.25">
      <c r="A411" s="32">
        <f t="shared" si="120"/>
        <v>203501</v>
      </c>
      <c r="B411" s="25">
        <f t="shared" si="121"/>
        <v>204000</v>
      </c>
      <c r="C411" s="24">
        <f t="shared" si="111"/>
        <v>44095</v>
      </c>
      <c r="D411" s="24">
        <f t="shared" si="112"/>
        <v>33325</v>
      </c>
      <c r="E411" s="24">
        <f t="shared" si="113"/>
        <v>15380</v>
      </c>
      <c r="F411" s="24">
        <f t="shared" si="114"/>
        <v>68625</v>
      </c>
      <c r="G411" s="28"/>
      <c r="H411" s="119">
        <f t="shared" si="115"/>
        <v>71101</v>
      </c>
      <c r="I411" s="120">
        <f t="shared" si="117"/>
        <v>71300</v>
      </c>
      <c r="J411" s="104">
        <v>7.0000000000000007E-2</v>
      </c>
      <c r="K411" s="119">
        <f t="shared" si="116"/>
        <v>71101</v>
      </c>
      <c r="L411" s="120">
        <f t="shared" si="118"/>
        <v>71300</v>
      </c>
      <c r="M411" s="92">
        <f>M410+($I411-$I410)*(VLOOKUP($H411,$H$55:$M$516,3))</f>
        <v>6798</v>
      </c>
      <c r="P411" s="42">
        <f t="shared" si="122"/>
        <v>408</v>
      </c>
      <c r="Q411" s="45">
        <f t="shared" si="123"/>
        <v>16500</v>
      </c>
      <c r="R411" s="45">
        <f t="shared" si="124"/>
        <v>16260</v>
      </c>
      <c r="S411">
        <f t="shared" si="119"/>
        <v>410</v>
      </c>
    </row>
    <row r="412" spans="1:19" ht="16" thickBot="1" x14ac:dyDescent="0.25">
      <c r="A412" s="32">
        <f t="shared" si="120"/>
        <v>204001</v>
      </c>
      <c r="B412" s="25">
        <f t="shared" si="121"/>
        <v>204500</v>
      </c>
      <c r="C412" s="24">
        <f t="shared" si="111"/>
        <v>44195</v>
      </c>
      <c r="D412" s="24">
        <f t="shared" si="112"/>
        <v>33400</v>
      </c>
      <c r="E412" s="24">
        <f t="shared" si="113"/>
        <v>15415</v>
      </c>
      <c r="F412" s="24">
        <f t="shared" si="114"/>
        <v>68750</v>
      </c>
      <c r="G412" s="28"/>
      <c r="H412" s="119">
        <f t="shared" si="115"/>
        <v>71301</v>
      </c>
      <c r="I412" s="120">
        <f t="shared" si="117"/>
        <v>71500</v>
      </c>
      <c r="J412" s="104">
        <v>7.0000000000000007E-2</v>
      </c>
      <c r="K412" s="119">
        <f t="shared" si="116"/>
        <v>71301</v>
      </c>
      <c r="L412" s="120">
        <f t="shared" si="118"/>
        <v>71500</v>
      </c>
      <c r="M412" s="92">
        <f>M411+($I412-$I411)*(VLOOKUP($H412,$H$55:$M$516,3))</f>
        <v>6812</v>
      </c>
      <c r="P412" s="42">
        <f t="shared" si="122"/>
        <v>409</v>
      </c>
      <c r="Q412" s="45">
        <f t="shared" si="123"/>
        <v>16500</v>
      </c>
      <c r="R412" s="45">
        <f t="shared" si="124"/>
        <v>16260</v>
      </c>
      <c r="S412">
        <f t="shared" si="119"/>
        <v>410</v>
      </c>
    </row>
    <row r="413" spans="1:19" ht="16" thickBot="1" x14ac:dyDescent="0.25">
      <c r="A413" s="32">
        <f t="shared" si="120"/>
        <v>204501</v>
      </c>
      <c r="B413" s="25">
        <f t="shared" si="121"/>
        <v>205000</v>
      </c>
      <c r="C413" s="24">
        <f t="shared" si="111"/>
        <v>44295</v>
      </c>
      <c r="D413" s="24">
        <f t="shared" si="112"/>
        <v>33475</v>
      </c>
      <c r="E413" s="24">
        <f t="shared" si="113"/>
        <v>15450</v>
      </c>
      <c r="F413" s="24">
        <f t="shared" si="114"/>
        <v>68875</v>
      </c>
      <c r="G413" s="28"/>
      <c r="H413" s="119">
        <f t="shared" si="115"/>
        <v>71501</v>
      </c>
      <c r="I413" s="120">
        <f t="shared" si="117"/>
        <v>71700</v>
      </c>
      <c r="J413" s="104">
        <v>7.0000000000000007E-2</v>
      </c>
      <c r="K413" s="119">
        <f t="shared" si="116"/>
        <v>71501</v>
      </c>
      <c r="L413" s="120">
        <f t="shared" si="118"/>
        <v>71700</v>
      </c>
      <c r="M413" s="92">
        <f>M412+($I413-$I412)*(VLOOKUP($H413,$H$55:$M$516,3))</f>
        <v>6826</v>
      </c>
      <c r="P413" s="42">
        <f t="shared" si="122"/>
        <v>410</v>
      </c>
      <c r="Q413" s="45">
        <f t="shared" si="123"/>
        <v>16500</v>
      </c>
      <c r="R413" s="45">
        <f t="shared" si="124"/>
        <v>16260</v>
      </c>
      <c r="S413">
        <f t="shared" si="119"/>
        <v>410</v>
      </c>
    </row>
    <row r="414" spans="1:19" ht="16" thickBot="1" x14ac:dyDescent="0.25">
      <c r="A414" s="32">
        <f t="shared" si="120"/>
        <v>205001</v>
      </c>
      <c r="B414" s="25">
        <f t="shared" si="121"/>
        <v>205500</v>
      </c>
      <c r="C414" s="24">
        <f t="shared" ref="C414:C477" si="125">C413+($B414-$B413)*(VLOOKUP($A414,$H$4:$M$13,3))</f>
        <v>44395</v>
      </c>
      <c r="D414" s="24">
        <f t="shared" ref="D414:D477" si="126">D413+($B414-$B413)*(VLOOKUP($A414,$H$4:$M$13,4))</f>
        <v>33550</v>
      </c>
      <c r="E414" s="24">
        <f t="shared" ref="E414:E477" si="127">E413+($B414-$B413)*(VLOOKUP($A414,$H$4:$M$13,5))</f>
        <v>15485</v>
      </c>
      <c r="F414" s="24">
        <f t="shared" ref="F414:F477" si="128">F413+($B414-$B413)*(VLOOKUP($A414,$H$4:$M$13,6))</f>
        <v>69000</v>
      </c>
      <c r="G414" s="28"/>
      <c r="H414" s="119">
        <f t="shared" si="115"/>
        <v>71701</v>
      </c>
      <c r="I414" s="120">
        <f t="shared" si="117"/>
        <v>71900</v>
      </c>
      <c r="J414" s="104">
        <v>7.0000000000000007E-2</v>
      </c>
      <c r="K414" s="119">
        <f t="shared" si="116"/>
        <v>71701</v>
      </c>
      <c r="L414" s="120">
        <f t="shared" si="118"/>
        <v>71900</v>
      </c>
      <c r="M414" s="92">
        <f>M413+($I414-$I413)*(VLOOKUP($H414,$H$55:$M$516,3))</f>
        <v>6840</v>
      </c>
      <c r="P414" s="42">
        <f t="shared" si="122"/>
        <v>411</v>
      </c>
      <c r="Q414" s="45">
        <f t="shared" si="123"/>
        <v>16700</v>
      </c>
      <c r="R414" s="45">
        <f t="shared" si="124"/>
        <v>16415</v>
      </c>
      <c r="S414">
        <f t="shared" si="119"/>
        <v>415</v>
      </c>
    </row>
    <row r="415" spans="1:19" ht="16" thickBot="1" x14ac:dyDescent="0.25">
      <c r="A415" s="32">
        <f t="shared" si="120"/>
        <v>205501</v>
      </c>
      <c r="B415" s="25">
        <f t="shared" si="121"/>
        <v>206000</v>
      </c>
      <c r="C415" s="24">
        <f t="shared" si="125"/>
        <v>44495</v>
      </c>
      <c r="D415" s="24">
        <f t="shared" si="126"/>
        <v>33625</v>
      </c>
      <c r="E415" s="24">
        <f t="shared" si="127"/>
        <v>15520</v>
      </c>
      <c r="F415" s="24">
        <f t="shared" si="128"/>
        <v>69125</v>
      </c>
      <c r="G415" s="28"/>
      <c r="H415" s="119">
        <f t="shared" si="115"/>
        <v>71901</v>
      </c>
      <c r="I415" s="120">
        <f t="shared" si="117"/>
        <v>72100</v>
      </c>
      <c r="J415" s="104">
        <v>7.0000000000000007E-2</v>
      </c>
      <c r="K415" s="119">
        <f t="shared" si="116"/>
        <v>71901</v>
      </c>
      <c r="L415" s="120">
        <f t="shared" si="118"/>
        <v>72100</v>
      </c>
      <c r="M415" s="92">
        <f>M414+($I415-$I414)*(VLOOKUP($H415,$H$55:$M$516,3))</f>
        <v>6854</v>
      </c>
      <c r="P415" s="42">
        <f t="shared" si="122"/>
        <v>412</v>
      </c>
      <c r="Q415" s="45">
        <f t="shared" si="123"/>
        <v>16700</v>
      </c>
      <c r="R415" s="45">
        <f t="shared" si="124"/>
        <v>16415</v>
      </c>
      <c r="S415">
        <f t="shared" si="119"/>
        <v>415</v>
      </c>
    </row>
    <row r="416" spans="1:19" ht="16" thickBot="1" x14ac:dyDescent="0.25">
      <c r="A416" s="32">
        <f t="shared" si="120"/>
        <v>206001</v>
      </c>
      <c r="B416" s="25">
        <f t="shared" si="121"/>
        <v>206500</v>
      </c>
      <c r="C416" s="24">
        <f t="shared" si="125"/>
        <v>44595</v>
      </c>
      <c r="D416" s="24">
        <f t="shared" si="126"/>
        <v>33700</v>
      </c>
      <c r="E416" s="24">
        <f t="shared" si="127"/>
        <v>15555</v>
      </c>
      <c r="F416" s="24">
        <f t="shared" si="128"/>
        <v>69250</v>
      </c>
      <c r="G416" s="28"/>
      <c r="H416" s="119">
        <f t="shared" si="115"/>
        <v>72101</v>
      </c>
      <c r="I416" s="120">
        <f t="shared" si="117"/>
        <v>72300</v>
      </c>
      <c r="J416" s="104">
        <v>7.0000000000000007E-2</v>
      </c>
      <c r="K416" s="119">
        <f t="shared" si="116"/>
        <v>72101</v>
      </c>
      <c r="L416" s="120">
        <f t="shared" si="118"/>
        <v>72300</v>
      </c>
      <c r="M416" s="92">
        <f>M415+($I416-$I415)*(VLOOKUP($H416,$H$55:$M$516,3))</f>
        <v>6868</v>
      </c>
      <c r="P416" s="42">
        <f t="shared" si="122"/>
        <v>413</v>
      </c>
      <c r="Q416" s="45">
        <f t="shared" si="123"/>
        <v>16700</v>
      </c>
      <c r="R416" s="45">
        <f t="shared" si="124"/>
        <v>16415</v>
      </c>
      <c r="S416">
        <f t="shared" si="119"/>
        <v>415</v>
      </c>
    </row>
    <row r="417" spans="1:19" ht="16" thickBot="1" x14ac:dyDescent="0.25">
      <c r="A417" s="32">
        <f t="shared" si="120"/>
        <v>206501</v>
      </c>
      <c r="B417" s="25">
        <f t="shared" si="121"/>
        <v>207000</v>
      </c>
      <c r="C417" s="24">
        <f t="shared" si="125"/>
        <v>44695</v>
      </c>
      <c r="D417" s="24">
        <f t="shared" si="126"/>
        <v>33775</v>
      </c>
      <c r="E417" s="24">
        <f t="shared" si="127"/>
        <v>15590</v>
      </c>
      <c r="F417" s="24">
        <f t="shared" si="128"/>
        <v>69375</v>
      </c>
      <c r="G417" s="28"/>
      <c r="H417" s="119">
        <f t="shared" si="115"/>
        <v>72301</v>
      </c>
      <c r="I417" s="120">
        <f t="shared" si="117"/>
        <v>72500</v>
      </c>
      <c r="J417" s="104">
        <v>7.0000000000000007E-2</v>
      </c>
      <c r="K417" s="119">
        <f t="shared" si="116"/>
        <v>72301</v>
      </c>
      <c r="L417" s="120">
        <f t="shared" si="118"/>
        <v>72500</v>
      </c>
      <c r="M417" s="92">
        <f>M416+($I417-$I416)*(VLOOKUP($H417,$H$55:$M$516,3))</f>
        <v>6882</v>
      </c>
      <c r="P417" s="42">
        <f t="shared" si="122"/>
        <v>414</v>
      </c>
      <c r="Q417" s="45">
        <f t="shared" si="123"/>
        <v>16700</v>
      </c>
      <c r="R417" s="45">
        <f t="shared" si="124"/>
        <v>16415</v>
      </c>
      <c r="S417">
        <f t="shared" si="119"/>
        <v>415</v>
      </c>
    </row>
    <row r="418" spans="1:19" ht="16" thickBot="1" x14ac:dyDescent="0.25">
      <c r="A418" s="32">
        <f t="shared" si="120"/>
        <v>207001</v>
      </c>
      <c r="B418" s="25">
        <f t="shared" si="121"/>
        <v>207500</v>
      </c>
      <c r="C418" s="24">
        <f t="shared" si="125"/>
        <v>44795</v>
      </c>
      <c r="D418" s="24">
        <f t="shared" si="126"/>
        <v>33850</v>
      </c>
      <c r="E418" s="24">
        <f t="shared" si="127"/>
        <v>15625</v>
      </c>
      <c r="F418" s="24">
        <f t="shared" si="128"/>
        <v>69500</v>
      </c>
      <c r="G418" s="28"/>
      <c r="H418" s="119">
        <f t="shared" si="115"/>
        <v>72501</v>
      </c>
      <c r="I418" s="120">
        <f t="shared" si="117"/>
        <v>72700</v>
      </c>
      <c r="J418" s="104">
        <v>7.0000000000000007E-2</v>
      </c>
      <c r="K418" s="119">
        <f t="shared" si="116"/>
        <v>72501</v>
      </c>
      <c r="L418" s="120">
        <f t="shared" si="118"/>
        <v>72700</v>
      </c>
      <c r="M418" s="92">
        <f>M417+($I418-$I417)*(VLOOKUP($H418,$H$55:$M$516,3))</f>
        <v>6896</v>
      </c>
      <c r="P418" s="42">
        <f t="shared" si="122"/>
        <v>415</v>
      </c>
      <c r="Q418" s="45">
        <f t="shared" si="123"/>
        <v>16700</v>
      </c>
      <c r="R418" s="45">
        <f t="shared" si="124"/>
        <v>16415</v>
      </c>
      <c r="S418">
        <f t="shared" si="119"/>
        <v>415</v>
      </c>
    </row>
    <row r="419" spans="1:19" ht="16" thickBot="1" x14ac:dyDescent="0.25">
      <c r="A419" s="32">
        <f t="shared" si="120"/>
        <v>207501</v>
      </c>
      <c r="B419" s="25">
        <f t="shared" si="121"/>
        <v>208000</v>
      </c>
      <c r="C419" s="24">
        <f t="shared" si="125"/>
        <v>44895</v>
      </c>
      <c r="D419" s="24">
        <f t="shared" si="126"/>
        <v>33925</v>
      </c>
      <c r="E419" s="24">
        <f t="shared" si="127"/>
        <v>15660</v>
      </c>
      <c r="F419" s="24">
        <f t="shared" si="128"/>
        <v>69625</v>
      </c>
      <c r="G419" s="28"/>
      <c r="H419" s="119">
        <f t="shared" si="115"/>
        <v>72701</v>
      </c>
      <c r="I419" s="120">
        <f t="shared" si="117"/>
        <v>72900</v>
      </c>
      <c r="J419" s="104">
        <v>7.0000000000000007E-2</v>
      </c>
      <c r="K419" s="119">
        <f t="shared" si="116"/>
        <v>72701</v>
      </c>
      <c r="L419" s="120">
        <f t="shared" si="118"/>
        <v>72900</v>
      </c>
      <c r="M419" s="92">
        <f>M418+($I419-$I418)*(VLOOKUP($H419,$H$55:$M$516,3))</f>
        <v>6910</v>
      </c>
      <c r="P419" s="42">
        <f t="shared" si="122"/>
        <v>416</v>
      </c>
      <c r="Q419" s="45">
        <f t="shared" si="123"/>
        <v>16900</v>
      </c>
      <c r="R419" s="45">
        <f t="shared" si="124"/>
        <v>16570</v>
      </c>
      <c r="S419">
        <f t="shared" si="119"/>
        <v>420</v>
      </c>
    </row>
    <row r="420" spans="1:19" ht="16" thickBot="1" x14ac:dyDescent="0.25">
      <c r="A420" s="32">
        <f t="shared" si="120"/>
        <v>208001</v>
      </c>
      <c r="B420" s="25">
        <f t="shared" si="121"/>
        <v>208500</v>
      </c>
      <c r="C420" s="24">
        <f t="shared" si="125"/>
        <v>44995</v>
      </c>
      <c r="D420" s="24">
        <f t="shared" si="126"/>
        <v>34000</v>
      </c>
      <c r="E420" s="24">
        <f t="shared" si="127"/>
        <v>15695</v>
      </c>
      <c r="F420" s="24">
        <f t="shared" si="128"/>
        <v>69750</v>
      </c>
      <c r="G420" s="28"/>
      <c r="H420" s="119">
        <f t="shared" si="115"/>
        <v>72901</v>
      </c>
      <c r="I420" s="120">
        <f t="shared" si="117"/>
        <v>73100</v>
      </c>
      <c r="J420" s="104">
        <v>7.0000000000000007E-2</v>
      </c>
      <c r="K420" s="119">
        <f t="shared" si="116"/>
        <v>72901</v>
      </c>
      <c r="L420" s="120">
        <f t="shared" si="118"/>
        <v>73100</v>
      </c>
      <c r="M420" s="92">
        <f>M419+($I420-$I419)*(VLOOKUP($H420,$H$55:$M$516,3))</f>
        <v>6924</v>
      </c>
      <c r="P420" s="42">
        <f t="shared" si="122"/>
        <v>417</v>
      </c>
      <c r="Q420" s="45">
        <f t="shared" si="123"/>
        <v>16900</v>
      </c>
      <c r="R420" s="45">
        <f t="shared" si="124"/>
        <v>16570</v>
      </c>
      <c r="S420">
        <f t="shared" si="119"/>
        <v>420</v>
      </c>
    </row>
    <row r="421" spans="1:19" ht="16" thickBot="1" x14ac:dyDescent="0.25">
      <c r="A421" s="32">
        <f t="shared" si="120"/>
        <v>208501</v>
      </c>
      <c r="B421" s="25">
        <f t="shared" si="121"/>
        <v>209000</v>
      </c>
      <c r="C421" s="24">
        <f t="shared" si="125"/>
        <v>45095</v>
      </c>
      <c r="D421" s="24">
        <f t="shared" si="126"/>
        <v>34075</v>
      </c>
      <c r="E421" s="24">
        <f t="shared" si="127"/>
        <v>15730</v>
      </c>
      <c r="F421" s="24">
        <f t="shared" si="128"/>
        <v>69875</v>
      </c>
      <c r="G421" s="28"/>
      <c r="H421" s="119">
        <f t="shared" si="115"/>
        <v>73101</v>
      </c>
      <c r="I421" s="120">
        <f t="shared" si="117"/>
        <v>73300</v>
      </c>
      <c r="J421" s="104">
        <v>7.0000000000000007E-2</v>
      </c>
      <c r="K421" s="119">
        <f t="shared" si="116"/>
        <v>73101</v>
      </c>
      <c r="L421" s="120">
        <f t="shared" si="118"/>
        <v>73300</v>
      </c>
      <c r="M421" s="92">
        <f>M420+($I421-$I420)*(VLOOKUP($H421,$H$55:$M$516,3))</f>
        <v>6938</v>
      </c>
      <c r="P421" s="42">
        <f t="shared" si="122"/>
        <v>418</v>
      </c>
      <c r="Q421" s="45">
        <f t="shared" si="123"/>
        <v>16900</v>
      </c>
      <c r="R421" s="45">
        <f t="shared" si="124"/>
        <v>16570</v>
      </c>
      <c r="S421">
        <f t="shared" si="119"/>
        <v>420</v>
      </c>
    </row>
    <row r="422" spans="1:19" ht="16" thickBot="1" x14ac:dyDescent="0.25">
      <c r="A422" s="32">
        <f t="shared" si="120"/>
        <v>209001</v>
      </c>
      <c r="B422" s="25">
        <f t="shared" si="121"/>
        <v>209500</v>
      </c>
      <c r="C422" s="24">
        <f t="shared" si="125"/>
        <v>45195</v>
      </c>
      <c r="D422" s="24">
        <f t="shared" si="126"/>
        <v>34150</v>
      </c>
      <c r="E422" s="24">
        <f t="shared" si="127"/>
        <v>15765</v>
      </c>
      <c r="F422" s="24">
        <f t="shared" si="128"/>
        <v>70000</v>
      </c>
      <c r="G422" s="28"/>
      <c r="H422" s="119">
        <f t="shared" si="115"/>
        <v>73301</v>
      </c>
      <c r="I422" s="120">
        <f t="shared" si="117"/>
        <v>73500</v>
      </c>
      <c r="J422" s="104">
        <v>7.0000000000000007E-2</v>
      </c>
      <c r="K422" s="119">
        <f t="shared" si="116"/>
        <v>73301</v>
      </c>
      <c r="L422" s="120">
        <f t="shared" si="118"/>
        <v>73500</v>
      </c>
      <c r="M422" s="92">
        <f>M421+($I422-$I421)*(VLOOKUP($H422,$H$55:$M$516,3))</f>
        <v>6952</v>
      </c>
      <c r="P422" s="42">
        <f t="shared" si="122"/>
        <v>419</v>
      </c>
      <c r="Q422" s="45">
        <f t="shared" si="123"/>
        <v>16900</v>
      </c>
      <c r="R422" s="45">
        <f t="shared" si="124"/>
        <v>16570</v>
      </c>
      <c r="S422">
        <f t="shared" si="119"/>
        <v>420</v>
      </c>
    </row>
    <row r="423" spans="1:19" ht="16" thickBot="1" x14ac:dyDescent="0.25">
      <c r="A423" s="32">
        <f t="shared" si="120"/>
        <v>209501</v>
      </c>
      <c r="B423" s="25">
        <f t="shared" si="121"/>
        <v>210000</v>
      </c>
      <c r="C423" s="24">
        <f t="shared" si="125"/>
        <v>45295</v>
      </c>
      <c r="D423" s="24">
        <f t="shared" si="126"/>
        <v>34225</v>
      </c>
      <c r="E423" s="24">
        <f t="shared" si="127"/>
        <v>15800</v>
      </c>
      <c r="F423" s="24">
        <f t="shared" si="128"/>
        <v>70125</v>
      </c>
      <c r="G423" s="28"/>
      <c r="H423" s="119">
        <f t="shared" si="115"/>
        <v>73501</v>
      </c>
      <c r="I423" s="120">
        <f t="shared" si="117"/>
        <v>73700</v>
      </c>
      <c r="J423" s="104">
        <v>7.0000000000000007E-2</v>
      </c>
      <c r="K423" s="119">
        <f t="shared" si="116"/>
        <v>73501</v>
      </c>
      <c r="L423" s="120">
        <f t="shared" si="118"/>
        <v>73700</v>
      </c>
      <c r="M423" s="92">
        <f>M422+($I423-$I422)*(VLOOKUP($H423,$H$55:$M$516,3))</f>
        <v>6966</v>
      </c>
      <c r="P423" s="42">
        <f t="shared" si="122"/>
        <v>420</v>
      </c>
      <c r="Q423" s="45">
        <f t="shared" si="123"/>
        <v>16900</v>
      </c>
      <c r="R423" s="45">
        <f t="shared" si="124"/>
        <v>16570</v>
      </c>
      <c r="S423">
        <f t="shared" si="119"/>
        <v>420</v>
      </c>
    </row>
    <row r="424" spans="1:19" ht="16" thickBot="1" x14ac:dyDescent="0.25">
      <c r="A424" s="32">
        <f t="shared" si="120"/>
        <v>210001</v>
      </c>
      <c r="B424" s="25">
        <f t="shared" si="121"/>
        <v>210500</v>
      </c>
      <c r="C424" s="24">
        <f t="shared" si="125"/>
        <v>45395</v>
      </c>
      <c r="D424" s="24">
        <f t="shared" si="126"/>
        <v>34300</v>
      </c>
      <c r="E424" s="24">
        <f t="shared" si="127"/>
        <v>15835</v>
      </c>
      <c r="F424" s="24">
        <f t="shared" si="128"/>
        <v>70250</v>
      </c>
      <c r="G424" s="28"/>
      <c r="H424" s="119">
        <f t="shared" si="115"/>
        <v>73701</v>
      </c>
      <c r="I424" s="120">
        <f t="shared" si="117"/>
        <v>73900</v>
      </c>
      <c r="J424" s="104">
        <v>7.0000000000000007E-2</v>
      </c>
      <c r="K424" s="119">
        <f t="shared" si="116"/>
        <v>73701</v>
      </c>
      <c r="L424" s="120">
        <f t="shared" si="118"/>
        <v>73900</v>
      </c>
      <c r="M424" s="92">
        <f>M423+($I424-$I423)*(VLOOKUP($H424,$H$55:$M$516,3))</f>
        <v>6980</v>
      </c>
      <c r="P424" s="42">
        <f t="shared" si="122"/>
        <v>421</v>
      </c>
      <c r="Q424" s="45">
        <f t="shared" si="123"/>
        <v>17100</v>
      </c>
      <c r="R424" s="45">
        <f t="shared" si="124"/>
        <v>16725</v>
      </c>
      <c r="S424">
        <f t="shared" si="119"/>
        <v>425</v>
      </c>
    </row>
    <row r="425" spans="1:19" ht="16" thickBot="1" x14ac:dyDescent="0.25">
      <c r="A425" s="32">
        <f t="shared" si="120"/>
        <v>210501</v>
      </c>
      <c r="B425" s="25">
        <f t="shared" si="121"/>
        <v>211000</v>
      </c>
      <c r="C425" s="24">
        <f t="shared" si="125"/>
        <v>45495</v>
      </c>
      <c r="D425" s="24">
        <f t="shared" si="126"/>
        <v>34375</v>
      </c>
      <c r="E425" s="24">
        <f t="shared" si="127"/>
        <v>15870</v>
      </c>
      <c r="F425" s="24">
        <f t="shared" si="128"/>
        <v>70375</v>
      </c>
      <c r="G425" s="28"/>
      <c r="H425" s="119">
        <f t="shared" si="115"/>
        <v>73901</v>
      </c>
      <c r="I425" s="120">
        <f t="shared" si="117"/>
        <v>74100</v>
      </c>
      <c r="J425" s="104">
        <v>7.0000000000000007E-2</v>
      </c>
      <c r="K425" s="119">
        <f t="shared" si="116"/>
        <v>73901</v>
      </c>
      <c r="L425" s="120">
        <f t="shared" si="118"/>
        <v>74100</v>
      </c>
      <c r="M425" s="92">
        <f>M424+($I425-$I424)*(VLOOKUP($H425,$H$55:$M$516,3))</f>
        <v>6994</v>
      </c>
      <c r="P425" s="42">
        <f t="shared" si="122"/>
        <v>422</v>
      </c>
      <c r="Q425" s="45">
        <f t="shared" si="123"/>
        <v>17100</v>
      </c>
      <c r="R425" s="45">
        <f t="shared" si="124"/>
        <v>16725</v>
      </c>
      <c r="S425">
        <f t="shared" si="119"/>
        <v>425</v>
      </c>
    </row>
    <row r="426" spans="1:19" ht="16" thickBot="1" x14ac:dyDescent="0.25">
      <c r="A426" s="32">
        <f t="shared" si="120"/>
        <v>211001</v>
      </c>
      <c r="B426" s="25">
        <f t="shared" si="121"/>
        <v>211500</v>
      </c>
      <c r="C426" s="24">
        <f t="shared" si="125"/>
        <v>45595</v>
      </c>
      <c r="D426" s="24">
        <f t="shared" si="126"/>
        <v>34450</v>
      </c>
      <c r="E426" s="24">
        <f t="shared" si="127"/>
        <v>15905</v>
      </c>
      <c r="F426" s="24">
        <f t="shared" si="128"/>
        <v>70500</v>
      </c>
      <c r="G426" s="28"/>
      <c r="H426" s="119">
        <f t="shared" si="115"/>
        <v>74101</v>
      </c>
      <c r="I426" s="120">
        <f t="shared" si="117"/>
        <v>74300</v>
      </c>
      <c r="J426" s="104">
        <v>7.0000000000000007E-2</v>
      </c>
      <c r="K426" s="119">
        <f t="shared" si="116"/>
        <v>74101</v>
      </c>
      <c r="L426" s="120">
        <f t="shared" si="118"/>
        <v>74300</v>
      </c>
      <c r="M426" s="92">
        <f>M425+($I426-$I425)*(VLOOKUP($H426,$H$55:$M$516,3))</f>
        <v>7008</v>
      </c>
      <c r="P426" s="42">
        <f t="shared" si="122"/>
        <v>423</v>
      </c>
      <c r="Q426" s="45">
        <f t="shared" si="123"/>
        <v>17100</v>
      </c>
      <c r="R426" s="45">
        <f t="shared" si="124"/>
        <v>16725</v>
      </c>
      <c r="S426">
        <f t="shared" si="119"/>
        <v>425</v>
      </c>
    </row>
    <row r="427" spans="1:19" ht="16" thickBot="1" x14ac:dyDescent="0.25">
      <c r="A427" s="32">
        <f t="shared" si="120"/>
        <v>211501</v>
      </c>
      <c r="B427" s="25">
        <f t="shared" si="121"/>
        <v>212000</v>
      </c>
      <c r="C427" s="24">
        <f t="shared" si="125"/>
        <v>45695</v>
      </c>
      <c r="D427" s="24">
        <f t="shared" si="126"/>
        <v>34525</v>
      </c>
      <c r="E427" s="24">
        <f t="shared" si="127"/>
        <v>15940</v>
      </c>
      <c r="F427" s="24">
        <f t="shared" si="128"/>
        <v>70625</v>
      </c>
      <c r="G427" s="28"/>
      <c r="H427" s="119">
        <f t="shared" si="115"/>
        <v>74301</v>
      </c>
      <c r="I427" s="120">
        <f t="shared" si="117"/>
        <v>74500</v>
      </c>
      <c r="J427" s="104">
        <v>7.0000000000000007E-2</v>
      </c>
      <c r="K427" s="119">
        <f t="shared" si="116"/>
        <v>74301</v>
      </c>
      <c r="L427" s="120">
        <f t="shared" si="118"/>
        <v>74500</v>
      </c>
      <c r="M427" s="92">
        <f>M426+($I427-$I426)*(VLOOKUP($H427,$H$55:$M$516,3))</f>
        <v>7022</v>
      </c>
      <c r="P427" s="42">
        <f t="shared" si="122"/>
        <v>424</v>
      </c>
      <c r="Q427" s="45">
        <f t="shared" si="123"/>
        <v>17100</v>
      </c>
      <c r="R427" s="45">
        <f t="shared" si="124"/>
        <v>16725</v>
      </c>
      <c r="S427">
        <f t="shared" si="119"/>
        <v>425</v>
      </c>
    </row>
    <row r="428" spans="1:19" ht="16" thickBot="1" x14ac:dyDescent="0.25">
      <c r="A428" s="32">
        <f t="shared" si="120"/>
        <v>212001</v>
      </c>
      <c r="B428" s="25">
        <f t="shared" si="121"/>
        <v>212500</v>
      </c>
      <c r="C428" s="24">
        <f t="shared" si="125"/>
        <v>45795</v>
      </c>
      <c r="D428" s="24">
        <f t="shared" si="126"/>
        <v>34600</v>
      </c>
      <c r="E428" s="24">
        <f t="shared" si="127"/>
        <v>15975</v>
      </c>
      <c r="F428" s="24">
        <f t="shared" si="128"/>
        <v>70750</v>
      </c>
      <c r="G428" s="28"/>
      <c r="H428" s="119">
        <f t="shared" si="115"/>
        <v>74501</v>
      </c>
      <c r="I428" s="120">
        <f t="shared" si="117"/>
        <v>74700</v>
      </c>
      <c r="J428" s="104">
        <v>7.0000000000000007E-2</v>
      </c>
      <c r="K428" s="119">
        <f t="shared" si="116"/>
        <v>74501</v>
      </c>
      <c r="L428" s="120">
        <f t="shared" si="118"/>
        <v>74700</v>
      </c>
      <c r="M428" s="92">
        <f>M427+($I428-$I427)*(VLOOKUP($H428,$H$55:$M$516,3))</f>
        <v>7036</v>
      </c>
      <c r="P428" s="42">
        <f t="shared" si="122"/>
        <v>425</v>
      </c>
      <c r="Q428" s="45">
        <f t="shared" si="123"/>
        <v>17100</v>
      </c>
      <c r="R428" s="45">
        <f t="shared" si="124"/>
        <v>16725</v>
      </c>
      <c r="S428">
        <f t="shared" si="119"/>
        <v>425</v>
      </c>
    </row>
    <row r="429" spans="1:19" ht="16" thickBot="1" x14ac:dyDescent="0.25">
      <c r="A429" s="32">
        <f t="shared" si="120"/>
        <v>212501</v>
      </c>
      <c r="B429" s="25">
        <f t="shared" si="121"/>
        <v>213000</v>
      </c>
      <c r="C429" s="24">
        <f t="shared" si="125"/>
        <v>45895</v>
      </c>
      <c r="D429" s="24">
        <f t="shared" si="126"/>
        <v>34675</v>
      </c>
      <c r="E429" s="24">
        <f t="shared" si="127"/>
        <v>16010</v>
      </c>
      <c r="F429" s="24">
        <f t="shared" si="128"/>
        <v>70875</v>
      </c>
      <c r="G429" s="28"/>
      <c r="H429" s="119">
        <f t="shared" si="115"/>
        <v>74701</v>
      </c>
      <c r="I429" s="120">
        <f t="shared" si="117"/>
        <v>74900</v>
      </c>
      <c r="J429" s="104">
        <v>7.0000000000000007E-2</v>
      </c>
      <c r="K429" s="119">
        <f t="shared" si="116"/>
        <v>74701</v>
      </c>
      <c r="L429" s="120">
        <f t="shared" si="118"/>
        <v>74900</v>
      </c>
      <c r="M429" s="92">
        <f>M428+($I429-$I428)*(VLOOKUP($H429,$H$55:$M$516,3))</f>
        <v>7050</v>
      </c>
      <c r="P429" s="42">
        <f t="shared" si="122"/>
        <v>426</v>
      </c>
      <c r="Q429" s="45">
        <f t="shared" si="123"/>
        <v>17300</v>
      </c>
      <c r="R429" s="45">
        <f t="shared" si="124"/>
        <v>16880</v>
      </c>
      <c r="S429">
        <f t="shared" si="119"/>
        <v>430</v>
      </c>
    </row>
    <row r="430" spans="1:19" ht="16" thickBot="1" x14ac:dyDescent="0.25">
      <c r="A430" s="32">
        <f t="shared" si="120"/>
        <v>213001</v>
      </c>
      <c r="B430" s="25">
        <f t="shared" si="121"/>
        <v>213500</v>
      </c>
      <c r="C430" s="24">
        <f t="shared" si="125"/>
        <v>45995</v>
      </c>
      <c r="D430" s="24">
        <f t="shared" si="126"/>
        <v>34750</v>
      </c>
      <c r="E430" s="24">
        <f t="shared" si="127"/>
        <v>16045</v>
      </c>
      <c r="F430" s="24">
        <f t="shared" si="128"/>
        <v>71000</v>
      </c>
      <c r="G430" s="28"/>
      <c r="H430" s="119">
        <f t="shared" si="115"/>
        <v>74901</v>
      </c>
      <c r="I430" s="120">
        <f t="shared" si="117"/>
        <v>75100</v>
      </c>
      <c r="J430" s="104">
        <v>7.0000000000000007E-2</v>
      </c>
      <c r="K430" s="119">
        <f t="shared" si="116"/>
        <v>74901</v>
      </c>
      <c r="L430" s="120">
        <f t="shared" si="118"/>
        <v>75100</v>
      </c>
      <c r="M430" s="92">
        <f>M429+($I430-$I429)*(VLOOKUP($H430,$H$55:$M$516,3))</f>
        <v>7064</v>
      </c>
      <c r="P430" s="42">
        <f t="shared" si="122"/>
        <v>427</v>
      </c>
      <c r="Q430" s="45">
        <f t="shared" si="123"/>
        <v>17300</v>
      </c>
      <c r="R430" s="45">
        <f t="shared" si="124"/>
        <v>16880</v>
      </c>
      <c r="S430">
        <f t="shared" si="119"/>
        <v>430</v>
      </c>
    </row>
    <row r="431" spans="1:19" ht="16" thickBot="1" x14ac:dyDescent="0.25">
      <c r="A431" s="32">
        <f t="shared" si="120"/>
        <v>213501</v>
      </c>
      <c r="B431" s="25">
        <f t="shared" si="121"/>
        <v>214000</v>
      </c>
      <c r="C431" s="24">
        <f t="shared" si="125"/>
        <v>46095</v>
      </c>
      <c r="D431" s="24">
        <f t="shared" si="126"/>
        <v>34825</v>
      </c>
      <c r="E431" s="24">
        <f t="shared" si="127"/>
        <v>16080</v>
      </c>
      <c r="F431" s="24">
        <f t="shared" si="128"/>
        <v>71125</v>
      </c>
      <c r="G431" s="28"/>
      <c r="H431" s="119">
        <f t="shared" si="115"/>
        <v>75101</v>
      </c>
      <c r="I431" s="120">
        <f t="shared" si="117"/>
        <v>75300</v>
      </c>
      <c r="J431" s="104">
        <v>7.0000000000000007E-2</v>
      </c>
      <c r="K431" s="119">
        <f t="shared" si="116"/>
        <v>75101</v>
      </c>
      <c r="L431" s="120">
        <f t="shared" si="118"/>
        <v>75300</v>
      </c>
      <c r="M431" s="92">
        <f>M430+($I431-$I430)*(VLOOKUP($H431,$H$55:$M$516,3))</f>
        <v>7078</v>
      </c>
      <c r="P431" s="42">
        <f t="shared" si="122"/>
        <v>428</v>
      </c>
      <c r="Q431" s="45">
        <f t="shared" si="123"/>
        <v>17300</v>
      </c>
      <c r="R431" s="45">
        <f t="shared" si="124"/>
        <v>16880</v>
      </c>
      <c r="S431">
        <f t="shared" si="119"/>
        <v>430</v>
      </c>
    </row>
    <row r="432" spans="1:19" ht="16" thickBot="1" x14ac:dyDescent="0.25">
      <c r="A432" s="32">
        <f t="shared" si="120"/>
        <v>214001</v>
      </c>
      <c r="B432" s="25">
        <f t="shared" si="121"/>
        <v>214500</v>
      </c>
      <c r="C432" s="24">
        <f t="shared" si="125"/>
        <v>46195</v>
      </c>
      <c r="D432" s="24">
        <f t="shared" si="126"/>
        <v>34900</v>
      </c>
      <c r="E432" s="24">
        <f t="shared" si="127"/>
        <v>16115</v>
      </c>
      <c r="F432" s="24">
        <f t="shared" si="128"/>
        <v>71250</v>
      </c>
      <c r="G432" s="28"/>
      <c r="H432" s="119">
        <f t="shared" si="115"/>
        <v>75301</v>
      </c>
      <c r="I432" s="120">
        <f t="shared" si="117"/>
        <v>75500</v>
      </c>
      <c r="J432" s="104">
        <v>7.0000000000000007E-2</v>
      </c>
      <c r="K432" s="119">
        <f t="shared" si="116"/>
        <v>75301</v>
      </c>
      <c r="L432" s="120">
        <f t="shared" si="118"/>
        <v>75500</v>
      </c>
      <c r="M432" s="92">
        <f>M431+($I432-$I431)*(VLOOKUP($H432,$H$55:$M$516,3))</f>
        <v>7092</v>
      </c>
      <c r="P432" s="42">
        <f t="shared" si="122"/>
        <v>429</v>
      </c>
      <c r="Q432" s="45">
        <f t="shared" si="123"/>
        <v>17300</v>
      </c>
      <c r="R432" s="45">
        <f t="shared" si="124"/>
        <v>16880</v>
      </c>
      <c r="S432">
        <f t="shared" si="119"/>
        <v>430</v>
      </c>
    </row>
    <row r="433" spans="1:19" ht="16" thickBot="1" x14ac:dyDescent="0.25">
      <c r="A433" s="32">
        <f t="shared" si="120"/>
        <v>214501</v>
      </c>
      <c r="B433" s="25">
        <f t="shared" si="121"/>
        <v>215000</v>
      </c>
      <c r="C433" s="24">
        <f t="shared" si="125"/>
        <v>46295</v>
      </c>
      <c r="D433" s="24">
        <f t="shared" si="126"/>
        <v>34975</v>
      </c>
      <c r="E433" s="24">
        <f t="shared" si="127"/>
        <v>16150</v>
      </c>
      <c r="F433" s="24">
        <f t="shared" si="128"/>
        <v>71375</v>
      </c>
      <c r="G433" s="28"/>
      <c r="H433" s="119">
        <f t="shared" si="115"/>
        <v>75501</v>
      </c>
      <c r="I433" s="120">
        <f t="shared" si="117"/>
        <v>75700</v>
      </c>
      <c r="J433" s="104">
        <v>7.0000000000000007E-2</v>
      </c>
      <c r="K433" s="119">
        <f t="shared" si="116"/>
        <v>75501</v>
      </c>
      <c r="L433" s="120">
        <f t="shared" si="118"/>
        <v>75700</v>
      </c>
      <c r="M433" s="92">
        <f>M432+($I433-$I432)*(VLOOKUP($H433,$H$55:$M$516,3))</f>
        <v>7106</v>
      </c>
      <c r="P433" s="42">
        <f t="shared" si="122"/>
        <v>430</v>
      </c>
      <c r="Q433" s="45">
        <f t="shared" si="123"/>
        <v>17300</v>
      </c>
      <c r="R433" s="45">
        <f t="shared" si="124"/>
        <v>16880</v>
      </c>
      <c r="S433">
        <f t="shared" si="119"/>
        <v>430</v>
      </c>
    </row>
    <row r="434" spans="1:19" ht="16" thickBot="1" x14ac:dyDescent="0.25">
      <c r="A434" s="32">
        <f t="shared" si="120"/>
        <v>215001</v>
      </c>
      <c r="B434" s="25">
        <f t="shared" si="121"/>
        <v>215500</v>
      </c>
      <c r="C434" s="24">
        <f t="shared" si="125"/>
        <v>46395</v>
      </c>
      <c r="D434" s="24">
        <f t="shared" si="126"/>
        <v>35050</v>
      </c>
      <c r="E434" s="24">
        <f t="shared" si="127"/>
        <v>16185</v>
      </c>
      <c r="F434" s="24">
        <f t="shared" si="128"/>
        <v>71500</v>
      </c>
      <c r="G434" s="28"/>
      <c r="H434" s="119">
        <f t="shared" si="115"/>
        <v>75701</v>
      </c>
      <c r="I434" s="120">
        <f t="shared" si="117"/>
        <v>75900</v>
      </c>
      <c r="J434" s="104">
        <v>7.0000000000000007E-2</v>
      </c>
      <c r="K434" s="119">
        <f t="shared" si="116"/>
        <v>75701</v>
      </c>
      <c r="L434" s="120">
        <f t="shared" si="118"/>
        <v>75900</v>
      </c>
      <c r="M434" s="92">
        <f>M433+($I434-$I433)*(VLOOKUP($H434,$H$55:$M$516,3))</f>
        <v>7120</v>
      </c>
      <c r="P434" s="42">
        <f t="shared" si="122"/>
        <v>431</v>
      </c>
      <c r="Q434" s="45">
        <f t="shared" si="123"/>
        <v>17500</v>
      </c>
      <c r="R434" s="45">
        <f t="shared" si="124"/>
        <v>17035</v>
      </c>
      <c r="S434">
        <f t="shared" si="119"/>
        <v>435</v>
      </c>
    </row>
    <row r="435" spans="1:19" ht="16" thickBot="1" x14ac:dyDescent="0.25">
      <c r="A435" s="32">
        <f t="shared" si="120"/>
        <v>215501</v>
      </c>
      <c r="B435" s="25">
        <f t="shared" si="121"/>
        <v>216000</v>
      </c>
      <c r="C435" s="24">
        <f t="shared" si="125"/>
        <v>46495</v>
      </c>
      <c r="D435" s="24">
        <f t="shared" si="126"/>
        <v>35125</v>
      </c>
      <c r="E435" s="24">
        <f t="shared" si="127"/>
        <v>16220</v>
      </c>
      <c r="F435" s="24">
        <f t="shared" si="128"/>
        <v>71625</v>
      </c>
      <c r="G435" s="28"/>
      <c r="H435" s="119">
        <f t="shared" si="115"/>
        <v>75901</v>
      </c>
      <c r="I435" s="120">
        <f t="shared" si="117"/>
        <v>76100</v>
      </c>
      <c r="J435" s="104">
        <v>7.0000000000000007E-2</v>
      </c>
      <c r="K435" s="119">
        <f t="shared" si="116"/>
        <v>75901</v>
      </c>
      <c r="L435" s="120">
        <f t="shared" si="118"/>
        <v>76100</v>
      </c>
      <c r="M435" s="92">
        <f>M434+($I435-$I434)*(VLOOKUP($H435,$H$55:$M$516,3))</f>
        <v>7134</v>
      </c>
      <c r="P435" s="42">
        <f t="shared" si="122"/>
        <v>432</v>
      </c>
      <c r="Q435" s="45">
        <f t="shared" si="123"/>
        <v>17500</v>
      </c>
      <c r="R435" s="45">
        <f t="shared" si="124"/>
        <v>17035</v>
      </c>
      <c r="S435">
        <f t="shared" si="119"/>
        <v>435</v>
      </c>
    </row>
    <row r="436" spans="1:19" ht="16" thickBot="1" x14ac:dyDescent="0.25">
      <c r="A436" s="32">
        <f t="shared" si="120"/>
        <v>216001</v>
      </c>
      <c r="B436" s="25">
        <f t="shared" si="121"/>
        <v>216500</v>
      </c>
      <c r="C436" s="24">
        <f t="shared" si="125"/>
        <v>46595</v>
      </c>
      <c r="D436" s="24">
        <f t="shared" si="126"/>
        <v>35200</v>
      </c>
      <c r="E436" s="24">
        <f t="shared" si="127"/>
        <v>16255</v>
      </c>
      <c r="F436" s="24">
        <f t="shared" si="128"/>
        <v>71750</v>
      </c>
      <c r="G436" s="28"/>
      <c r="H436" s="119">
        <f t="shared" si="115"/>
        <v>76101</v>
      </c>
      <c r="I436" s="120">
        <f t="shared" si="117"/>
        <v>76300</v>
      </c>
      <c r="J436" s="104">
        <v>7.0000000000000007E-2</v>
      </c>
      <c r="K436" s="119">
        <f t="shared" si="116"/>
        <v>76101</v>
      </c>
      <c r="L436" s="120">
        <f t="shared" si="118"/>
        <v>76300</v>
      </c>
      <c r="M436" s="92">
        <f>M435+($I436-$I435)*(VLOOKUP($H436,$H$55:$M$516,3))</f>
        <v>7148</v>
      </c>
      <c r="P436" s="42">
        <f t="shared" si="122"/>
        <v>433</v>
      </c>
      <c r="Q436" s="45">
        <f t="shared" si="123"/>
        <v>17500</v>
      </c>
      <c r="R436" s="45">
        <f t="shared" si="124"/>
        <v>17035</v>
      </c>
      <c r="S436">
        <f t="shared" si="119"/>
        <v>435</v>
      </c>
    </row>
    <row r="437" spans="1:19" ht="16" thickBot="1" x14ac:dyDescent="0.25">
      <c r="A437" s="32">
        <f t="shared" si="120"/>
        <v>216501</v>
      </c>
      <c r="B437" s="25">
        <f t="shared" si="121"/>
        <v>217000</v>
      </c>
      <c r="C437" s="24">
        <f t="shared" si="125"/>
        <v>46695</v>
      </c>
      <c r="D437" s="24">
        <f t="shared" si="126"/>
        <v>35275</v>
      </c>
      <c r="E437" s="24">
        <f t="shared" si="127"/>
        <v>16290</v>
      </c>
      <c r="F437" s="24">
        <f t="shared" si="128"/>
        <v>71875</v>
      </c>
      <c r="G437" s="28"/>
      <c r="H437" s="119">
        <f t="shared" si="115"/>
        <v>76301</v>
      </c>
      <c r="I437" s="120">
        <f t="shared" si="117"/>
        <v>76500</v>
      </c>
      <c r="J437" s="104">
        <v>7.0000000000000007E-2</v>
      </c>
      <c r="K437" s="119">
        <f t="shared" si="116"/>
        <v>76301</v>
      </c>
      <c r="L437" s="120">
        <f t="shared" si="118"/>
        <v>76500</v>
      </c>
      <c r="M437" s="92">
        <f>M436+($I437-$I436)*(VLOOKUP($H437,$H$55:$M$516,3))</f>
        <v>7162</v>
      </c>
      <c r="P437" s="42">
        <f t="shared" si="122"/>
        <v>434</v>
      </c>
      <c r="Q437" s="45">
        <f t="shared" si="123"/>
        <v>17500</v>
      </c>
      <c r="R437" s="45">
        <f t="shared" si="124"/>
        <v>17035</v>
      </c>
      <c r="S437">
        <f t="shared" si="119"/>
        <v>435</v>
      </c>
    </row>
    <row r="438" spans="1:19" ht="16" thickBot="1" x14ac:dyDescent="0.25">
      <c r="A438" s="32">
        <f t="shared" si="120"/>
        <v>217001</v>
      </c>
      <c r="B438" s="25">
        <f t="shared" si="121"/>
        <v>217500</v>
      </c>
      <c r="C438" s="24">
        <f t="shared" si="125"/>
        <v>46795</v>
      </c>
      <c r="D438" s="24">
        <f t="shared" si="126"/>
        <v>35350</v>
      </c>
      <c r="E438" s="24">
        <f t="shared" si="127"/>
        <v>16325</v>
      </c>
      <c r="F438" s="24">
        <f t="shared" si="128"/>
        <v>72000</v>
      </c>
      <c r="G438" s="28"/>
      <c r="H438" s="119">
        <f t="shared" si="115"/>
        <v>76501</v>
      </c>
      <c r="I438" s="120">
        <f t="shared" si="117"/>
        <v>76700</v>
      </c>
      <c r="J438" s="104">
        <v>7.0000000000000007E-2</v>
      </c>
      <c r="K438" s="119">
        <f t="shared" si="116"/>
        <v>76501</v>
      </c>
      <c r="L438" s="120">
        <f t="shared" si="118"/>
        <v>76700</v>
      </c>
      <c r="M438" s="92">
        <f>M437+($I438-$I437)*(VLOOKUP($H438,$H$55:$M$516,3))</f>
        <v>7176</v>
      </c>
      <c r="P438" s="42">
        <f t="shared" si="122"/>
        <v>435</v>
      </c>
      <c r="Q438" s="45">
        <f t="shared" si="123"/>
        <v>17500</v>
      </c>
      <c r="R438" s="45">
        <f t="shared" si="124"/>
        <v>17035</v>
      </c>
      <c r="S438">
        <f t="shared" si="119"/>
        <v>435</v>
      </c>
    </row>
    <row r="439" spans="1:19" ht="16" thickBot="1" x14ac:dyDescent="0.25">
      <c r="A439" s="32">
        <f t="shared" si="120"/>
        <v>217501</v>
      </c>
      <c r="B439" s="25">
        <f t="shared" si="121"/>
        <v>218000</v>
      </c>
      <c r="C439" s="24">
        <f t="shared" si="125"/>
        <v>46895</v>
      </c>
      <c r="D439" s="24">
        <f t="shared" si="126"/>
        <v>35425</v>
      </c>
      <c r="E439" s="24">
        <f t="shared" si="127"/>
        <v>16360</v>
      </c>
      <c r="F439" s="24">
        <f t="shared" si="128"/>
        <v>72125</v>
      </c>
      <c r="G439" s="28"/>
      <c r="H439" s="119">
        <f t="shared" si="115"/>
        <v>76701</v>
      </c>
      <c r="I439" s="120">
        <f t="shared" si="117"/>
        <v>76900</v>
      </c>
      <c r="J439" s="104">
        <v>7.0000000000000007E-2</v>
      </c>
      <c r="K439" s="119">
        <f t="shared" si="116"/>
        <v>76701</v>
      </c>
      <c r="L439" s="120">
        <f t="shared" si="118"/>
        <v>76900</v>
      </c>
      <c r="M439" s="92">
        <f>M438+($I439-$I438)*(VLOOKUP($H439,$H$55:$M$516,3))</f>
        <v>7190</v>
      </c>
      <c r="P439" s="42">
        <f t="shared" si="122"/>
        <v>436</v>
      </c>
      <c r="Q439" s="45">
        <f t="shared" si="123"/>
        <v>17700</v>
      </c>
      <c r="R439" s="45">
        <f t="shared" si="124"/>
        <v>17190</v>
      </c>
      <c r="S439">
        <f t="shared" si="119"/>
        <v>440</v>
      </c>
    </row>
    <row r="440" spans="1:19" ht="16" thickBot="1" x14ac:dyDescent="0.25">
      <c r="A440" s="32">
        <f t="shared" si="120"/>
        <v>218001</v>
      </c>
      <c r="B440" s="25">
        <f t="shared" si="121"/>
        <v>218500</v>
      </c>
      <c r="C440" s="24">
        <f t="shared" si="125"/>
        <v>46995</v>
      </c>
      <c r="D440" s="24">
        <f t="shared" si="126"/>
        <v>35500</v>
      </c>
      <c r="E440" s="24">
        <f t="shared" si="127"/>
        <v>16395</v>
      </c>
      <c r="F440" s="24">
        <f t="shared" si="128"/>
        <v>72250</v>
      </c>
      <c r="G440" s="28"/>
      <c r="H440" s="119">
        <f t="shared" si="115"/>
        <v>76901</v>
      </c>
      <c r="I440" s="120">
        <f t="shared" si="117"/>
        <v>77100</v>
      </c>
      <c r="J440" s="104">
        <v>7.0000000000000007E-2</v>
      </c>
      <c r="K440" s="119">
        <f t="shared" si="116"/>
        <v>76901</v>
      </c>
      <c r="L440" s="120">
        <f t="shared" si="118"/>
        <v>77100</v>
      </c>
      <c r="M440" s="92">
        <f>M439+($I440-$I439)*(VLOOKUP($H440,$H$55:$M$516,3))</f>
        <v>7204</v>
      </c>
      <c r="P440" s="42">
        <f t="shared" si="122"/>
        <v>437</v>
      </c>
      <c r="Q440" s="45">
        <f t="shared" si="123"/>
        <v>17700</v>
      </c>
      <c r="R440" s="45">
        <f t="shared" si="124"/>
        <v>17190</v>
      </c>
      <c r="S440">
        <f t="shared" si="119"/>
        <v>440</v>
      </c>
    </row>
    <row r="441" spans="1:19" ht="16" thickBot="1" x14ac:dyDescent="0.25">
      <c r="A441" s="32">
        <f t="shared" si="120"/>
        <v>218501</v>
      </c>
      <c r="B441" s="25">
        <f t="shared" si="121"/>
        <v>219000</v>
      </c>
      <c r="C441" s="24">
        <f t="shared" si="125"/>
        <v>47095</v>
      </c>
      <c r="D441" s="24">
        <f t="shared" si="126"/>
        <v>35575</v>
      </c>
      <c r="E441" s="24">
        <f t="shared" si="127"/>
        <v>16430</v>
      </c>
      <c r="F441" s="24">
        <f t="shared" si="128"/>
        <v>72375</v>
      </c>
      <c r="G441" s="28"/>
      <c r="H441" s="119">
        <f t="shared" si="115"/>
        <v>77101</v>
      </c>
      <c r="I441" s="120">
        <f t="shared" si="117"/>
        <v>77300</v>
      </c>
      <c r="J441" s="104">
        <v>7.0000000000000007E-2</v>
      </c>
      <c r="K441" s="119">
        <f t="shared" si="116"/>
        <v>77101</v>
      </c>
      <c r="L441" s="120">
        <f t="shared" si="118"/>
        <v>77300</v>
      </c>
      <c r="M441" s="92">
        <f>M440+($I441-$I440)*(VLOOKUP($H441,$H$55:$M$516,3))</f>
        <v>7218</v>
      </c>
      <c r="P441" s="42">
        <f t="shared" si="122"/>
        <v>438</v>
      </c>
      <c r="Q441" s="45">
        <f t="shared" si="123"/>
        <v>17700</v>
      </c>
      <c r="R441" s="45">
        <f t="shared" si="124"/>
        <v>17190</v>
      </c>
      <c r="S441">
        <f t="shared" si="119"/>
        <v>440</v>
      </c>
    </row>
    <row r="442" spans="1:19" ht="16" thickBot="1" x14ac:dyDescent="0.25">
      <c r="A442" s="32">
        <f t="shared" si="120"/>
        <v>219001</v>
      </c>
      <c r="B442" s="25">
        <f t="shared" si="121"/>
        <v>219500</v>
      </c>
      <c r="C442" s="24">
        <f t="shared" si="125"/>
        <v>47195</v>
      </c>
      <c r="D442" s="24">
        <f t="shared" si="126"/>
        <v>35650</v>
      </c>
      <c r="E442" s="24">
        <f t="shared" si="127"/>
        <v>16465</v>
      </c>
      <c r="F442" s="24">
        <f t="shared" si="128"/>
        <v>72500</v>
      </c>
      <c r="G442" s="28"/>
      <c r="H442" s="119">
        <f t="shared" si="115"/>
        <v>77301</v>
      </c>
      <c r="I442" s="120">
        <f t="shared" si="117"/>
        <v>77500</v>
      </c>
      <c r="J442" s="104">
        <v>7.0000000000000007E-2</v>
      </c>
      <c r="K442" s="119">
        <f t="shared" si="116"/>
        <v>77301</v>
      </c>
      <c r="L442" s="120">
        <f t="shared" si="118"/>
        <v>77500</v>
      </c>
      <c r="M442" s="92">
        <f>M441+($I442-$I441)*(VLOOKUP($H442,$H$55:$M$516,3))</f>
        <v>7232</v>
      </c>
      <c r="P442" s="42">
        <f t="shared" si="122"/>
        <v>439</v>
      </c>
      <c r="Q442" s="45">
        <f t="shared" si="123"/>
        <v>17700</v>
      </c>
      <c r="R442" s="45">
        <f t="shared" si="124"/>
        <v>17190</v>
      </c>
      <c r="S442">
        <f t="shared" si="119"/>
        <v>440</v>
      </c>
    </row>
    <row r="443" spans="1:19" ht="16" thickBot="1" x14ac:dyDescent="0.25">
      <c r="A443" s="32">
        <f t="shared" si="120"/>
        <v>219501</v>
      </c>
      <c r="B443" s="25">
        <f t="shared" si="121"/>
        <v>220000</v>
      </c>
      <c r="C443" s="24">
        <f t="shared" si="125"/>
        <v>47295</v>
      </c>
      <c r="D443" s="24">
        <f t="shared" si="126"/>
        <v>35725</v>
      </c>
      <c r="E443" s="24">
        <f t="shared" si="127"/>
        <v>16500</v>
      </c>
      <c r="F443" s="24">
        <f t="shared" si="128"/>
        <v>72625</v>
      </c>
      <c r="G443" s="28"/>
      <c r="H443" s="119">
        <f t="shared" ref="H443:H506" si="129">I442+1</f>
        <v>77501</v>
      </c>
      <c r="I443" s="120">
        <f t="shared" si="117"/>
        <v>77700</v>
      </c>
      <c r="J443" s="104">
        <v>7.0000000000000007E-2</v>
      </c>
      <c r="K443" s="119">
        <f t="shared" ref="K443:K506" si="130">L442+1</f>
        <v>77501</v>
      </c>
      <c r="L443" s="120">
        <f t="shared" si="118"/>
        <v>77700</v>
      </c>
      <c r="M443" s="92">
        <f>M442+($I443-$I442)*(VLOOKUP($H443,$H$55:$M$516,3))</f>
        <v>7246</v>
      </c>
      <c r="P443" s="42">
        <f t="shared" si="122"/>
        <v>440</v>
      </c>
      <c r="Q443" s="45">
        <f t="shared" si="123"/>
        <v>17700</v>
      </c>
      <c r="R443" s="45">
        <f t="shared" si="124"/>
        <v>17190</v>
      </c>
      <c r="S443">
        <f t="shared" si="119"/>
        <v>440</v>
      </c>
    </row>
    <row r="444" spans="1:19" ht="16" thickBot="1" x14ac:dyDescent="0.25">
      <c r="A444" s="32">
        <f t="shared" si="120"/>
        <v>220001</v>
      </c>
      <c r="B444" s="25">
        <f t="shared" si="121"/>
        <v>220500</v>
      </c>
      <c r="C444" s="24">
        <f t="shared" si="125"/>
        <v>47395</v>
      </c>
      <c r="D444" s="24">
        <f t="shared" si="126"/>
        <v>35800</v>
      </c>
      <c r="E444" s="24">
        <f t="shared" si="127"/>
        <v>16535</v>
      </c>
      <c r="F444" s="24">
        <f t="shared" si="128"/>
        <v>72750</v>
      </c>
      <c r="G444" s="28"/>
      <c r="H444" s="119">
        <f t="shared" si="129"/>
        <v>77701</v>
      </c>
      <c r="I444" s="120">
        <f t="shared" si="117"/>
        <v>77900</v>
      </c>
      <c r="J444" s="104">
        <v>7.0000000000000007E-2</v>
      </c>
      <c r="K444" s="119">
        <f t="shared" si="130"/>
        <v>77701</v>
      </c>
      <c r="L444" s="120">
        <f t="shared" si="118"/>
        <v>77900</v>
      </c>
      <c r="M444" s="92">
        <f>M443+($I444-$I443)*(VLOOKUP($H444,$H$55:$M$516,3))</f>
        <v>7260</v>
      </c>
      <c r="P444" s="42">
        <f t="shared" si="122"/>
        <v>441</v>
      </c>
      <c r="Q444" s="45">
        <f t="shared" si="123"/>
        <v>17900</v>
      </c>
      <c r="R444" s="45">
        <f t="shared" si="124"/>
        <v>17345</v>
      </c>
      <c r="S444">
        <f t="shared" si="119"/>
        <v>445</v>
      </c>
    </row>
    <row r="445" spans="1:19" ht="16" thickBot="1" x14ac:dyDescent="0.25">
      <c r="A445" s="32">
        <f t="shared" si="120"/>
        <v>220501</v>
      </c>
      <c r="B445" s="25">
        <f t="shared" si="121"/>
        <v>221000</v>
      </c>
      <c r="C445" s="24">
        <f t="shared" si="125"/>
        <v>47495</v>
      </c>
      <c r="D445" s="24">
        <f t="shared" si="126"/>
        <v>35875</v>
      </c>
      <c r="E445" s="24">
        <f t="shared" si="127"/>
        <v>16570</v>
      </c>
      <c r="F445" s="24">
        <f t="shared" si="128"/>
        <v>72875</v>
      </c>
      <c r="G445" s="28"/>
      <c r="H445" s="119">
        <f t="shared" si="129"/>
        <v>77901</v>
      </c>
      <c r="I445" s="120">
        <f t="shared" si="117"/>
        <v>78100</v>
      </c>
      <c r="J445" s="104">
        <v>7.0000000000000007E-2</v>
      </c>
      <c r="K445" s="119">
        <f t="shared" si="130"/>
        <v>77901</v>
      </c>
      <c r="L445" s="120">
        <f t="shared" si="118"/>
        <v>78100</v>
      </c>
      <c r="M445" s="92">
        <f>M444+($I445-$I444)*(VLOOKUP($H445,$H$55:$M$516,3))</f>
        <v>7274</v>
      </c>
      <c r="P445" s="42">
        <f t="shared" si="122"/>
        <v>442</v>
      </c>
      <c r="Q445" s="45">
        <f t="shared" si="123"/>
        <v>17900</v>
      </c>
      <c r="R445" s="45">
        <f t="shared" si="124"/>
        <v>17345</v>
      </c>
      <c r="S445">
        <f t="shared" si="119"/>
        <v>445</v>
      </c>
    </row>
    <row r="446" spans="1:19" ht="16" thickBot="1" x14ac:dyDescent="0.25">
      <c r="A446" s="32">
        <f t="shared" si="120"/>
        <v>221001</v>
      </c>
      <c r="B446" s="25">
        <f t="shared" si="121"/>
        <v>221500</v>
      </c>
      <c r="C446" s="24">
        <f t="shared" si="125"/>
        <v>47595</v>
      </c>
      <c r="D446" s="24">
        <f t="shared" si="126"/>
        <v>35950</v>
      </c>
      <c r="E446" s="24">
        <f t="shared" si="127"/>
        <v>16605</v>
      </c>
      <c r="F446" s="24">
        <f t="shared" si="128"/>
        <v>73000</v>
      </c>
      <c r="G446" s="28"/>
      <c r="H446" s="119">
        <f t="shared" si="129"/>
        <v>78101</v>
      </c>
      <c r="I446" s="120">
        <f t="shared" si="117"/>
        <v>78300</v>
      </c>
      <c r="J446" s="104">
        <v>7.0000000000000007E-2</v>
      </c>
      <c r="K446" s="119">
        <f t="shared" si="130"/>
        <v>78101</v>
      </c>
      <c r="L446" s="120">
        <f t="shared" si="118"/>
        <v>78300</v>
      </c>
      <c r="M446" s="92">
        <f>M445+($I446-$I445)*(VLOOKUP($H446,$H$55:$M$516,3))</f>
        <v>7288</v>
      </c>
      <c r="P446" s="42">
        <f t="shared" si="122"/>
        <v>443</v>
      </c>
      <c r="Q446" s="45">
        <f t="shared" si="123"/>
        <v>17900</v>
      </c>
      <c r="R446" s="45">
        <f t="shared" si="124"/>
        <v>17345</v>
      </c>
      <c r="S446">
        <f t="shared" si="119"/>
        <v>445</v>
      </c>
    </row>
    <row r="447" spans="1:19" ht="16" thickBot="1" x14ac:dyDescent="0.25">
      <c r="A447" s="32">
        <f t="shared" si="120"/>
        <v>221501</v>
      </c>
      <c r="B447" s="25">
        <f t="shared" si="121"/>
        <v>222000</v>
      </c>
      <c r="C447" s="24">
        <f t="shared" si="125"/>
        <v>47695</v>
      </c>
      <c r="D447" s="24">
        <f t="shared" si="126"/>
        <v>36025</v>
      </c>
      <c r="E447" s="24">
        <f t="shared" si="127"/>
        <v>16640</v>
      </c>
      <c r="F447" s="24">
        <f t="shared" si="128"/>
        <v>73125</v>
      </c>
      <c r="G447" s="28"/>
      <c r="H447" s="119">
        <f t="shared" si="129"/>
        <v>78301</v>
      </c>
      <c r="I447" s="120">
        <f t="shared" si="117"/>
        <v>78500</v>
      </c>
      <c r="J447" s="104">
        <v>7.0000000000000007E-2</v>
      </c>
      <c r="K447" s="119">
        <f t="shared" si="130"/>
        <v>78301</v>
      </c>
      <c r="L447" s="120">
        <f t="shared" si="118"/>
        <v>78500</v>
      </c>
      <c r="M447" s="92">
        <f>M446+($I447-$I446)*(VLOOKUP($H447,$H$55:$M$516,3))</f>
        <v>7302</v>
      </c>
      <c r="P447" s="42">
        <f t="shared" si="122"/>
        <v>444</v>
      </c>
      <c r="Q447" s="45">
        <f t="shared" si="123"/>
        <v>17900</v>
      </c>
      <c r="R447" s="45">
        <f t="shared" si="124"/>
        <v>17345</v>
      </c>
      <c r="S447">
        <f t="shared" si="119"/>
        <v>445</v>
      </c>
    </row>
    <row r="448" spans="1:19" ht="16" thickBot="1" x14ac:dyDescent="0.25">
      <c r="A448" s="32">
        <f t="shared" si="120"/>
        <v>222001</v>
      </c>
      <c r="B448" s="25">
        <f t="shared" si="121"/>
        <v>222500</v>
      </c>
      <c r="C448" s="24">
        <f t="shared" si="125"/>
        <v>47795</v>
      </c>
      <c r="D448" s="24">
        <f t="shared" si="126"/>
        <v>36100</v>
      </c>
      <c r="E448" s="24">
        <f t="shared" si="127"/>
        <v>16675</v>
      </c>
      <c r="F448" s="24">
        <f t="shared" si="128"/>
        <v>73250</v>
      </c>
      <c r="G448" s="28"/>
      <c r="H448" s="119">
        <f t="shared" si="129"/>
        <v>78501</v>
      </c>
      <c r="I448" s="120">
        <f t="shared" si="117"/>
        <v>78700</v>
      </c>
      <c r="J448" s="104">
        <v>7.0000000000000007E-2</v>
      </c>
      <c r="K448" s="119">
        <f t="shared" si="130"/>
        <v>78501</v>
      </c>
      <c r="L448" s="120">
        <f t="shared" si="118"/>
        <v>78700</v>
      </c>
      <c r="M448" s="92">
        <f>M447+($I448-$I447)*(VLOOKUP($H448,$H$55:$M$516,3))</f>
        <v>7316</v>
      </c>
      <c r="P448" s="42">
        <f t="shared" si="122"/>
        <v>445</v>
      </c>
      <c r="Q448" s="45">
        <f t="shared" si="123"/>
        <v>17900</v>
      </c>
      <c r="R448" s="45">
        <f t="shared" si="124"/>
        <v>17345</v>
      </c>
      <c r="S448">
        <f t="shared" si="119"/>
        <v>445</v>
      </c>
    </row>
    <row r="449" spans="1:19" ht="16" thickBot="1" x14ac:dyDescent="0.25">
      <c r="A449" s="32">
        <f t="shared" si="120"/>
        <v>222501</v>
      </c>
      <c r="B449" s="25">
        <f t="shared" si="121"/>
        <v>223000</v>
      </c>
      <c r="C449" s="24">
        <f t="shared" si="125"/>
        <v>47895</v>
      </c>
      <c r="D449" s="24">
        <f t="shared" si="126"/>
        <v>36175</v>
      </c>
      <c r="E449" s="24">
        <f t="shared" si="127"/>
        <v>16710</v>
      </c>
      <c r="F449" s="24">
        <f t="shared" si="128"/>
        <v>73375</v>
      </c>
      <c r="G449" s="28"/>
      <c r="H449" s="119">
        <f t="shared" si="129"/>
        <v>78701</v>
      </c>
      <c r="I449" s="120">
        <f t="shared" si="117"/>
        <v>78900</v>
      </c>
      <c r="J449" s="104">
        <v>7.0000000000000007E-2</v>
      </c>
      <c r="K449" s="119">
        <f t="shared" si="130"/>
        <v>78701</v>
      </c>
      <c r="L449" s="120">
        <f t="shared" si="118"/>
        <v>78900</v>
      </c>
      <c r="M449" s="92">
        <f>M448+($I449-$I448)*(VLOOKUP($H449,$H$55:$M$516,3))</f>
        <v>7330</v>
      </c>
      <c r="P449" s="42">
        <f t="shared" si="122"/>
        <v>446</v>
      </c>
      <c r="Q449" s="45">
        <f t="shared" si="123"/>
        <v>18100</v>
      </c>
      <c r="R449" s="45">
        <f t="shared" si="124"/>
        <v>17500</v>
      </c>
      <c r="S449">
        <f t="shared" si="119"/>
        <v>450</v>
      </c>
    </row>
    <row r="450" spans="1:19" ht="16" thickBot="1" x14ac:dyDescent="0.25">
      <c r="A450" s="32">
        <f t="shared" si="120"/>
        <v>223001</v>
      </c>
      <c r="B450" s="25">
        <f t="shared" si="121"/>
        <v>223500</v>
      </c>
      <c r="C450" s="24">
        <f t="shared" si="125"/>
        <v>47995</v>
      </c>
      <c r="D450" s="24">
        <f t="shared" si="126"/>
        <v>36250</v>
      </c>
      <c r="E450" s="24">
        <f t="shared" si="127"/>
        <v>16745</v>
      </c>
      <c r="F450" s="24">
        <f t="shared" si="128"/>
        <v>73500</v>
      </c>
      <c r="G450" s="28"/>
      <c r="H450" s="119">
        <f t="shared" si="129"/>
        <v>78901</v>
      </c>
      <c r="I450" s="120">
        <f t="shared" si="117"/>
        <v>79100</v>
      </c>
      <c r="J450" s="104">
        <v>7.0000000000000007E-2</v>
      </c>
      <c r="K450" s="119">
        <f t="shared" si="130"/>
        <v>78901</v>
      </c>
      <c r="L450" s="120">
        <f t="shared" si="118"/>
        <v>79100</v>
      </c>
      <c r="M450" s="92">
        <f>M449+($I450-$I449)*(VLOOKUP($H450,$H$55:$M$516,3))</f>
        <v>7344</v>
      </c>
      <c r="P450" s="42">
        <f t="shared" si="122"/>
        <v>447</v>
      </c>
      <c r="Q450" s="45">
        <f t="shared" si="123"/>
        <v>18100</v>
      </c>
      <c r="R450" s="45">
        <f t="shared" si="124"/>
        <v>17500</v>
      </c>
      <c r="S450">
        <f t="shared" si="119"/>
        <v>450</v>
      </c>
    </row>
    <row r="451" spans="1:19" ht="16" thickBot="1" x14ac:dyDescent="0.25">
      <c r="A451" s="32">
        <f t="shared" si="120"/>
        <v>223501</v>
      </c>
      <c r="B451" s="25">
        <f t="shared" si="121"/>
        <v>224000</v>
      </c>
      <c r="C451" s="24">
        <f t="shared" si="125"/>
        <v>48095</v>
      </c>
      <c r="D451" s="24">
        <f t="shared" si="126"/>
        <v>36325</v>
      </c>
      <c r="E451" s="24">
        <f t="shared" si="127"/>
        <v>16780</v>
      </c>
      <c r="F451" s="24">
        <f t="shared" si="128"/>
        <v>73625</v>
      </c>
      <c r="G451" s="28"/>
      <c r="H451" s="119">
        <f t="shared" si="129"/>
        <v>79101</v>
      </c>
      <c r="I451" s="120">
        <f t="shared" ref="I451:I514" si="131">+I450+200</f>
        <v>79300</v>
      </c>
      <c r="J451" s="104">
        <v>7.0000000000000007E-2</v>
      </c>
      <c r="K451" s="119">
        <f t="shared" si="130"/>
        <v>79101</v>
      </c>
      <c r="L451" s="120">
        <f t="shared" ref="L451:L514" si="132">+L450+200</f>
        <v>79300</v>
      </c>
      <c r="M451" s="92">
        <f>M450+($I451-$I450)*(VLOOKUP($H451,$H$55:$M$516,3))</f>
        <v>7358</v>
      </c>
      <c r="P451" s="42">
        <f t="shared" si="122"/>
        <v>448</v>
      </c>
      <c r="Q451" s="45">
        <f t="shared" si="123"/>
        <v>18100</v>
      </c>
      <c r="R451" s="45">
        <f t="shared" si="124"/>
        <v>17500</v>
      </c>
      <c r="S451">
        <f t="shared" si="119"/>
        <v>450</v>
      </c>
    </row>
    <row r="452" spans="1:19" ht="16" thickBot="1" x14ac:dyDescent="0.25">
      <c r="A452" s="32">
        <f t="shared" si="120"/>
        <v>224001</v>
      </c>
      <c r="B452" s="25">
        <f t="shared" si="121"/>
        <v>224500</v>
      </c>
      <c r="C452" s="24">
        <f t="shared" si="125"/>
        <v>48195</v>
      </c>
      <c r="D452" s="24">
        <f t="shared" si="126"/>
        <v>36400</v>
      </c>
      <c r="E452" s="24">
        <f t="shared" si="127"/>
        <v>16815</v>
      </c>
      <c r="F452" s="24">
        <f t="shared" si="128"/>
        <v>73750</v>
      </c>
      <c r="G452" s="28"/>
      <c r="H452" s="119">
        <f t="shared" si="129"/>
        <v>79301</v>
      </c>
      <c r="I452" s="120">
        <f t="shared" si="131"/>
        <v>79500</v>
      </c>
      <c r="J452" s="104">
        <v>7.0000000000000007E-2</v>
      </c>
      <c r="K452" s="119">
        <f t="shared" si="130"/>
        <v>79301</v>
      </c>
      <c r="L452" s="120">
        <f t="shared" si="132"/>
        <v>79500</v>
      </c>
      <c r="M452" s="92">
        <f>M451+($I452-$I451)*(VLOOKUP($H452,$H$55:$M$516,3))</f>
        <v>7372</v>
      </c>
      <c r="P452" s="42">
        <f t="shared" si="122"/>
        <v>449</v>
      </c>
      <c r="Q452" s="45">
        <f t="shared" si="123"/>
        <v>18100</v>
      </c>
      <c r="R452" s="45">
        <f t="shared" si="124"/>
        <v>17500</v>
      </c>
      <c r="S452">
        <f t="shared" ref="S452:S515" si="133">VLOOKUP(P452,$U$3:$V$203,2)</f>
        <v>450</v>
      </c>
    </row>
    <row r="453" spans="1:19" ht="16" thickBot="1" x14ac:dyDescent="0.25">
      <c r="A453" s="32">
        <f t="shared" si="120"/>
        <v>224501</v>
      </c>
      <c r="B453" s="25">
        <f t="shared" si="121"/>
        <v>225000</v>
      </c>
      <c r="C453" s="24">
        <f t="shared" si="125"/>
        <v>48295</v>
      </c>
      <c r="D453" s="24">
        <f t="shared" si="126"/>
        <v>36475</v>
      </c>
      <c r="E453" s="24">
        <f t="shared" si="127"/>
        <v>16850</v>
      </c>
      <c r="F453" s="24">
        <f t="shared" si="128"/>
        <v>73875</v>
      </c>
      <c r="G453" s="28"/>
      <c r="H453" s="119">
        <f t="shared" si="129"/>
        <v>79501</v>
      </c>
      <c r="I453" s="120">
        <f t="shared" si="131"/>
        <v>79700</v>
      </c>
      <c r="J453" s="104">
        <v>7.0000000000000007E-2</v>
      </c>
      <c r="K453" s="119">
        <f t="shared" si="130"/>
        <v>79501</v>
      </c>
      <c r="L453" s="120">
        <f t="shared" si="132"/>
        <v>79700</v>
      </c>
      <c r="M453" s="92">
        <f>M452+($I453-$I452)*(VLOOKUP($H453,$H$55:$M$516,3))</f>
        <v>7386</v>
      </c>
      <c r="P453" s="42">
        <f t="shared" si="122"/>
        <v>450</v>
      </c>
      <c r="Q453" s="45">
        <f t="shared" si="123"/>
        <v>18100</v>
      </c>
      <c r="R453" s="45">
        <f t="shared" si="124"/>
        <v>17500</v>
      </c>
      <c r="S453">
        <f t="shared" si="133"/>
        <v>450</v>
      </c>
    </row>
    <row r="454" spans="1:19" ht="16" thickBot="1" x14ac:dyDescent="0.25">
      <c r="A454" s="32">
        <f t="shared" ref="A454:A517" si="134">B453+1</f>
        <v>225001</v>
      </c>
      <c r="B454" s="25">
        <f t="shared" ref="B454:B517" si="135">B453+500</f>
        <v>225500</v>
      </c>
      <c r="C454" s="24">
        <f t="shared" si="125"/>
        <v>48395</v>
      </c>
      <c r="D454" s="24">
        <f t="shared" si="126"/>
        <v>36550</v>
      </c>
      <c r="E454" s="24">
        <f t="shared" si="127"/>
        <v>16885</v>
      </c>
      <c r="F454" s="24">
        <f t="shared" si="128"/>
        <v>74000</v>
      </c>
      <c r="G454" s="28"/>
      <c r="H454" s="119">
        <f t="shared" si="129"/>
        <v>79701</v>
      </c>
      <c r="I454" s="120">
        <f t="shared" si="131"/>
        <v>79900</v>
      </c>
      <c r="J454" s="104">
        <v>7.0000000000000007E-2</v>
      </c>
      <c r="K454" s="119">
        <f t="shared" si="130"/>
        <v>79701</v>
      </c>
      <c r="L454" s="120">
        <f t="shared" si="132"/>
        <v>79900</v>
      </c>
      <c r="M454" s="92">
        <f>M453+($I454-$I453)*(VLOOKUP($H454,$H$55:$M$516,3))</f>
        <v>7400</v>
      </c>
      <c r="P454" s="42">
        <f t="shared" ref="P454:P517" si="136">+P453+1</f>
        <v>451</v>
      </c>
      <c r="Q454" s="45">
        <f t="shared" si="123"/>
        <v>18300</v>
      </c>
      <c r="R454" s="45">
        <f t="shared" si="124"/>
        <v>17655</v>
      </c>
      <c r="S454">
        <f t="shared" si="133"/>
        <v>455</v>
      </c>
    </row>
    <row r="455" spans="1:19" ht="16" thickBot="1" x14ac:dyDescent="0.25">
      <c r="A455" s="32">
        <f t="shared" si="134"/>
        <v>225501</v>
      </c>
      <c r="B455" s="25">
        <f t="shared" si="135"/>
        <v>226000</v>
      </c>
      <c r="C455" s="24">
        <f t="shared" si="125"/>
        <v>48495</v>
      </c>
      <c r="D455" s="24">
        <f t="shared" si="126"/>
        <v>36625</v>
      </c>
      <c r="E455" s="24">
        <f t="shared" si="127"/>
        <v>16920</v>
      </c>
      <c r="F455" s="24">
        <f t="shared" si="128"/>
        <v>74125</v>
      </c>
      <c r="G455" s="28"/>
      <c r="H455" s="119">
        <f t="shared" si="129"/>
        <v>79901</v>
      </c>
      <c r="I455" s="120">
        <f t="shared" si="131"/>
        <v>80100</v>
      </c>
      <c r="J455" s="104">
        <v>7.0000000000000007E-2</v>
      </c>
      <c r="K455" s="119">
        <f t="shared" si="130"/>
        <v>79901</v>
      </c>
      <c r="L455" s="120">
        <f t="shared" si="132"/>
        <v>80100</v>
      </c>
      <c r="M455" s="92">
        <f>M454+($I455-$I454)*(VLOOKUP($H455,$H$55:$M$516,3))</f>
        <v>7414</v>
      </c>
      <c r="P455" s="42">
        <f t="shared" si="136"/>
        <v>452</v>
      </c>
      <c r="Q455" s="45">
        <f t="shared" si="123"/>
        <v>18300</v>
      </c>
      <c r="R455" s="45">
        <f t="shared" si="124"/>
        <v>17655</v>
      </c>
      <c r="S455">
        <f t="shared" si="133"/>
        <v>455</v>
      </c>
    </row>
    <row r="456" spans="1:19" ht="16" thickBot="1" x14ac:dyDescent="0.25">
      <c r="A456" s="32">
        <f t="shared" si="134"/>
        <v>226001</v>
      </c>
      <c r="B456" s="25">
        <f t="shared" si="135"/>
        <v>226500</v>
      </c>
      <c r="C456" s="24">
        <f t="shared" si="125"/>
        <v>48595</v>
      </c>
      <c r="D456" s="24">
        <f t="shared" si="126"/>
        <v>36700</v>
      </c>
      <c r="E456" s="24">
        <f t="shared" si="127"/>
        <v>16955</v>
      </c>
      <c r="F456" s="24">
        <f t="shared" si="128"/>
        <v>74250</v>
      </c>
      <c r="G456" s="28"/>
      <c r="H456" s="119">
        <f t="shared" si="129"/>
        <v>80101</v>
      </c>
      <c r="I456" s="120">
        <f t="shared" si="131"/>
        <v>80300</v>
      </c>
      <c r="J456" s="104">
        <v>7.0000000000000007E-2</v>
      </c>
      <c r="K456" s="119">
        <f t="shared" si="130"/>
        <v>80101</v>
      </c>
      <c r="L456" s="120">
        <f t="shared" si="132"/>
        <v>80300</v>
      </c>
      <c r="M456" s="92">
        <f>M455+($I456-$I455)*(VLOOKUP($H456,$H$55:$M$516,3))</f>
        <v>7428</v>
      </c>
      <c r="P456" s="42">
        <f t="shared" si="136"/>
        <v>453</v>
      </c>
      <c r="Q456" s="45">
        <f t="shared" si="123"/>
        <v>18300</v>
      </c>
      <c r="R456" s="45">
        <f t="shared" si="124"/>
        <v>17655</v>
      </c>
      <c r="S456">
        <f t="shared" si="133"/>
        <v>455</v>
      </c>
    </row>
    <row r="457" spans="1:19" ht="16" thickBot="1" x14ac:dyDescent="0.25">
      <c r="A457" s="32">
        <f t="shared" si="134"/>
        <v>226501</v>
      </c>
      <c r="B457" s="25">
        <f t="shared" si="135"/>
        <v>227000</v>
      </c>
      <c r="C457" s="24">
        <f t="shared" si="125"/>
        <v>48695</v>
      </c>
      <c r="D457" s="24">
        <f t="shared" si="126"/>
        <v>36775</v>
      </c>
      <c r="E457" s="24">
        <f t="shared" si="127"/>
        <v>16990</v>
      </c>
      <c r="F457" s="24">
        <f t="shared" si="128"/>
        <v>74375</v>
      </c>
      <c r="G457" s="28"/>
      <c r="H457" s="119">
        <f t="shared" si="129"/>
        <v>80301</v>
      </c>
      <c r="I457" s="120">
        <f t="shared" si="131"/>
        <v>80500</v>
      </c>
      <c r="J457" s="104">
        <v>7.0000000000000007E-2</v>
      </c>
      <c r="K457" s="119">
        <f t="shared" si="130"/>
        <v>80301</v>
      </c>
      <c r="L457" s="120">
        <f t="shared" si="132"/>
        <v>80500</v>
      </c>
      <c r="M457" s="92">
        <f>M456+($I457-$I456)*(VLOOKUP($H457,$H$55:$M$516,3))</f>
        <v>7442</v>
      </c>
      <c r="P457" s="42">
        <f t="shared" si="136"/>
        <v>454</v>
      </c>
      <c r="Q457" s="45">
        <f t="shared" si="123"/>
        <v>18300</v>
      </c>
      <c r="R457" s="45">
        <f t="shared" si="124"/>
        <v>17655</v>
      </c>
      <c r="S457">
        <f t="shared" si="133"/>
        <v>455</v>
      </c>
    </row>
    <row r="458" spans="1:19" ht="16" thickBot="1" x14ac:dyDescent="0.25">
      <c r="A458" s="32">
        <f t="shared" si="134"/>
        <v>227001</v>
      </c>
      <c r="B458" s="25">
        <f t="shared" si="135"/>
        <v>227500</v>
      </c>
      <c r="C458" s="24">
        <f t="shared" si="125"/>
        <v>48795</v>
      </c>
      <c r="D458" s="24">
        <f t="shared" si="126"/>
        <v>36850</v>
      </c>
      <c r="E458" s="24">
        <f t="shared" si="127"/>
        <v>17025</v>
      </c>
      <c r="F458" s="24">
        <f t="shared" si="128"/>
        <v>74500</v>
      </c>
      <c r="G458" s="28"/>
      <c r="H458" s="119">
        <f t="shared" si="129"/>
        <v>80501</v>
      </c>
      <c r="I458" s="120">
        <f t="shared" si="131"/>
        <v>80700</v>
      </c>
      <c r="J458" s="104">
        <v>7.0000000000000007E-2</v>
      </c>
      <c r="K458" s="119">
        <f t="shared" si="130"/>
        <v>80501</v>
      </c>
      <c r="L458" s="120">
        <f t="shared" si="132"/>
        <v>80700</v>
      </c>
      <c r="M458" s="92">
        <f>M457+($I458-$I457)*(VLOOKUP($H458,$H$55:$M$516,3))</f>
        <v>7456</v>
      </c>
      <c r="P458" s="42">
        <f t="shared" si="136"/>
        <v>455</v>
      </c>
      <c r="Q458" s="45">
        <f t="shared" ref="Q458:Q521" si="137">Q457+IF(MOD(P458-1,5),0,(VLOOKUP(P458,$K$16:$M$23,3)))</f>
        <v>18300</v>
      </c>
      <c r="R458" s="45">
        <f t="shared" ref="R458:R521" si="138">R457+IF(MOD(P458-1,5),0,(VLOOKUP(P458,$K$16:$N$23,4)))</f>
        <v>17655</v>
      </c>
      <c r="S458">
        <f t="shared" si="133"/>
        <v>455</v>
      </c>
    </row>
    <row r="459" spans="1:19" ht="16" thickBot="1" x14ac:dyDescent="0.25">
      <c r="A459" s="32">
        <f t="shared" si="134"/>
        <v>227501</v>
      </c>
      <c r="B459" s="25">
        <f t="shared" si="135"/>
        <v>228000</v>
      </c>
      <c r="C459" s="24">
        <f t="shared" si="125"/>
        <v>48895</v>
      </c>
      <c r="D459" s="24">
        <f t="shared" si="126"/>
        <v>36925</v>
      </c>
      <c r="E459" s="24">
        <f t="shared" si="127"/>
        <v>17060</v>
      </c>
      <c r="F459" s="24">
        <f t="shared" si="128"/>
        <v>74625</v>
      </c>
      <c r="G459" s="28"/>
      <c r="H459" s="119">
        <f t="shared" si="129"/>
        <v>80701</v>
      </c>
      <c r="I459" s="120">
        <f t="shared" si="131"/>
        <v>80900</v>
      </c>
      <c r="J459" s="104">
        <v>7.0000000000000007E-2</v>
      </c>
      <c r="K459" s="119">
        <f t="shared" si="130"/>
        <v>80701</v>
      </c>
      <c r="L459" s="120">
        <f t="shared" si="132"/>
        <v>80900</v>
      </c>
      <c r="M459" s="92">
        <f>M458+($I459-$I458)*(VLOOKUP($H459,$H$55:$M$516,3))</f>
        <v>7470</v>
      </c>
      <c r="P459" s="42">
        <f t="shared" si="136"/>
        <v>456</v>
      </c>
      <c r="Q459" s="45">
        <f t="shared" si="137"/>
        <v>18500</v>
      </c>
      <c r="R459" s="45">
        <f t="shared" si="138"/>
        <v>17810</v>
      </c>
      <c r="S459">
        <f t="shared" si="133"/>
        <v>460</v>
      </c>
    </row>
    <row r="460" spans="1:19" ht="16" thickBot="1" x14ac:dyDescent="0.25">
      <c r="A460" s="32">
        <f t="shared" si="134"/>
        <v>228001</v>
      </c>
      <c r="B460" s="25">
        <f t="shared" si="135"/>
        <v>228500</v>
      </c>
      <c r="C460" s="24">
        <f t="shared" si="125"/>
        <v>48995</v>
      </c>
      <c r="D460" s="24">
        <f t="shared" si="126"/>
        <v>37000</v>
      </c>
      <c r="E460" s="24">
        <f t="shared" si="127"/>
        <v>17095</v>
      </c>
      <c r="F460" s="24">
        <f t="shared" si="128"/>
        <v>74750</v>
      </c>
      <c r="G460" s="28"/>
      <c r="H460" s="119">
        <f t="shared" si="129"/>
        <v>80901</v>
      </c>
      <c r="I460" s="120">
        <f t="shared" si="131"/>
        <v>81100</v>
      </c>
      <c r="J460" s="104">
        <v>7.0000000000000007E-2</v>
      </c>
      <c r="K460" s="119">
        <f t="shared" si="130"/>
        <v>80901</v>
      </c>
      <c r="L460" s="120">
        <f t="shared" si="132"/>
        <v>81100</v>
      </c>
      <c r="M460" s="92">
        <f>M459+($I460-$I459)*(VLOOKUP($H460,$H$55:$M$516,3))</f>
        <v>7484</v>
      </c>
      <c r="P460" s="42">
        <f t="shared" si="136"/>
        <v>457</v>
      </c>
      <c r="Q460" s="45">
        <f t="shared" si="137"/>
        <v>18500</v>
      </c>
      <c r="R460" s="45">
        <f t="shared" si="138"/>
        <v>17810</v>
      </c>
      <c r="S460">
        <f t="shared" si="133"/>
        <v>460</v>
      </c>
    </row>
    <row r="461" spans="1:19" ht="16" thickBot="1" x14ac:dyDescent="0.25">
      <c r="A461" s="32">
        <f t="shared" si="134"/>
        <v>228501</v>
      </c>
      <c r="B461" s="25">
        <f t="shared" si="135"/>
        <v>229000</v>
      </c>
      <c r="C461" s="24">
        <f t="shared" si="125"/>
        <v>49095</v>
      </c>
      <c r="D461" s="24">
        <f t="shared" si="126"/>
        <v>37075</v>
      </c>
      <c r="E461" s="24">
        <f t="shared" si="127"/>
        <v>17130</v>
      </c>
      <c r="F461" s="24">
        <f t="shared" si="128"/>
        <v>74875</v>
      </c>
      <c r="G461" s="28"/>
      <c r="H461" s="119">
        <f t="shared" si="129"/>
        <v>81101</v>
      </c>
      <c r="I461" s="120">
        <f t="shared" si="131"/>
        <v>81300</v>
      </c>
      <c r="J461" s="104">
        <v>7.0000000000000007E-2</v>
      </c>
      <c r="K461" s="119">
        <f t="shared" si="130"/>
        <v>81101</v>
      </c>
      <c r="L461" s="120">
        <f t="shared" si="132"/>
        <v>81300</v>
      </c>
      <c r="M461" s="92">
        <f>M460+($I461-$I460)*(VLOOKUP($H461,$H$55:$M$516,3))</f>
        <v>7498</v>
      </c>
      <c r="P461" s="42">
        <f t="shared" si="136"/>
        <v>458</v>
      </c>
      <c r="Q461" s="45">
        <f t="shared" si="137"/>
        <v>18500</v>
      </c>
      <c r="R461" s="45">
        <f t="shared" si="138"/>
        <v>17810</v>
      </c>
      <c r="S461">
        <f t="shared" si="133"/>
        <v>460</v>
      </c>
    </row>
    <row r="462" spans="1:19" ht="16" thickBot="1" x14ac:dyDescent="0.25">
      <c r="A462" s="32">
        <f t="shared" si="134"/>
        <v>229001</v>
      </c>
      <c r="B462" s="25">
        <f t="shared" si="135"/>
        <v>229500</v>
      </c>
      <c r="C462" s="24">
        <f t="shared" si="125"/>
        <v>49195</v>
      </c>
      <c r="D462" s="24">
        <f t="shared" si="126"/>
        <v>37150</v>
      </c>
      <c r="E462" s="24">
        <f t="shared" si="127"/>
        <v>17165</v>
      </c>
      <c r="F462" s="24">
        <f t="shared" si="128"/>
        <v>75000</v>
      </c>
      <c r="G462" s="28"/>
      <c r="H462" s="119">
        <f t="shared" si="129"/>
        <v>81301</v>
      </c>
      <c r="I462" s="120">
        <f t="shared" si="131"/>
        <v>81500</v>
      </c>
      <c r="J462" s="104">
        <v>7.0000000000000007E-2</v>
      </c>
      <c r="K462" s="119">
        <f t="shared" si="130"/>
        <v>81301</v>
      </c>
      <c r="L462" s="120">
        <f t="shared" si="132"/>
        <v>81500</v>
      </c>
      <c r="M462" s="92">
        <f>M461+($I462-$I461)*(VLOOKUP($H462,$H$55:$M$516,3))</f>
        <v>7512</v>
      </c>
      <c r="P462" s="42">
        <f t="shared" si="136"/>
        <v>459</v>
      </c>
      <c r="Q462" s="45">
        <f t="shared" si="137"/>
        <v>18500</v>
      </c>
      <c r="R462" s="45">
        <f t="shared" si="138"/>
        <v>17810</v>
      </c>
      <c r="S462">
        <f t="shared" si="133"/>
        <v>460</v>
      </c>
    </row>
    <row r="463" spans="1:19" ht="16" thickBot="1" x14ac:dyDescent="0.25">
      <c r="A463" s="32">
        <f t="shared" si="134"/>
        <v>229501</v>
      </c>
      <c r="B463" s="25">
        <f t="shared" si="135"/>
        <v>230000</v>
      </c>
      <c r="C463" s="24">
        <f t="shared" si="125"/>
        <v>49295</v>
      </c>
      <c r="D463" s="24">
        <f t="shared" si="126"/>
        <v>37225</v>
      </c>
      <c r="E463" s="24">
        <f t="shared" si="127"/>
        <v>17200</v>
      </c>
      <c r="F463" s="24">
        <f t="shared" si="128"/>
        <v>75125</v>
      </c>
      <c r="G463" s="28"/>
      <c r="H463" s="119">
        <f t="shared" si="129"/>
        <v>81501</v>
      </c>
      <c r="I463" s="120">
        <f t="shared" si="131"/>
        <v>81700</v>
      </c>
      <c r="J463" s="104">
        <v>7.0000000000000007E-2</v>
      </c>
      <c r="K463" s="119">
        <f t="shared" si="130"/>
        <v>81501</v>
      </c>
      <c r="L463" s="120">
        <f t="shared" si="132"/>
        <v>81700</v>
      </c>
      <c r="M463" s="92">
        <f>M462+($I463-$I462)*(VLOOKUP($H463,$H$55:$M$516,3))</f>
        <v>7526</v>
      </c>
      <c r="P463" s="42">
        <f t="shared" si="136"/>
        <v>460</v>
      </c>
      <c r="Q463" s="45">
        <f t="shared" si="137"/>
        <v>18500</v>
      </c>
      <c r="R463" s="45">
        <f t="shared" si="138"/>
        <v>17810</v>
      </c>
      <c r="S463">
        <f t="shared" si="133"/>
        <v>460</v>
      </c>
    </row>
    <row r="464" spans="1:19" ht="16" thickBot="1" x14ac:dyDescent="0.25">
      <c r="A464" s="32">
        <f t="shared" si="134"/>
        <v>230001</v>
      </c>
      <c r="B464" s="25">
        <f t="shared" si="135"/>
        <v>230500</v>
      </c>
      <c r="C464" s="24">
        <f t="shared" si="125"/>
        <v>49395</v>
      </c>
      <c r="D464" s="24">
        <f t="shared" si="126"/>
        <v>37300</v>
      </c>
      <c r="E464" s="24">
        <f t="shared" si="127"/>
        <v>17235</v>
      </c>
      <c r="F464" s="24">
        <f t="shared" si="128"/>
        <v>75250</v>
      </c>
      <c r="G464" s="28"/>
      <c r="H464" s="119">
        <f t="shared" si="129"/>
        <v>81701</v>
      </c>
      <c r="I464" s="120">
        <f t="shared" si="131"/>
        <v>81900</v>
      </c>
      <c r="J464" s="104">
        <v>7.0000000000000007E-2</v>
      </c>
      <c r="K464" s="119">
        <f t="shared" si="130"/>
        <v>81701</v>
      </c>
      <c r="L464" s="120">
        <f t="shared" si="132"/>
        <v>81900</v>
      </c>
      <c r="M464" s="92">
        <f>M463+($I464-$I463)*(VLOOKUP($H464,$H$55:$M$516,3))</f>
        <v>7540</v>
      </c>
      <c r="P464" s="42">
        <f t="shared" si="136"/>
        <v>461</v>
      </c>
      <c r="Q464" s="45">
        <f t="shared" si="137"/>
        <v>18700</v>
      </c>
      <c r="R464" s="45">
        <f t="shared" si="138"/>
        <v>17965</v>
      </c>
      <c r="S464">
        <f t="shared" si="133"/>
        <v>465</v>
      </c>
    </row>
    <row r="465" spans="1:19" ht="16" thickBot="1" x14ac:dyDescent="0.25">
      <c r="A465" s="32">
        <f t="shared" si="134"/>
        <v>230501</v>
      </c>
      <c r="B465" s="25">
        <f t="shared" si="135"/>
        <v>231000</v>
      </c>
      <c r="C465" s="24">
        <f t="shared" si="125"/>
        <v>49495</v>
      </c>
      <c r="D465" s="24">
        <f t="shared" si="126"/>
        <v>37375</v>
      </c>
      <c r="E465" s="24">
        <f t="shared" si="127"/>
        <v>17270</v>
      </c>
      <c r="F465" s="24">
        <f t="shared" si="128"/>
        <v>75375</v>
      </c>
      <c r="G465" s="28"/>
      <c r="H465" s="119">
        <f t="shared" si="129"/>
        <v>81901</v>
      </c>
      <c r="I465" s="120">
        <f t="shared" si="131"/>
        <v>82100</v>
      </c>
      <c r="J465" s="104">
        <v>7.0000000000000007E-2</v>
      </c>
      <c r="K465" s="119">
        <f t="shared" si="130"/>
        <v>81901</v>
      </c>
      <c r="L465" s="120">
        <f t="shared" si="132"/>
        <v>82100</v>
      </c>
      <c r="M465" s="92">
        <f>M464+($I465-$I464)*(VLOOKUP($H465,$H$55:$M$516,3))</f>
        <v>7554</v>
      </c>
      <c r="P465" s="42">
        <f t="shared" si="136"/>
        <v>462</v>
      </c>
      <c r="Q465" s="45">
        <f t="shared" si="137"/>
        <v>18700</v>
      </c>
      <c r="R465" s="45">
        <f t="shared" si="138"/>
        <v>17965</v>
      </c>
      <c r="S465">
        <f t="shared" si="133"/>
        <v>465</v>
      </c>
    </row>
    <row r="466" spans="1:19" ht="16" thickBot="1" x14ac:dyDescent="0.25">
      <c r="A466" s="32">
        <f t="shared" si="134"/>
        <v>231001</v>
      </c>
      <c r="B466" s="25">
        <f t="shared" si="135"/>
        <v>231500</v>
      </c>
      <c r="C466" s="24">
        <f t="shared" si="125"/>
        <v>49595</v>
      </c>
      <c r="D466" s="24">
        <f t="shared" si="126"/>
        <v>37450</v>
      </c>
      <c r="E466" s="24">
        <f t="shared" si="127"/>
        <v>17305</v>
      </c>
      <c r="F466" s="24">
        <f t="shared" si="128"/>
        <v>75500</v>
      </c>
      <c r="G466" s="28"/>
      <c r="H466" s="119">
        <f t="shared" si="129"/>
        <v>82101</v>
      </c>
      <c r="I466" s="120">
        <f t="shared" si="131"/>
        <v>82300</v>
      </c>
      <c r="J466" s="104">
        <v>7.0000000000000007E-2</v>
      </c>
      <c r="K466" s="119">
        <f t="shared" si="130"/>
        <v>82101</v>
      </c>
      <c r="L466" s="120">
        <f t="shared" si="132"/>
        <v>82300</v>
      </c>
      <c r="M466" s="92">
        <f>M465+($I466-$I465)*(VLOOKUP($H466,$H$55:$M$516,3))</f>
        <v>7568</v>
      </c>
      <c r="P466" s="42">
        <f t="shared" si="136"/>
        <v>463</v>
      </c>
      <c r="Q466" s="45">
        <f t="shared" si="137"/>
        <v>18700</v>
      </c>
      <c r="R466" s="45">
        <f t="shared" si="138"/>
        <v>17965</v>
      </c>
      <c r="S466">
        <f t="shared" si="133"/>
        <v>465</v>
      </c>
    </row>
    <row r="467" spans="1:19" ht="16" thickBot="1" x14ac:dyDescent="0.25">
      <c r="A467" s="32">
        <f t="shared" si="134"/>
        <v>231501</v>
      </c>
      <c r="B467" s="25">
        <f t="shared" si="135"/>
        <v>232000</v>
      </c>
      <c r="C467" s="24">
        <f t="shared" si="125"/>
        <v>49695</v>
      </c>
      <c r="D467" s="24">
        <f t="shared" si="126"/>
        <v>37525</v>
      </c>
      <c r="E467" s="24">
        <f t="shared" si="127"/>
        <v>17340</v>
      </c>
      <c r="F467" s="24">
        <f t="shared" si="128"/>
        <v>75625</v>
      </c>
      <c r="G467" s="28"/>
      <c r="H467" s="119">
        <f t="shared" si="129"/>
        <v>82301</v>
      </c>
      <c r="I467" s="120">
        <f t="shared" si="131"/>
        <v>82500</v>
      </c>
      <c r="J467" s="104">
        <v>7.0000000000000007E-2</v>
      </c>
      <c r="K467" s="119">
        <f t="shared" si="130"/>
        <v>82301</v>
      </c>
      <c r="L467" s="120">
        <f t="shared" si="132"/>
        <v>82500</v>
      </c>
      <c r="M467" s="92">
        <f>M466+($I467-$I466)*(VLOOKUP($H467,$H$55:$M$516,3))</f>
        <v>7582</v>
      </c>
      <c r="P467" s="42">
        <f t="shared" si="136"/>
        <v>464</v>
      </c>
      <c r="Q467" s="45">
        <f t="shared" si="137"/>
        <v>18700</v>
      </c>
      <c r="R467" s="45">
        <f t="shared" si="138"/>
        <v>17965</v>
      </c>
      <c r="S467">
        <f t="shared" si="133"/>
        <v>465</v>
      </c>
    </row>
    <row r="468" spans="1:19" ht="16" thickBot="1" x14ac:dyDescent="0.25">
      <c r="A468" s="32">
        <f t="shared" si="134"/>
        <v>232001</v>
      </c>
      <c r="B468" s="25">
        <f t="shared" si="135"/>
        <v>232500</v>
      </c>
      <c r="C468" s="24">
        <f t="shared" si="125"/>
        <v>49795</v>
      </c>
      <c r="D468" s="24">
        <f t="shared" si="126"/>
        <v>37600</v>
      </c>
      <c r="E468" s="24">
        <f t="shared" si="127"/>
        <v>17375</v>
      </c>
      <c r="F468" s="24">
        <f t="shared" si="128"/>
        <v>75750</v>
      </c>
      <c r="G468" s="28"/>
      <c r="H468" s="119">
        <f t="shared" si="129"/>
        <v>82501</v>
      </c>
      <c r="I468" s="120">
        <f t="shared" si="131"/>
        <v>82700</v>
      </c>
      <c r="J468" s="104">
        <v>7.0000000000000007E-2</v>
      </c>
      <c r="K468" s="119">
        <f t="shared" si="130"/>
        <v>82501</v>
      </c>
      <c r="L468" s="120">
        <f t="shared" si="132"/>
        <v>82700</v>
      </c>
      <c r="M468" s="92">
        <f>M467+($I468-$I467)*(VLOOKUP($H468,$H$55:$M$516,3))</f>
        <v>7596</v>
      </c>
      <c r="P468" s="42">
        <f t="shared" si="136"/>
        <v>465</v>
      </c>
      <c r="Q468" s="45">
        <f t="shared" si="137"/>
        <v>18700</v>
      </c>
      <c r="R468" s="45">
        <f t="shared" si="138"/>
        <v>17965</v>
      </c>
      <c r="S468">
        <f t="shared" si="133"/>
        <v>465</v>
      </c>
    </row>
    <row r="469" spans="1:19" ht="16" thickBot="1" x14ac:dyDescent="0.25">
      <c r="A469" s="32">
        <f t="shared" si="134"/>
        <v>232501</v>
      </c>
      <c r="B469" s="25">
        <f t="shared" si="135"/>
        <v>233000</v>
      </c>
      <c r="C469" s="24">
        <f t="shared" si="125"/>
        <v>49895</v>
      </c>
      <c r="D469" s="24">
        <f t="shared" si="126"/>
        <v>37675</v>
      </c>
      <c r="E469" s="24">
        <f t="shared" si="127"/>
        <v>17410</v>
      </c>
      <c r="F469" s="24">
        <f t="shared" si="128"/>
        <v>75875</v>
      </c>
      <c r="G469" s="28"/>
      <c r="H469" s="119">
        <f t="shared" si="129"/>
        <v>82701</v>
      </c>
      <c r="I469" s="120">
        <f t="shared" si="131"/>
        <v>82900</v>
      </c>
      <c r="J469" s="104">
        <v>7.0000000000000007E-2</v>
      </c>
      <c r="K469" s="119">
        <f t="shared" si="130"/>
        <v>82701</v>
      </c>
      <c r="L469" s="120">
        <f t="shared" si="132"/>
        <v>82900</v>
      </c>
      <c r="M469" s="92">
        <f>M468+($I469-$I468)*(VLOOKUP($H469,$H$55:$M$516,3))</f>
        <v>7610</v>
      </c>
      <c r="P469" s="42">
        <f t="shared" si="136"/>
        <v>466</v>
      </c>
      <c r="Q469" s="45">
        <f t="shared" si="137"/>
        <v>18900</v>
      </c>
      <c r="R469" s="45">
        <f t="shared" si="138"/>
        <v>18120</v>
      </c>
      <c r="S469">
        <f t="shared" si="133"/>
        <v>470</v>
      </c>
    </row>
    <row r="470" spans="1:19" ht="16" thickBot="1" x14ac:dyDescent="0.25">
      <c r="A470" s="32">
        <f t="shared" si="134"/>
        <v>233001</v>
      </c>
      <c r="B470" s="25">
        <f t="shared" si="135"/>
        <v>233500</v>
      </c>
      <c r="C470" s="24">
        <f t="shared" si="125"/>
        <v>49995</v>
      </c>
      <c r="D470" s="24">
        <f t="shared" si="126"/>
        <v>37750</v>
      </c>
      <c r="E470" s="24">
        <f t="shared" si="127"/>
        <v>17445</v>
      </c>
      <c r="F470" s="24">
        <f t="shared" si="128"/>
        <v>76000</v>
      </c>
      <c r="G470" s="28"/>
      <c r="H470" s="119">
        <f t="shared" si="129"/>
        <v>82901</v>
      </c>
      <c r="I470" s="120">
        <f t="shared" si="131"/>
        <v>83100</v>
      </c>
      <c r="J470" s="104">
        <v>7.0000000000000007E-2</v>
      </c>
      <c r="K470" s="119">
        <f t="shared" si="130"/>
        <v>82901</v>
      </c>
      <c r="L470" s="120">
        <f t="shared" si="132"/>
        <v>83100</v>
      </c>
      <c r="M470" s="92">
        <f>M469+($I470-$I469)*(VLOOKUP($H470,$H$55:$M$516,3))</f>
        <v>7624</v>
      </c>
      <c r="P470" s="42">
        <f t="shared" si="136"/>
        <v>467</v>
      </c>
      <c r="Q470" s="45">
        <f t="shared" si="137"/>
        <v>18900</v>
      </c>
      <c r="R470" s="45">
        <f t="shared" si="138"/>
        <v>18120</v>
      </c>
      <c r="S470">
        <f t="shared" si="133"/>
        <v>470</v>
      </c>
    </row>
    <row r="471" spans="1:19" ht="16" thickBot="1" x14ac:dyDescent="0.25">
      <c r="A471" s="32">
        <f t="shared" si="134"/>
        <v>233501</v>
      </c>
      <c r="B471" s="25">
        <f t="shared" si="135"/>
        <v>234000</v>
      </c>
      <c r="C471" s="24">
        <f t="shared" si="125"/>
        <v>50095</v>
      </c>
      <c r="D471" s="24">
        <f t="shared" si="126"/>
        <v>37825</v>
      </c>
      <c r="E471" s="24">
        <f t="shared" si="127"/>
        <v>17480</v>
      </c>
      <c r="F471" s="24">
        <f t="shared" si="128"/>
        <v>76125</v>
      </c>
      <c r="G471" s="28"/>
      <c r="H471" s="119">
        <f t="shared" si="129"/>
        <v>83101</v>
      </c>
      <c r="I471" s="120">
        <f t="shared" si="131"/>
        <v>83300</v>
      </c>
      <c r="J471" s="104">
        <v>7.0000000000000007E-2</v>
      </c>
      <c r="K471" s="119">
        <f t="shared" si="130"/>
        <v>83101</v>
      </c>
      <c r="L471" s="120">
        <f t="shared" si="132"/>
        <v>83300</v>
      </c>
      <c r="M471" s="92">
        <f>M470+($I471-$I470)*(VLOOKUP($H471,$H$55:$M$516,3))</f>
        <v>7638</v>
      </c>
      <c r="P471" s="42">
        <f t="shared" si="136"/>
        <v>468</v>
      </c>
      <c r="Q471" s="45">
        <f t="shared" si="137"/>
        <v>18900</v>
      </c>
      <c r="R471" s="45">
        <f t="shared" si="138"/>
        <v>18120</v>
      </c>
      <c r="S471">
        <f t="shared" si="133"/>
        <v>470</v>
      </c>
    </row>
    <row r="472" spans="1:19" ht="16" thickBot="1" x14ac:dyDescent="0.25">
      <c r="A472" s="32">
        <f t="shared" si="134"/>
        <v>234001</v>
      </c>
      <c r="B472" s="25">
        <f t="shared" si="135"/>
        <v>234500</v>
      </c>
      <c r="C472" s="24">
        <f t="shared" si="125"/>
        <v>50195</v>
      </c>
      <c r="D472" s="24">
        <f t="shared" si="126"/>
        <v>37900</v>
      </c>
      <c r="E472" s="24">
        <f t="shared" si="127"/>
        <v>17515</v>
      </c>
      <c r="F472" s="24">
        <f t="shared" si="128"/>
        <v>76250</v>
      </c>
      <c r="G472" s="28"/>
      <c r="H472" s="119">
        <f t="shared" si="129"/>
        <v>83301</v>
      </c>
      <c r="I472" s="120">
        <f t="shared" si="131"/>
        <v>83500</v>
      </c>
      <c r="J472" s="104">
        <v>7.0000000000000007E-2</v>
      </c>
      <c r="K472" s="119">
        <f t="shared" si="130"/>
        <v>83301</v>
      </c>
      <c r="L472" s="120">
        <f t="shared" si="132"/>
        <v>83500</v>
      </c>
      <c r="M472" s="92">
        <f>M471+($I472-$I471)*(VLOOKUP($H472,$H$55:$M$516,3))</f>
        <v>7652</v>
      </c>
      <c r="P472" s="42">
        <f t="shared" si="136"/>
        <v>469</v>
      </c>
      <c r="Q472" s="45">
        <f t="shared" si="137"/>
        <v>18900</v>
      </c>
      <c r="R472" s="45">
        <f t="shared" si="138"/>
        <v>18120</v>
      </c>
      <c r="S472">
        <f t="shared" si="133"/>
        <v>470</v>
      </c>
    </row>
    <row r="473" spans="1:19" ht="16" thickBot="1" x14ac:dyDescent="0.25">
      <c r="A473" s="32">
        <f t="shared" si="134"/>
        <v>234501</v>
      </c>
      <c r="B473" s="25">
        <f t="shared" si="135"/>
        <v>235000</v>
      </c>
      <c r="C473" s="24">
        <f t="shared" si="125"/>
        <v>50295</v>
      </c>
      <c r="D473" s="24">
        <f t="shared" si="126"/>
        <v>37975</v>
      </c>
      <c r="E473" s="24">
        <f t="shared" si="127"/>
        <v>17550</v>
      </c>
      <c r="F473" s="24">
        <f t="shared" si="128"/>
        <v>76375</v>
      </c>
      <c r="G473" s="28"/>
      <c r="H473" s="119">
        <f t="shared" si="129"/>
        <v>83501</v>
      </c>
      <c r="I473" s="120">
        <f t="shared" si="131"/>
        <v>83700</v>
      </c>
      <c r="J473" s="104">
        <v>7.0000000000000007E-2</v>
      </c>
      <c r="K473" s="119">
        <f t="shared" si="130"/>
        <v>83501</v>
      </c>
      <c r="L473" s="120">
        <f t="shared" si="132"/>
        <v>83700</v>
      </c>
      <c r="M473" s="92">
        <f>M472+($I473-$I472)*(VLOOKUP($H473,$H$55:$M$516,3))</f>
        <v>7666</v>
      </c>
      <c r="P473" s="42">
        <f t="shared" si="136"/>
        <v>470</v>
      </c>
      <c r="Q473" s="45">
        <f t="shared" si="137"/>
        <v>18900</v>
      </c>
      <c r="R473" s="45">
        <f t="shared" si="138"/>
        <v>18120</v>
      </c>
      <c r="S473">
        <f t="shared" si="133"/>
        <v>470</v>
      </c>
    </row>
    <row r="474" spans="1:19" ht="16" thickBot="1" x14ac:dyDescent="0.25">
      <c r="A474" s="32">
        <f t="shared" si="134"/>
        <v>235001</v>
      </c>
      <c r="B474" s="25">
        <f t="shared" si="135"/>
        <v>235500</v>
      </c>
      <c r="C474" s="24">
        <f t="shared" si="125"/>
        <v>50395</v>
      </c>
      <c r="D474" s="24">
        <f t="shared" si="126"/>
        <v>38050</v>
      </c>
      <c r="E474" s="24">
        <f t="shared" si="127"/>
        <v>17585</v>
      </c>
      <c r="F474" s="24">
        <f t="shared" si="128"/>
        <v>76500</v>
      </c>
      <c r="G474" s="28"/>
      <c r="H474" s="119">
        <f t="shared" si="129"/>
        <v>83701</v>
      </c>
      <c r="I474" s="120">
        <f t="shared" si="131"/>
        <v>83900</v>
      </c>
      <c r="J474" s="104">
        <v>7.0000000000000007E-2</v>
      </c>
      <c r="K474" s="119">
        <f t="shared" si="130"/>
        <v>83701</v>
      </c>
      <c r="L474" s="120">
        <f t="shared" si="132"/>
        <v>83900</v>
      </c>
      <c r="M474" s="92">
        <f>M473+($I474-$I473)*(VLOOKUP($H474,$H$55:$M$516,3))</f>
        <v>7680</v>
      </c>
      <c r="P474" s="42">
        <f t="shared" si="136"/>
        <v>471</v>
      </c>
      <c r="Q474" s="45">
        <f t="shared" si="137"/>
        <v>19100</v>
      </c>
      <c r="R474" s="45">
        <f t="shared" si="138"/>
        <v>18275</v>
      </c>
      <c r="S474">
        <f t="shared" si="133"/>
        <v>475</v>
      </c>
    </row>
    <row r="475" spans="1:19" ht="16" thickBot="1" x14ac:dyDescent="0.25">
      <c r="A475" s="32">
        <f t="shared" si="134"/>
        <v>235501</v>
      </c>
      <c r="B475" s="25">
        <f t="shared" si="135"/>
        <v>236000</v>
      </c>
      <c r="C475" s="24">
        <f t="shared" si="125"/>
        <v>50495</v>
      </c>
      <c r="D475" s="24">
        <f t="shared" si="126"/>
        <v>38125</v>
      </c>
      <c r="E475" s="24">
        <f t="shared" si="127"/>
        <v>17620</v>
      </c>
      <c r="F475" s="24">
        <f t="shared" si="128"/>
        <v>76625</v>
      </c>
      <c r="G475" s="28"/>
      <c r="H475" s="119">
        <f t="shared" si="129"/>
        <v>83901</v>
      </c>
      <c r="I475" s="120">
        <f t="shared" si="131"/>
        <v>84100</v>
      </c>
      <c r="J475" s="104">
        <v>7.0000000000000007E-2</v>
      </c>
      <c r="K475" s="119">
        <f t="shared" si="130"/>
        <v>83901</v>
      </c>
      <c r="L475" s="120">
        <f t="shared" si="132"/>
        <v>84100</v>
      </c>
      <c r="M475" s="92">
        <f>M474+($I475-$I474)*(VLOOKUP($H475,$H$55:$M$516,3))</f>
        <v>7694</v>
      </c>
      <c r="P475" s="42">
        <f t="shared" si="136"/>
        <v>472</v>
      </c>
      <c r="Q475" s="45">
        <f t="shared" si="137"/>
        <v>19100</v>
      </c>
      <c r="R475" s="45">
        <f t="shared" si="138"/>
        <v>18275</v>
      </c>
      <c r="S475">
        <f t="shared" si="133"/>
        <v>475</v>
      </c>
    </row>
    <row r="476" spans="1:19" ht="16" thickBot="1" x14ac:dyDescent="0.25">
      <c r="A476" s="32">
        <f t="shared" si="134"/>
        <v>236001</v>
      </c>
      <c r="B476" s="25">
        <f t="shared" si="135"/>
        <v>236500</v>
      </c>
      <c r="C476" s="24">
        <f t="shared" si="125"/>
        <v>50595</v>
      </c>
      <c r="D476" s="24">
        <f t="shared" si="126"/>
        <v>38200</v>
      </c>
      <c r="E476" s="24">
        <f t="shared" si="127"/>
        <v>17655</v>
      </c>
      <c r="F476" s="24">
        <f t="shared" si="128"/>
        <v>76750</v>
      </c>
      <c r="G476" s="28"/>
      <c r="H476" s="119">
        <f t="shared" si="129"/>
        <v>84101</v>
      </c>
      <c r="I476" s="120">
        <f t="shared" si="131"/>
        <v>84300</v>
      </c>
      <c r="J476" s="104">
        <v>7.0000000000000007E-2</v>
      </c>
      <c r="K476" s="119">
        <f t="shared" si="130"/>
        <v>84101</v>
      </c>
      <c r="L476" s="120">
        <f t="shared" si="132"/>
        <v>84300</v>
      </c>
      <c r="M476" s="92">
        <f>M475+($I476-$I475)*(VLOOKUP($H476,$H$55:$M$516,3))</f>
        <v>7708</v>
      </c>
      <c r="P476" s="42">
        <f t="shared" si="136"/>
        <v>473</v>
      </c>
      <c r="Q476" s="45">
        <f t="shared" si="137"/>
        <v>19100</v>
      </c>
      <c r="R476" s="45">
        <f t="shared" si="138"/>
        <v>18275</v>
      </c>
      <c r="S476">
        <f t="shared" si="133"/>
        <v>475</v>
      </c>
    </row>
    <row r="477" spans="1:19" ht="16" thickBot="1" x14ac:dyDescent="0.25">
      <c r="A477" s="32">
        <f t="shared" si="134"/>
        <v>236501</v>
      </c>
      <c r="B477" s="25">
        <f t="shared" si="135"/>
        <v>237000</v>
      </c>
      <c r="C477" s="24">
        <f t="shared" si="125"/>
        <v>50695</v>
      </c>
      <c r="D477" s="24">
        <f t="shared" si="126"/>
        <v>38275</v>
      </c>
      <c r="E477" s="24">
        <f t="shared" si="127"/>
        <v>17690</v>
      </c>
      <c r="F477" s="24">
        <f t="shared" si="128"/>
        <v>76875</v>
      </c>
      <c r="G477" s="28"/>
      <c r="H477" s="119">
        <f t="shared" si="129"/>
        <v>84301</v>
      </c>
      <c r="I477" s="120">
        <f t="shared" si="131"/>
        <v>84500</v>
      </c>
      <c r="J477" s="104">
        <v>7.0000000000000007E-2</v>
      </c>
      <c r="K477" s="119">
        <f t="shared" si="130"/>
        <v>84301</v>
      </c>
      <c r="L477" s="120">
        <f t="shared" si="132"/>
        <v>84500</v>
      </c>
      <c r="M477" s="92">
        <f>M476+($I477-$I476)*(VLOOKUP($H477,$H$55:$M$516,3))</f>
        <v>7722</v>
      </c>
      <c r="P477" s="42">
        <f t="shared" si="136"/>
        <v>474</v>
      </c>
      <c r="Q477" s="45">
        <f t="shared" si="137"/>
        <v>19100</v>
      </c>
      <c r="R477" s="45">
        <f t="shared" si="138"/>
        <v>18275</v>
      </c>
      <c r="S477">
        <f t="shared" si="133"/>
        <v>475</v>
      </c>
    </row>
    <row r="478" spans="1:19" ht="16" thickBot="1" x14ac:dyDescent="0.25">
      <c r="A478" s="32">
        <f t="shared" si="134"/>
        <v>237001</v>
      </c>
      <c r="B478" s="25">
        <f t="shared" si="135"/>
        <v>237500</v>
      </c>
      <c r="C478" s="24">
        <f t="shared" ref="C478:C541" si="139">C477+($B478-$B477)*(VLOOKUP($A478,$H$4:$M$13,3))</f>
        <v>50795</v>
      </c>
      <c r="D478" s="24">
        <f t="shared" ref="D478:D541" si="140">D477+($B478-$B477)*(VLOOKUP($A478,$H$4:$M$13,4))</f>
        <v>38350</v>
      </c>
      <c r="E478" s="24">
        <f t="shared" ref="E478:E541" si="141">E477+($B478-$B477)*(VLOOKUP($A478,$H$4:$M$13,5))</f>
        <v>17725</v>
      </c>
      <c r="F478" s="24">
        <f t="shared" ref="F478:F541" si="142">F477+($B478-$B477)*(VLOOKUP($A478,$H$4:$M$13,6))</f>
        <v>77000</v>
      </c>
      <c r="G478" s="28"/>
      <c r="H478" s="119">
        <f t="shared" si="129"/>
        <v>84501</v>
      </c>
      <c r="I478" s="120">
        <f t="shared" si="131"/>
        <v>84700</v>
      </c>
      <c r="J478" s="104">
        <v>7.0000000000000007E-2</v>
      </c>
      <c r="K478" s="119">
        <f t="shared" si="130"/>
        <v>84501</v>
      </c>
      <c r="L478" s="120">
        <f t="shared" si="132"/>
        <v>84700</v>
      </c>
      <c r="M478" s="92">
        <f>M477+($I478-$I477)*(VLOOKUP($H478,$H$55:$M$516,3))</f>
        <v>7736</v>
      </c>
      <c r="P478" s="42">
        <f t="shared" si="136"/>
        <v>475</v>
      </c>
      <c r="Q478" s="45">
        <f t="shared" si="137"/>
        <v>19100</v>
      </c>
      <c r="R478" s="45">
        <f t="shared" si="138"/>
        <v>18275</v>
      </c>
      <c r="S478">
        <f t="shared" si="133"/>
        <v>475</v>
      </c>
    </row>
    <row r="479" spans="1:19" ht="16" thickBot="1" x14ac:dyDescent="0.25">
      <c r="A479" s="32">
        <f t="shared" si="134"/>
        <v>237501</v>
      </c>
      <c r="B479" s="25">
        <f t="shared" si="135"/>
        <v>238000</v>
      </c>
      <c r="C479" s="24">
        <f t="shared" si="139"/>
        <v>50895</v>
      </c>
      <c r="D479" s="24">
        <f t="shared" si="140"/>
        <v>38425</v>
      </c>
      <c r="E479" s="24">
        <f t="shared" si="141"/>
        <v>17760</v>
      </c>
      <c r="F479" s="24">
        <f t="shared" si="142"/>
        <v>77125</v>
      </c>
      <c r="G479" s="28"/>
      <c r="H479" s="119">
        <f t="shared" si="129"/>
        <v>84701</v>
      </c>
      <c r="I479" s="120">
        <f t="shared" si="131"/>
        <v>84900</v>
      </c>
      <c r="J479" s="104">
        <v>7.0000000000000007E-2</v>
      </c>
      <c r="K479" s="119">
        <f t="shared" si="130"/>
        <v>84701</v>
      </c>
      <c r="L479" s="120">
        <f t="shared" si="132"/>
        <v>84900</v>
      </c>
      <c r="M479" s="92">
        <f>M478+($I479-$I478)*(VLOOKUP($H479,$H$55:$M$516,3))</f>
        <v>7750</v>
      </c>
      <c r="P479" s="42">
        <f t="shared" si="136"/>
        <v>476</v>
      </c>
      <c r="Q479" s="45">
        <f t="shared" si="137"/>
        <v>19300</v>
      </c>
      <c r="R479" s="45">
        <f t="shared" si="138"/>
        <v>18430</v>
      </c>
      <c r="S479">
        <f t="shared" si="133"/>
        <v>480</v>
      </c>
    </row>
    <row r="480" spans="1:19" ht="16" thickBot="1" x14ac:dyDescent="0.25">
      <c r="A480" s="32">
        <f t="shared" si="134"/>
        <v>238001</v>
      </c>
      <c r="B480" s="25">
        <f t="shared" si="135"/>
        <v>238500</v>
      </c>
      <c r="C480" s="24">
        <f t="shared" si="139"/>
        <v>50995</v>
      </c>
      <c r="D480" s="24">
        <f t="shared" si="140"/>
        <v>38500</v>
      </c>
      <c r="E480" s="24">
        <f t="shared" si="141"/>
        <v>17795</v>
      </c>
      <c r="F480" s="24">
        <f t="shared" si="142"/>
        <v>77250</v>
      </c>
      <c r="G480" s="28"/>
      <c r="H480" s="119">
        <f t="shared" si="129"/>
        <v>84901</v>
      </c>
      <c r="I480" s="120">
        <f t="shared" si="131"/>
        <v>85100</v>
      </c>
      <c r="J480" s="104">
        <v>7.0000000000000007E-2</v>
      </c>
      <c r="K480" s="119">
        <f t="shared" si="130"/>
        <v>84901</v>
      </c>
      <c r="L480" s="120">
        <f t="shared" si="132"/>
        <v>85100</v>
      </c>
      <c r="M480" s="92">
        <f>M479+($I480-$I479)*(VLOOKUP($H480,$H$55:$M$516,3))</f>
        <v>7764</v>
      </c>
      <c r="P480" s="42">
        <f t="shared" si="136"/>
        <v>477</v>
      </c>
      <c r="Q480" s="45">
        <f t="shared" si="137"/>
        <v>19300</v>
      </c>
      <c r="R480" s="45">
        <f t="shared" si="138"/>
        <v>18430</v>
      </c>
      <c r="S480">
        <f t="shared" si="133"/>
        <v>480</v>
      </c>
    </row>
    <row r="481" spans="1:19" ht="16" thickBot="1" x14ac:dyDescent="0.25">
      <c r="A481" s="32">
        <f t="shared" si="134"/>
        <v>238501</v>
      </c>
      <c r="B481" s="25">
        <f t="shared" si="135"/>
        <v>239000</v>
      </c>
      <c r="C481" s="24">
        <f t="shared" si="139"/>
        <v>51095</v>
      </c>
      <c r="D481" s="24">
        <f t="shared" si="140"/>
        <v>38575</v>
      </c>
      <c r="E481" s="24">
        <f t="shared" si="141"/>
        <v>17830</v>
      </c>
      <c r="F481" s="24">
        <f t="shared" si="142"/>
        <v>77375</v>
      </c>
      <c r="G481" s="28"/>
      <c r="H481" s="119">
        <f t="shared" si="129"/>
        <v>85101</v>
      </c>
      <c r="I481" s="120">
        <f t="shared" si="131"/>
        <v>85300</v>
      </c>
      <c r="J481" s="104">
        <v>7.0000000000000007E-2</v>
      </c>
      <c r="K481" s="119">
        <f t="shared" si="130"/>
        <v>85101</v>
      </c>
      <c r="L481" s="120">
        <f t="shared" si="132"/>
        <v>85300</v>
      </c>
      <c r="M481" s="92">
        <f>M480+($I481-$I480)*(VLOOKUP($H481,$H$55:$M$516,3))</f>
        <v>7778</v>
      </c>
      <c r="P481" s="42">
        <f t="shared" si="136"/>
        <v>478</v>
      </c>
      <c r="Q481" s="45">
        <f t="shared" si="137"/>
        <v>19300</v>
      </c>
      <c r="R481" s="45">
        <f t="shared" si="138"/>
        <v>18430</v>
      </c>
      <c r="S481">
        <f t="shared" si="133"/>
        <v>480</v>
      </c>
    </row>
    <row r="482" spans="1:19" ht="16" thickBot="1" x14ac:dyDescent="0.25">
      <c r="A482" s="32">
        <f t="shared" si="134"/>
        <v>239001</v>
      </c>
      <c r="B482" s="25">
        <f t="shared" si="135"/>
        <v>239500</v>
      </c>
      <c r="C482" s="24">
        <f t="shared" si="139"/>
        <v>51195</v>
      </c>
      <c r="D482" s="24">
        <f t="shared" si="140"/>
        <v>38650</v>
      </c>
      <c r="E482" s="24">
        <f t="shared" si="141"/>
        <v>17865</v>
      </c>
      <c r="F482" s="24">
        <f t="shared" si="142"/>
        <v>77500</v>
      </c>
      <c r="G482" s="28"/>
      <c r="H482" s="119">
        <f t="shared" si="129"/>
        <v>85301</v>
      </c>
      <c r="I482" s="120">
        <f t="shared" si="131"/>
        <v>85500</v>
      </c>
      <c r="J482" s="104">
        <v>7.0000000000000007E-2</v>
      </c>
      <c r="K482" s="119">
        <f t="shared" si="130"/>
        <v>85301</v>
      </c>
      <c r="L482" s="120">
        <f t="shared" si="132"/>
        <v>85500</v>
      </c>
      <c r="M482" s="92">
        <f>M481+($I482-$I481)*(VLOOKUP($H482,$H$55:$M$516,3))</f>
        <v>7792</v>
      </c>
      <c r="P482" s="42">
        <f t="shared" si="136"/>
        <v>479</v>
      </c>
      <c r="Q482" s="45">
        <f t="shared" si="137"/>
        <v>19300</v>
      </c>
      <c r="R482" s="45">
        <f t="shared" si="138"/>
        <v>18430</v>
      </c>
      <c r="S482">
        <f t="shared" si="133"/>
        <v>480</v>
      </c>
    </row>
    <row r="483" spans="1:19" ht="16" thickBot="1" x14ac:dyDescent="0.25">
      <c r="A483" s="32">
        <f t="shared" si="134"/>
        <v>239501</v>
      </c>
      <c r="B483" s="25">
        <f t="shared" si="135"/>
        <v>240000</v>
      </c>
      <c r="C483" s="24">
        <f t="shared" si="139"/>
        <v>51295</v>
      </c>
      <c r="D483" s="24">
        <f t="shared" si="140"/>
        <v>38725</v>
      </c>
      <c r="E483" s="24">
        <f t="shared" si="141"/>
        <v>17900</v>
      </c>
      <c r="F483" s="24">
        <f t="shared" si="142"/>
        <v>77625</v>
      </c>
      <c r="G483" s="28"/>
      <c r="H483" s="119">
        <f t="shared" si="129"/>
        <v>85501</v>
      </c>
      <c r="I483" s="120">
        <f t="shared" si="131"/>
        <v>85700</v>
      </c>
      <c r="J483" s="104">
        <v>7.0000000000000007E-2</v>
      </c>
      <c r="K483" s="119">
        <f t="shared" si="130"/>
        <v>85501</v>
      </c>
      <c r="L483" s="120">
        <f t="shared" si="132"/>
        <v>85700</v>
      </c>
      <c r="M483" s="92">
        <f>M482+($I483-$I482)*(VLOOKUP($H483,$H$55:$M$516,3))</f>
        <v>7806</v>
      </c>
      <c r="P483" s="42">
        <f t="shared" si="136"/>
        <v>480</v>
      </c>
      <c r="Q483" s="45">
        <f t="shared" si="137"/>
        <v>19300</v>
      </c>
      <c r="R483" s="45">
        <f t="shared" si="138"/>
        <v>18430</v>
      </c>
      <c r="S483">
        <f t="shared" si="133"/>
        <v>480</v>
      </c>
    </row>
    <row r="484" spans="1:19" ht="16" thickBot="1" x14ac:dyDescent="0.25">
      <c r="A484" s="32">
        <f t="shared" si="134"/>
        <v>240001</v>
      </c>
      <c r="B484" s="25">
        <f t="shared" si="135"/>
        <v>240500</v>
      </c>
      <c r="C484" s="24">
        <f t="shared" si="139"/>
        <v>51395</v>
      </c>
      <c r="D484" s="24">
        <f t="shared" si="140"/>
        <v>38800</v>
      </c>
      <c r="E484" s="24">
        <f t="shared" si="141"/>
        <v>17935</v>
      </c>
      <c r="F484" s="24">
        <f t="shared" si="142"/>
        <v>77750</v>
      </c>
      <c r="G484" s="28"/>
      <c r="H484" s="119">
        <f t="shared" si="129"/>
        <v>85701</v>
      </c>
      <c r="I484" s="120">
        <f t="shared" si="131"/>
        <v>85900</v>
      </c>
      <c r="J484" s="104">
        <v>7.0000000000000007E-2</v>
      </c>
      <c r="K484" s="119">
        <f t="shared" si="130"/>
        <v>85701</v>
      </c>
      <c r="L484" s="120">
        <f t="shared" si="132"/>
        <v>85900</v>
      </c>
      <c r="M484" s="92">
        <f>M483+($I484-$I483)*(VLOOKUP($H484,$H$55:$M$516,3))</f>
        <v>7820</v>
      </c>
      <c r="P484" s="42">
        <f t="shared" si="136"/>
        <v>481</v>
      </c>
      <c r="Q484" s="45">
        <f t="shared" si="137"/>
        <v>19500</v>
      </c>
      <c r="R484" s="45">
        <f t="shared" si="138"/>
        <v>18585</v>
      </c>
      <c r="S484">
        <f t="shared" si="133"/>
        <v>485</v>
      </c>
    </row>
    <row r="485" spans="1:19" ht="16" thickBot="1" x14ac:dyDescent="0.25">
      <c r="A485" s="32">
        <f t="shared" si="134"/>
        <v>240501</v>
      </c>
      <c r="B485" s="25">
        <f t="shared" si="135"/>
        <v>241000</v>
      </c>
      <c r="C485" s="24">
        <f t="shared" si="139"/>
        <v>51495</v>
      </c>
      <c r="D485" s="24">
        <f t="shared" si="140"/>
        <v>38875</v>
      </c>
      <c r="E485" s="24">
        <f t="shared" si="141"/>
        <v>17970</v>
      </c>
      <c r="F485" s="24">
        <f t="shared" si="142"/>
        <v>77875</v>
      </c>
      <c r="G485" s="28"/>
      <c r="H485" s="119">
        <f t="shared" si="129"/>
        <v>85901</v>
      </c>
      <c r="I485" s="120">
        <f t="shared" si="131"/>
        <v>86100</v>
      </c>
      <c r="J485" s="104">
        <v>7.0000000000000007E-2</v>
      </c>
      <c r="K485" s="119">
        <f t="shared" si="130"/>
        <v>85901</v>
      </c>
      <c r="L485" s="120">
        <f t="shared" si="132"/>
        <v>86100</v>
      </c>
      <c r="M485" s="92">
        <f>M484+($I485-$I484)*(VLOOKUP($H485,$H$55:$M$516,3))</f>
        <v>7834</v>
      </c>
      <c r="P485" s="42">
        <f t="shared" si="136"/>
        <v>482</v>
      </c>
      <c r="Q485" s="45">
        <f t="shared" si="137"/>
        <v>19500</v>
      </c>
      <c r="R485" s="45">
        <f t="shared" si="138"/>
        <v>18585</v>
      </c>
      <c r="S485">
        <f t="shared" si="133"/>
        <v>485</v>
      </c>
    </row>
    <row r="486" spans="1:19" ht="16" thickBot="1" x14ac:dyDescent="0.25">
      <c r="A486" s="32">
        <f t="shared" si="134"/>
        <v>241001</v>
      </c>
      <c r="B486" s="25">
        <f t="shared" si="135"/>
        <v>241500</v>
      </c>
      <c r="C486" s="24">
        <f t="shared" si="139"/>
        <v>51595</v>
      </c>
      <c r="D486" s="24">
        <f t="shared" si="140"/>
        <v>38950</v>
      </c>
      <c r="E486" s="24">
        <f t="shared" si="141"/>
        <v>18005</v>
      </c>
      <c r="F486" s="24">
        <f t="shared" si="142"/>
        <v>78000</v>
      </c>
      <c r="G486" s="28"/>
      <c r="H486" s="119">
        <f t="shared" si="129"/>
        <v>86101</v>
      </c>
      <c r="I486" s="120">
        <f t="shared" si="131"/>
        <v>86300</v>
      </c>
      <c r="J486" s="104">
        <v>7.0000000000000007E-2</v>
      </c>
      <c r="K486" s="119">
        <f t="shared" si="130"/>
        <v>86101</v>
      </c>
      <c r="L486" s="120">
        <f t="shared" si="132"/>
        <v>86300</v>
      </c>
      <c r="M486" s="92">
        <f>M485+($I486-$I485)*(VLOOKUP($H486,$H$55:$M$516,3))</f>
        <v>7848</v>
      </c>
      <c r="P486" s="42">
        <f t="shared" si="136"/>
        <v>483</v>
      </c>
      <c r="Q486" s="45">
        <f t="shared" si="137"/>
        <v>19500</v>
      </c>
      <c r="R486" s="45">
        <f t="shared" si="138"/>
        <v>18585</v>
      </c>
      <c r="S486">
        <f t="shared" si="133"/>
        <v>485</v>
      </c>
    </row>
    <row r="487" spans="1:19" ht="16" thickBot="1" x14ac:dyDescent="0.25">
      <c r="A487" s="32">
        <f t="shared" si="134"/>
        <v>241501</v>
      </c>
      <c r="B487" s="25">
        <f t="shared" si="135"/>
        <v>242000</v>
      </c>
      <c r="C487" s="24">
        <f t="shared" si="139"/>
        <v>51695</v>
      </c>
      <c r="D487" s="24">
        <f t="shared" si="140"/>
        <v>39025</v>
      </c>
      <c r="E487" s="24">
        <f t="shared" si="141"/>
        <v>18040</v>
      </c>
      <c r="F487" s="24">
        <f t="shared" si="142"/>
        <v>78125</v>
      </c>
      <c r="G487" s="28"/>
      <c r="H487" s="119">
        <f t="shared" si="129"/>
        <v>86301</v>
      </c>
      <c r="I487" s="120">
        <f t="shared" si="131"/>
        <v>86500</v>
      </c>
      <c r="J487" s="104">
        <v>7.0000000000000007E-2</v>
      </c>
      <c r="K487" s="119">
        <f t="shared" si="130"/>
        <v>86301</v>
      </c>
      <c r="L487" s="120">
        <f t="shared" si="132"/>
        <v>86500</v>
      </c>
      <c r="M487" s="92">
        <f>M486+($I487-$I486)*(VLOOKUP($H487,$H$55:$M$516,3))</f>
        <v>7862</v>
      </c>
      <c r="P487" s="42">
        <f t="shared" si="136"/>
        <v>484</v>
      </c>
      <c r="Q487" s="45">
        <f t="shared" si="137"/>
        <v>19500</v>
      </c>
      <c r="R487" s="45">
        <f t="shared" si="138"/>
        <v>18585</v>
      </c>
      <c r="S487">
        <f t="shared" si="133"/>
        <v>485</v>
      </c>
    </row>
    <row r="488" spans="1:19" ht="16" thickBot="1" x14ac:dyDescent="0.25">
      <c r="A488" s="32">
        <f t="shared" si="134"/>
        <v>242001</v>
      </c>
      <c r="B488" s="25">
        <f t="shared" si="135"/>
        <v>242500</v>
      </c>
      <c r="C488" s="24">
        <f t="shared" si="139"/>
        <v>51795</v>
      </c>
      <c r="D488" s="24">
        <f t="shared" si="140"/>
        <v>39100</v>
      </c>
      <c r="E488" s="24">
        <f t="shared" si="141"/>
        <v>18075</v>
      </c>
      <c r="F488" s="24">
        <f t="shared" si="142"/>
        <v>78250</v>
      </c>
      <c r="G488" s="28"/>
      <c r="H488" s="119">
        <f t="shared" si="129"/>
        <v>86501</v>
      </c>
      <c r="I488" s="120">
        <f t="shared" si="131"/>
        <v>86700</v>
      </c>
      <c r="J488" s="104">
        <v>7.0000000000000007E-2</v>
      </c>
      <c r="K488" s="119">
        <f t="shared" si="130"/>
        <v>86501</v>
      </c>
      <c r="L488" s="120">
        <f t="shared" si="132"/>
        <v>86700</v>
      </c>
      <c r="M488" s="92">
        <f>M487+($I488-$I487)*(VLOOKUP($H488,$H$55:$M$516,3))</f>
        <v>7876</v>
      </c>
      <c r="P488" s="42">
        <f t="shared" si="136"/>
        <v>485</v>
      </c>
      <c r="Q488" s="45">
        <f t="shared" si="137"/>
        <v>19500</v>
      </c>
      <c r="R488" s="45">
        <f t="shared" si="138"/>
        <v>18585</v>
      </c>
      <c r="S488">
        <f t="shared" si="133"/>
        <v>485</v>
      </c>
    </row>
    <row r="489" spans="1:19" ht="16" thickBot="1" x14ac:dyDescent="0.25">
      <c r="A489" s="32">
        <f t="shared" si="134"/>
        <v>242501</v>
      </c>
      <c r="B489" s="25">
        <f t="shared" si="135"/>
        <v>243000</v>
      </c>
      <c r="C489" s="24">
        <f t="shared" si="139"/>
        <v>51895</v>
      </c>
      <c r="D489" s="24">
        <f t="shared" si="140"/>
        <v>39175</v>
      </c>
      <c r="E489" s="24">
        <f t="shared" si="141"/>
        <v>18110</v>
      </c>
      <c r="F489" s="24">
        <f t="shared" si="142"/>
        <v>78375</v>
      </c>
      <c r="G489" s="28"/>
      <c r="H489" s="119">
        <f t="shared" si="129"/>
        <v>86701</v>
      </c>
      <c r="I489" s="120">
        <f t="shared" si="131"/>
        <v>86900</v>
      </c>
      <c r="J489" s="104">
        <v>7.0000000000000007E-2</v>
      </c>
      <c r="K489" s="119">
        <f t="shared" si="130"/>
        <v>86701</v>
      </c>
      <c r="L489" s="120">
        <f t="shared" si="132"/>
        <v>86900</v>
      </c>
      <c r="M489" s="92">
        <f>M488+($I489-$I488)*(VLOOKUP($H489,$H$55:$M$516,3))</f>
        <v>7890</v>
      </c>
      <c r="P489" s="42">
        <f t="shared" si="136"/>
        <v>486</v>
      </c>
      <c r="Q489" s="45">
        <f t="shared" si="137"/>
        <v>19700</v>
      </c>
      <c r="R489" s="45">
        <f t="shared" si="138"/>
        <v>18740</v>
      </c>
      <c r="S489">
        <f t="shared" si="133"/>
        <v>490</v>
      </c>
    </row>
    <row r="490" spans="1:19" ht="16" thickBot="1" x14ac:dyDescent="0.25">
      <c r="A490" s="32">
        <f t="shared" si="134"/>
        <v>243001</v>
      </c>
      <c r="B490" s="25">
        <f t="shared" si="135"/>
        <v>243500</v>
      </c>
      <c r="C490" s="24">
        <f t="shared" si="139"/>
        <v>51995</v>
      </c>
      <c r="D490" s="24">
        <f t="shared" si="140"/>
        <v>39250</v>
      </c>
      <c r="E490" s="24">
        <f t="shared" si="141"/>
        <v>18145</v>
      </c>
      <c r="F490" s="24">
        <f t="shared" si="142"/>
        <v>78500</v>
      </c>
      <c r="G490" s="28"/>
      <c r="H490" s="119">
        <f t="shared" si="129"/>
        <v>86901</v>
      </c>
      <c r="I490" s="120">
        <f t="shared" si="131"/>
        <v>87100</v>
      </c>
      <c r="J490" s="104">
        <v>7.0000000000000007E-2</v>
      </c>
      <c r="K490" s="119">
        <f t="shared" si="130"/>
        <v>86901</v>
      </c>
      <c r="L490" s="120">
        <f t="shared" si="132"/>
        <v>87100</v>
      </c>
      <c r="M490" s="92">
        <f>M489+($I490-$I489)*(VLOOKUP($H490,$H$55:$M$516,3))</f>
        <v>7904</v>
      </c>
      <c r="P490" s="42">
        <f t="shared" si="136"/>
        <v>487</v>
      </c>
      <c r="Q490" s="45">
        <f t="shared" si="137"/>
        <v>19700</v>
      </c>
      <c r="R490" s="45">
        <f t="shared" si="138"/>
        <v>18740</v>
      </c>
      <c r="S490">
        <f t="shared" si="133"/>
        <v>490</v>
      </c>
    </row>
    <row r="491" spans="1:19" ht="16" thickBot="1" x14ac:dyDescent="0.25">
      <c r="A491" s="32">
        <f t="shared" si="134"/>
        <v>243501</v>
      </c>
      <c r="B491" s="25">
        <f t="shared" si="135"/>
        <v>244000</v>
      </c>
      <c r="C491" s="24">
        <f t="shared" si="139"/>
        <v>52095</v>
      </c>
      <c r="D491" s="24">
        <f t="shared" si="140"/>
        <v>39325</v>
      </c>
      <c r="E491" s="24">
        <f t="shared" si="141"/>
        <v>18180</v>
      </c>
      <c r="F491" s="24">
        <f t="shared" si="142"/>
        <v>78625</v>
      </c>
      <c r="G491" s="28"/>
      <c r="H491" s="119">
        <f t="shared" si="129"/>
        <v>87101</v>
      </c>
      <c r="I491" s="120">
        <f t="shared" si="131"/>
        <v>87300</v>
      </c>
      <c r="J491" s="104">
        <v>7.0000000000000007E-2</v>
      </c>
      <c r="K491" s="119">
        <f t="shared" si="130"/>
        <v>87101</v>
      </c>
      <c r="L491" s="120">
        <f t="shared" si="132"/>
        <v>87300</v>
      </c>
      <c r="M491" s="92">
        <f>M490+($I491-$I490)*(VLOOKUP($H491,$H$55:$M$516,3))</f>
        <v>7918</v>
      </c>
      <c r="P491" s="42">
        <f t="shared" si="136"/>
        <v>488</v>
      </c>
      <c r="Q491" s="45">
        <f t="shared" si="137"/>
        <v>19700</v>
      </c>
      <c r="R491" s="45">
        <f t="shared" si="138"/>
        <v>18740</v>
      </c>
      <c r="S491">
        <f t="shared" si="133"/>
        <v>490</v>
      </c>
    </row>
    <row r="492" spans="1:19" ht="16" thickBot="1" x14ac:dyDescent="0.25">
      <c r="A492" s="32">
        <f t="shared" si="134"/>
        <v>244001</v>
      </c>
      <c r="B492" s="25">
        <f t="shared" si="135"/>
        <v>244500</v>
      </c>
      <c r="C492" s="24">
        <f t="shared" si="139"/>
        <v>52195</v>
      </c>
      <c r="D492" s="24">
        <f t="shared" si="140"/>
        <v>39400</v>
      </c>
      <c r="E492" s="24">
        <f t="shared" si="141"/>
        <v>18215</v>
      </c>
      <c r="F492" s="24">
        <f t="shared" si="142"/>
        <v>78750</v>
      </c>
      <c r="G492" s="28"/>
      <c r="H492" s="119">
        <f t="shared" si="129"/>
        <v>87301</v>
      </c>
      <c r="I492" s="120">
        <f t="shared" si="131"/>
        <v>87500</v>
      </c>
      <c r="J492" s="104">
        <v>7.0000000000000007E-2</v>
      </c>
      <c r="K492" s="119">
        <f t="shared" si="130"/>
        <v>87301</v>
      </c>
      <c r="L492" s="120">
        <f t="shared" si="132"/>
        <v>87500</v>
      </c>
      <c r="M492" s="92">
        <f>M491+($I492-$I491)*(VLOOKUP($H492,$H$55:$M$516,3))</f>
        <v>7932</v>
      </c>
      <c r="P492" s="42">
        <f t="shared" si="136"/>
        <v>489</v>
      </c>
      <c r="Q492" s="45">
        <f t="shared" si="137"/>
        <v>19700</v>
      </c>
      <c r="R492" s="45">
        <f t="shared" si="138"/>
        <v>18740</v>
      </c>
      <c r="S492">
        <f t="shared" si="133"/>
        <v>490</v>
      </c>
    </row>
    <row r="493" spans="1:19" ht="16" thickBot="1" x14ac:dyDescent="0.25">
      <c r="A493" s="32">
        <f t="shared" si="134"/>
        <v>244501</v>
      </c>
      <c r="B493" s="25">
        <f t="shared" si="135"/>
        <v>245000</v>
      </c>
      <c r="C493" s="24">
        <f t="shared" si="139"/>
        <v>52295</v>
      </c>
      <c r="D493" s="24">
        <f t="shared" si="140"/>
        <v>39475</v>
      </c>
      <c r="E493" s="24">
        <f t="shared" si="141"/>
        <v>18250</v>
      </c>
      <c r="F493" s="24">
        <f t="shared" si="142"/>
        <v>78875</v>
      </c>
      <c r="G493" s="28"/>
      <c r="H493" s="119">
        <f t="shared" si="129"/>
        <v>87501</v>
      </c>
      <c r="I493" s="120">
        <f t="shared" si="131"/>
        <v>87700</v>
      </c>
      <c r="J493" s="104">
        <v>7.0000000000000007E-2</v>
      </c>
      <c r="K493" s="119">
        <f t="shared" si="130"/>
        <v>87501</v>
      </c>
      <c r="L493" s="120">
        <f t="shared" si="132"/>
        <v>87700</v>
      </c>
      <c r="M493" s="92">
        <f>M492+($I493-$I492)*(VLOOKUP($H493,$H$55:$M$516,3))</f>
        <v>7946</v>
      </c>
      <c r="P493" s="42">
        <f t="shared" si="136"/>
        <v>490</v>
      </c>
      <c r="Q493" s="45">
        <f t="shared" si="137"/>
        <v>19700</v>
      </c>
      <c r="R493" s="45">
        <f t="shared" si="138"/>
        <v>18740</v>
      </c>
      <c r="S493">
        <f t="shared" si="133"/>
        <v>490</v>
      </c>
    </row>
    <row r="494" spans="1:19" ht="16" thickBot="1" x14ac:dyDescent="0.25">
      <c r="A494" s="32">
        <f t="shared" si="134"/>
        <v>245001</v>
      </c>
      <c r="B494" s="25">
        <f t="shared" si="135"/>
        <v>245500</v>
      </c>
      <c r="C494" s="24">
        <f t="shared" si="139"/>
        <v>52395</v>
      </c>
      <c r="D494" s="24">
        <f t="shared" si="140"/>
        <v>39550</v>
      </c>
      <c r="E494" s="24">
        <f t="shared" si="141"/>
        <v>18285</v>
      </c>
      <c r="F494" s="24">
        <f t="shared" si="142"/>
        <v>79000</v>
      </c>
      <c r="G494" s="28"/>
      <c r="H494" s="119">
        <f t="shared" si="129"/>
        <v>87701</v>
      </c>
      <c r="I494" s="120">
        <f t="shared" si="131"/>
        <v>87900</v>
      </c>
      <c r="J494" s="104">
        <v>7.0000000000000007E-2</v>
      </c>
      <c r="K494" s="119">
        <f t="shared" si="130"/>
        <v>87701</v>
      </c>
      <c r="L494" s="120">
        <f t="shared" si="132"/>
        <v>87900</v>
      </c>
      <c r="M494" s="92">
        <f>M493+($I494-$I493)*(VLOOKUP($H494,$H$55:$M$516,3))</f>
        <v>7960</v>
      </c>
      <c r="P494" s="42">
        <f t="shared" si="136"/>
        <v>491</v>
      </c>
      <c r="Q494" s="45">
        <f t="shared" si="137"/>
        <v>19900</v>
      </c>
      <c r="R494" s="45">
        <f t="shared" si="138"/>
        <v>18895</v>
      </c>
      <c r="S494">
        <f t="shared" si="133"/>
        <v>495</v>
      </c>
    </row>
    <row r="495" spans="1:19" ht="16" thickBot="1" x14ac:dyDescent="0.25">
      <c r="A495" s="32">
        <f t="shared" si="134"/>
        <v>245501</v>
      </c>
      <c r="B495" s="25">
        <f t="shared" si="135"/>
        <v>246000</v>
      </c>
      <c r="C495" s="24">
        <f t="shared" si="139"/>
        <v>52495</v>
      </c>
      <c r="D495" s="24">
        <f t="shared" si="140"/>
        <v>39625</v>
      </c>
      <c r="E495" s="24">
        <f t="shared" si="141"/>
        <v>18320</v>
      </c>
      <c r="F495" s="24">
        <f t="shared" si="142"/>
        <v>79125</v>
      </c>
      <c r="G495" s="28"/>
      <c r="H495" s="119">
        <f t="shared" si="129"/>
        <v>87901</v>
      </c>
      <c r="I495" s="120">
        <f t="shared" si="131"/>
        <v>88100</v>
      </c>
      <c r="J495" s="104">
        <v>7.0000000000000007E-2</v>
      </c>
      <c r="K495" s="119">
        <f t="shared" si="130"/>
        <v>87901</v>
      </c>
      <c r="L495" s="120">
        <f t="shared" si="132"/>
        <v>88100</v>
      </c>
      <c r="M495" s="92">
        <f>M494+($I495-$I494)*(VLOOKUP($H495,$H$55:$M$516,3))</f>
        <v>7974</v>
      </c>
      <c r="P495" s="42">
        <f t="shared" si="136"/>
        <v>492</v>
      </c>
      <c r="Q495" s="45">
        <f t="shared" si="137"/>
        <v>19900</v>
      </c>
      <c r="R495" s="45">
        <f t="shared" si="138"/>
        <v>18895</v>
      </c>
      <c r="S495">
        <f t="shared" si="133"/>
        <v>495</v>
      </c>
    </row>
    <row r="496" spans="1:19" ht="16" thickBot="1" x14ac:dyDescent="0.25">
      <c r="A496" s="32">
        <f t="shared" si="134"/>
        <v>246001</v>
      </c>
      <c r="B496" s="25">
        <f t="shared" si="135"/>
        <v>246500</v>
      </c>
      <c r="C496" s="24">
        <f t="shared" si="139"/>
        <v>52595</v>
      </c>
      <c r="D496" s="24">
        <f t="shared" si="140"/>
        <v>39700</v>
      </c>
      <c r="E496" s="24">
        <f t="shared" si="141"/>
        <v>18355</v>
      </c>
      <c r="F496" s="24">
        <f t="shared" si="142"/>
        <v>79250</v>
      </c>
      <c r="G496" s="28"/>
      <c r="H496" s="119">
        <f t="shared" si="129"/>
        <v>88101</v>
      </c>
      <c r="I496" s="120">
        <f t="shared" si="131"/>
        <v>88300</v>
      </c>
      <c r="J496" s="104">
        <v>7.0000000000000007E-2</v>
      </c>
      <c r="K496" s="119">
        <f t="shared" si="130"/>
        <v>88101</v>
      </c>
      <c r="L496" s="120">
        <f t="shared" si="132"/>
        <v>88300</v>
      </c>
      <c r="M496" s="92">
        <f>M495+($I496-$I495)*(VLOOKUP($H496,$H$55:$M$516,3))</f>
        <v>7988</v>
      </c>
      <c r="P496" s="42">
        <f t="shared" si="136"/>
        <v>493</v>
      </c>
      <c r="Q496" s="45">
        <f t="shared" si="137"/>
        <v>19900</v>
      </c>
      <c r="R496" s="45">
        <f t="shared" si="138"/>
        <v>18895</v>
      </c>
      <c r="S496">
        <f t="shared" si="133"/>
        <v>495</v>
      </c>
    </row>
    <row r="497" spans="1:19" ht="16" thickBot="1" x14ac:dyDescent="0.25">
      <c r="A497" s="32">
        <f t="shared" si="134"/>
        <v>246501</v>
      </c>
      <c r="B497" s="25">
        <f t="shared" si="135"/>
        <v>247000</v>
      </c>
      <c r="C497" s="24">
        <f t="shared" si="139"/>
        <v>52695</v>
      </c>
      <c r="D497" s="24">
        <f t="shared" si="140"/>
        <v>39775</v>
      </c>
      <c r="E497" s="24">
        <f t="shared" si="141"/>
        <v>18390</v>
      </c>
      <c r="F497" s="24">
        <f t="shared" si="142"/>
        <v>79375</v>
      </c>
      <c r="G497" s="28"/>
      <c r="H497" s="119">
        <f t="shared" si="129"/>
        <v>88301</v>
      </c>
      <c r="I497" s="120">
        <f t="shared" si="131"/>
        <v>88500</v>
      </c>
      <c r="J497" s="104">
        <v>7.0000000000000007E-2</v>
      </c>
      <c r="K497" s="119">
        <f t="shared" si="130"/>
        <v>88301</v>
      </c>
      <c r="L497" s="120">
        <f t="shared" si="132"/>
        <v>88500</v>
      </c>
      <c r="M497" s="92">
        <f>M496+($I497-$I496)*(VLOOKUP($H497,$H$55:$M$516,3))</f>
        <v>8002</v>
      </c>
      <c r="P497" s="42">
        <f t="shared" si="136"/>
        <v>494</v>
      </c>
      <c r="Q497" s="45">
        <f t="shared" si="137"/>
        <v>19900</v>
      </c>
      <c r="R497" s="45">
        <f t="shared" si="138"/>
        <v>18895</v>
      </c>
      <c r="S497">
        <f t="shared" si="133"/>
        <v>495</v>
      </c>
    </row>
    <row r="498" spans="1:19" ht="16" thickBot="1" x14ac:dyDescent="0.25">
      <c r="A498" s="32">
        <f t="shared" si="134"/>
        <v>247001</v>
      </c>
      <c r="B498" s="25">
        <f t="shared" si="135"/>
        <v>247500</v>
      </c>
      <c r="C498" s="24">
        <f t="shared" si="139"/>
        <v>52795</v>
      </c>
      <c r="D498" s="24">
        <f t="shared" si="140"/>
        <v>39850</v>
      </c>
      <c r="E498" s="24">
        <f t="shared" si="141"/>
        <v>18425</v>
      </c>
      <c r="F498" s="24">
        <f t="shared" si="142"/>
        <v>79500</v>
      </c>
      <c r="G498" s="28"/>
      <c r="H498" s="119">
        <f t="shared" si="129"/>
        <v>88501</v>
      </c>
      <c r="I498" s="120">
        <f t="shared" si="131"/>
        <v>88700</v>
      </c>
      <c r="J498" s="104">
        <v>7.0000000000000007E-2</v>
      </c>
      <c r="K498" s="119">
        <f t="shared" si="130"/>
        <v>88501</v>
      </c>
      <c r="L498" s="120">
        <f t="shared" si="132"/>
        <v>88700</v>
      </c>
      <c r="M498" s="92">
        <f>M497+($I498-$I497)*(VLOOKUP($H498,$H$55:$M$516,3))</f>
        <v>8016</v>
      </c>
      <c r="P498" s="42">
        <f t="shared" si="136"/>
        <v>495</v>
      </c>
      <c r="Q498" s="45">
        <f t="shared" si="137"/>
        <v>19900</v>
      </c>
      <c r="R498" s="45">
        <f t="shared" si="138"/>
        <v>18895</v>
      </c>
      <c r="S498">
        <f t="shared" si="133"/>
        <v>495</v>
      </c>
    </row>
    <row r="499" spans="1:19" ht="16" thickBot="1" x14ac:dyDescent="0.25">
      <c r="A499" s="32">
        <f t="shared" si="134"/>
        <v>247501</v>
      </c>
      <c r="B499" s="25">
        <f t="shared" si="135"/>
        <v>248000</v>
      </c>
      <c r="C499" s="24">
        <f t="shared" si="139"/>
        <v>52895</v>
      </c>
      <c r="D499" s="24">
        <f t="shared" si="140"/>
        <v>39925</v>
      </c>
      <c r="E499" s="24">
        <f t="shared" si="141"/>
        <v>18460</v>
      </c>
      <c r="F499" s="24">
        <f t="shared" si="142"/>
        <v>79625</v>
      </c>
      <c r="G499" s="28"/>
      <c r="H499" s="119">
        <f t="shared" si="129"/>
        <v>88701</v>
      </c>
      <c r="I499" s="120">
        <f t="shared" si="131"/>
        <v>88900</v>
      </c>
      <c r="J499" s="104">
        <v>7.0000000000000007E-2</v>
      </c>
      <c r="K499" s="119">
        <f t="shared" si="130"/>
        <v>88701</v>
      </c>
      <c r="L499" s="120">
        <f t="shared" si="132"/>
        <v>88900</v>
      </c>
      <c r="M499" s="92">
        <f>M498+($I499-$I498)*(VLOOKUP($H499,$H$55:$M$516,3))</f>
        <v>8030</v>
      </c>
      <c r="P499" s="42">
        <f t="shared" si="136"/>
        <v>496</v>
      </c>
      <c r="Q499" s="45">
        <f t="shared" si="137"/>
        <v>20100</v>
      </c>
      <c r="R499" s="45">
        <f t="shared" si="138"/>
        <v>19050</v>
      </c>
      <c r="S499">
        <f t="shared" si="133"/>
        <v>500</v>
      </c>
    </row>
    <row r="500" spans="1:19" ht="16" thickBot="1" x14ac:dyDescent="0.25">
      <c r="A500" s="32">
        <f t="shared" si="134"/>
        <v>248001</v>
      </c>
      <c r="B500" s="25">
        <f t="shared" si="135"/>
        <v>248500</v>
      </c>
      <c r="C500" s="24">
        <f t="shared" si="139"/>
        <v>52995</v>
      </c>
      <c r="D500" s="24">
        <f t="shared" si="140"/>
        <v>40000</v>
      </c>
      <c r="E500" s="24">
        <f t="shared" si="141"/>
        <v>18495</v>
      </c>
      <c r="F500" s="24">
        <f t="shared" si="142"/>
        <v>79750</v>
      </c>
      <c r="G500" s="28"/>
      <c r="H500" s="119">
        <f t="shared" si="129"/>
        <v>88901</v>
      </c>
      <c r="I500" s="120">
        <f t="shared" si="131"/>
        <v>89100</v>
      </c>
      <c r="J500" s="104">
        <v>7.0000000000000007E-2</v>
      </c>
      <c r="K500" s="119">
        <f t="shared" si="130"/>
        <v>88901</v>
      </c>
      <c r="L500" s="120">
        <f t="shared" si="132"/>
        <v>89100</v>
      </c>
      <c r="M500" s="92">
        <f>M499+($I500-$I499)*(VLOOKUP($H500,$H$55:$M$516,3))</f>
        <v>8044</v>
      </c>
      <c r="P500" s="42">
        <f t="shared" si="136"/>
        <v>497</v>
      </c>
      <c r="Q500" s="45">
        <f t="shared" si="137"/>
        <v>20100</v>
      </c>
      <c r="R500" s="45">
        <f t="shared" si="138"/>
        <v>19050</v>
      </c>
      <c r="S500">
        <f t="shared" si="133"/>
        <v>500</v>
      </c>
    </row>
    <row r="501" spans="1:19" ht="16" thickBot="1" x14ac:dyDescent="0.25">
      <c r="A501" s="32">
        <f t="shared" si="134"/>
        <v>248501</v>
      </c>
      <c r="B501" s="25">
        <f t="shared" si="135"/>
        <v>249000</v>
      </c>
      <c r="C501" s="24">
        <f t="shared" si="139"/>
        <v>53095</v>
      </c>
      <c r="D501" s="24">
        <f t="shared" si="140"/>
        <v>40075</v>
      </c>
      <c r="E501" s="24">
        <f t="shared" si="141"/>
        <v>18530</v>
      </c>
      <c r="F501" s="24">
        <f t="shared" si="142"/>
        <v>79875</v>
      </c>
      <c r="G501" s="28"/>
      <c r="H501" s="119">
        <f t="shared" si="129"/>
        <v>89101</v>
      </c>
      <c r="I501" s="120">
        <f t="shared" si="131"/>
        <v>89300</v>
      </c>
      <c r="J501" s="104">
        <v>7.0000000000000007E-2</v>
      </c>
      <c r="K501" s="119">
        <f t="shared" si="130"/>
        <v>89101</v>
      </c>
      <c r="L501" s="120">
        <f t="shared" si="132"/>
        <v>89300</v>
      </c>
      <c r="M501" s="92">
        <f>M500+($I501-$I500)*(VLOOKUP($H501,$H$55:$M$516,3))</f>
        <v>8058</v>
      </c>
      <c r="P501" s="42">
        <f t="shared" si="136"/>
        <v>498</v>
      </c>
      <c r="Q501" s="45">
        <f t="shared" si="137"/>
        <v>20100</v>
      </c>
      <c r="R501" s="45">
        <f t="shared" si="138"/>
        <v>19050</v>
      </c>
      <c r="S501">
        <f t="shared" si="133"/>
        <v>500</v>
      </c>
    </row>
    <row r="502" spans="1:19" ht="16" thickBot="1" x14ac:dyDescent="0.25">
      <c r="A502" s="32">
        <f t="shared" si="134"/>
        <v>249001</v>
      </c>
      <c r="B502" s="25">
        <f t="shared" si="135"/>
        <v>249500</v>
      </c>
      <c r="C502" s="24">
        <f t="shared" si="139"/>
        <v>53195</v>
      </c>
      <c r="D502" s="24">
        <f t="shared" si="140"/>
        <v>40150</v>
      </c>
      <c r="E502" s="24">
        <f t="shared" si="141"/>
        <v>18565</v>
      </c>
      <c r="F502" s="24">
        <f t="shared" si="142"/>
        <v>80000</v>
      </c>
      <c r="G502" s="28"/>
      <c r="H502" s="119">
        <f t="shared" si="129"/>
        <v>89301</v>
      </c>
      <c r="I502" s="120">
        <f t="shared" si="131"/>
        <v>89500</v>
      </c>
      <c r="J502" s="104">
        <v>7.0000000000000007E-2</v>
      </c>
      <c r="K502" s="119">
        <f t="shared" si="130"/>
        <v>89301</v>
      </c>
      <c r="L502" s="120">
        <f t="shared" si="132"/>
        <v>89500</v>
      </c>
      <c r="M502" s="92">
        <f>M501+($I502-$I501)*(VLOOKUP($H502,$H$55:$M$516,3))</f>
        <v>8072</v>
      </c>
      <c r="P502" s="42">
        <f t="shared" si="136"/>
        <v>499</v>
      </c>
      <c r="Q502" s="45">
        <f t="shared" si="137"/>
        <v>20100</v>
      </c>
      <c r="R502" s="45">
        <f t="shared" si="138"/>
        <v>19050</v>
      </c>
      <c r="S502">
        <f t="shared" si="133"/>
        <v>500</v>
      </c>
    </row>
    <row r="503" spans="1:19" ht="16" thickBot="1" x14ac:dyDescent="0.25">
      <c r="A503" s="32">
        <f t="shared" si="134"/>
        <v>249501</v>
      </c>
      <c r="B503" s="25">
        <f t="shared" si="135"/>
        <v>250000</v>
      </c>
      <c r="C503" s="24">
        <f t="shared" si="139"/>
        <v>53295</v>
      </c>
      <c r="D503" s="24">
        <f t="shared" si="140"/>
        <v>40225</v>
      </c>
      <c r="E503" s="24">
        <f t="shared" si="141"/>
        <v>18600</v>
      </c>
      <c r="F503" s="24">
        <f t="shared" si="142"/>
        <v>80125</v>
      </c>
      <c r="G503" s="28"/>
      <c r="H503" s="119">
        <f t="shared" si="129"/>
        <v>89501</v>
      </c>
      <c r="I503" s="120">
        <f t="shared" si="131"/>
        <v>89700</v>
      </c>
      <c r="J503" s="104">
        <v>7.0000000000000007E-2</v>
      </c>
      <c r="K503" s="119">
        <f t="shared" si="130"/>
        <v>89501</v>
      </c>
      <c r="L503" s="120">
        <f t="shared" si="132"/>
        <v>89700</v>
      </c>
      <c r="M503" s="92">
        <f>M502+($I503-$I502)*(VLOOKUP($H503,$H$55:$M$516,3))</f>
        <v>8086</v>
      </c>
      <c r="P503" s="42">
        <f t="shared" si="136"/>
        <v>500</v>
      </c>
      <c r="Q503" s="45">
        <f t="shared" si="137"/>
        <v>20100</v>
      </c>
      <c r="R503" s="45">
        <f t="shared" si="138"/>
        <v>19050</v>
      </c>
      <c r="S503">
        <f t="shared" si="133"/>
        <v>500</v>
      </c>
    </row>
    <row r="504" spans="1:19" ht="16" thickBot="1" x14ac:dyDescent="0.25">
      <c r="A504" s="32">
        <f t="shared" si="134"/>
        <v>250001</v>
      </c>
      <c r="B504" s="25">
        <f t="shared" si="135"/>
        <v>250500</v>
      </c>
      <c r="C504" s="24">
        <f t="shared" si="139"/>
        <v>53395</v>
      </c>
      <c r="D504" s="24">
        <f t="shared" si="140"/>
        <v>40300</v>
      </c>
      <c r="E504" s="24">
        <f t="shared" si="141"/>
        <v>18635</v>
      </c>
      <c r="F504" s="24">
        <f t="shared" si="142"/>
        <v>80250</v>
      </c>
      <c r="G504" s="28"/>
      <c r="H504" s="119">
        <f t="shared" si="129"/>
        <v>89701</v>
      </c>
      <c r="I504" s="120">
        <f t="shared" si="131"/>
        <v>89900</v>
      </c>
      <c r="J504" s="104">
        <v>7.0000000000000007E-2</v>
      </c>
      <c r="K504" s="119">
        <f t="shared" si="130"/>
        <v>89701</v>
      </c>
      <c r="L504" s="120">
        <f t="shared" si="132"/>
        <v>89900</v>
      </c>
      <c r="M504" s="92">
        <f>M503+($I504-$I503)*(VLOOKUP($H504,$H$55:$M$516,3))</f>
        <v>8100</v>
      </c>
      <c r="P504" s="42">
        <f t="shared" si="136"/>
        <v>501</v>
      </c>
      <c r="Q504" s="45">
        <f t="shared" si="137"/>
        <v>20300</v>
      </c>
      <c r="R504" s="45">
        <f t="shared" si="138"/>
        <v>19205</v>
      </c>
      <c r="S504">
        <f t="shared" si="133"/>
        <v>505</v>
      </c>
    </row>
    <row r="505" spans="1:19" ht="16" thickBot="1" x14ac:dyDescent="0.25">
      <c r="A505" s="32">
        <f t="shared" si="134"/>
        <v>250501</v>
      </c>
      <c r="B505" s="25">
        <f t="shared" si="135"/>
        <v>251000</v>
      </c>
      <c r="C505" s="24">
        <f t="shared" si="139"/>
        <v>53495</v>
      </c>
      <c r="D505" s="24">
        <f t="shared" si="140"/>
        <v>40375</v>
      </c>
      <c r="E505" s="24">
        <f t="shared" si="141"/>
        <v>18670</v>
      </c>
      <c r="F505" s="24">
        <f t="shared" si="142"/>
        <v>80375</v>
      </c>
      <c r="G505" s="28"/>
      <c r="H505" s="119">
        <f t="shared" si="129"/>
        <v>89901</v>
      </c>
      <c r="I505" s="120">
        <f t="shared" si="131"/>
        <v>90100</v>
      </c>
      <c r="J505" s="104">
        <v>7.0000000000000007E-2</v>
      </c>
      <c r="K505" s="119">
        <f t="shared" si="130"/>
        <v>89901</v>
      </c>
      <c r="L505" s="120">
        <f t="shared" si="132"/>
        <v>90100</v>
      </c>
      <c r="M505" s="92">
        <f>M504+($I505-$I504)*(VLOOKUP($H505,$H$55:$M$516,3))</f>
        <v>8114</v>
      </c>
      <c r="P505" s="42">
        <f t="shared" si="136"/>
        <v>502</v>
      </c>
      <c r="Q505" s="45">
        <f t="shared" si="137"/>
        <v>20300</v>
      </c>
      <c r="R505" s="45">
        <f t="shared" si="138"/>
        <v>19205</v>
      </c>
      <c r="S505">
        <f t="shared" si="133"/>
        <v>505</v>
      </c>
    </row>
    <row r="506" spans="1:19" ht="16" thickBot="1" x14ac:dyDescent="0.25">
      <c r="A506" s="32">
        <f t="shared" si="134"/>
        <v>251001</v>
      </c>
      <c r="B506" s="25">
        <f t="shared" si="135"/>
        <v>251500</v>
      </c>
      <c r="C506" s="24">
        <f t="shared" si="139"/>
        <v>53595</v>
      </c>
      <c r="D506" s="24">
        <f t="shared" si="140"/>
        <v>40450</v>
      </c>
      <c r="E506" s="24">
        <f t="shared" si="141"/>
        <v>18705</v>
      </c>
      <c r="F506" s="24">
        <f t="shared" si="142"/>
        <v>80500</v>
      </c>
      <c r="G506" s="28"/>
      <c r="H506" s="119">
        <f t="shared" si="129"/>
        <v>90101</v>
      </c>
      <c r="I506" s="120">
        <f t="shared" si="131"/>
        <v>90300</v>
      </c>
      <c r="J506" s="104">
        <v>7.0000000000000007E-2</v>
      </c>
      <c r="K506" s="119">
        <f t="shared" si="130"/>
        <v>90101</v>
      </c>
      <c r="L506" s="120">
        <f t="shared" si="132"/>
        <v>90300</v>
      </c>
      <c r="M506" s="92">
        <f>M505+($I506-$I505)*(VLOOKUP($H506,$H$55:$M$516,3))</f>
        <v>8128</v>
      </c>
      <c r="P506" s="42">
        <f t="shared" si="136"/>
        <v>503</v>
      </c>
      <c r="Q506" s="45">
        <f t="shared" si="137"/>
        <v>20300</v>
      </c>
      <c r="R506" s="45">
        <f t="shared" si="138"/>
        <v>19205</v>
      </c>
      <c r="S506">
        <f t="shared" si="133"/>
        <v>505</v>
      </c>
    </row>
    <row r="507" spans="1:19" ht="16" thickBot="1" x14ac:dyDescent="0.25">
      <c r="A507" s="32">
        <f t="shared" si="134"/>
        <v>251501</v>
      </c>
      <c r="B507" s="25">
        <f t="shared" si="135"/>
        <v>252000</v>
      </c>
      <c r="C507" s="24">
        <f t="shared" si="139"/>
        <v>53695</v>
      </c>
      <c r="D507" s="24">
        <f t="shared" si="140"/>
        <v>40525</v>
      </c>
      <c r="E507" s="24">
        <f t="shared" si="141"/>
        <v>18740</v>
      </c>
      <c r="F507" s="24">
        <f t="shared" si="142"/>
        <v>80625</v>
      </c>
      <c r="G507" s="28"/>
      <c r="H507" s="119">
        <f t="shared" ref="H507:H514" si="143">I506+1</f>
        <v>90301</v>
      </c>
      <c r="I507" s="120">
        <f t="shared" si="131"/>
        <v>90500</v>
      </c>
      <c r="J507" s="104">
        <v>7.0000000000000007E-2</v>
      </c>
      <c r="K507" s="119">
        <f t="shared" ref="K507:K514" si="144">L506+1</f>
        <v>90301</v>
      </c>
      <c r="L507" s="120">
        <f t="shared" si="132"/>
        <v>90500</v>
      </c>
      <c r="M507" s="92">
        <f>M506+($I507-$I506)*(VLOOKUP($H507,$H$55:$M$516,3))</f>
        <v>8142</v>
      </c>
      <c r="P507" s="42">
        <f t="shared" si="136"/>
        <v>504</v>
      </c>
      <c r="Q507" s="45">
        <f t="shared" si="137"/>
        <v>20300</v>
      </c>
      <c r="R507" s="45">
        <f t="shared" si="138"/>
        <v>19205</v>
      </c>
      <c r="S507">
        <f t="shared" si="133"/>
        <v>505</v>
      </c>
    </row>
    <row r="508" spans="1:19" ht="16" thickBot="1" x14ac:dyDescent="0.25">
      <c r="A508" s="32">
        <f t="shared" si="134"/>
        <v>252001</v>
      </c>
      <c r="B508" s="25">
        <f t="shared" si="135"/>
        <v>252500</v>
      </c>
      <c r="C508" s="24">
        <f t="shared" si="139"/>
        <v>53795</v>
      </c>
      <c r="D508" s="24">
        <f t="shared" si="140"/>
        <v>40600</v>
      </c>
      <c r="E508" s="24">
        <f t="shared" si="141"/>
        <v>18775</v>
      </c>
      <c r="F508" s="24">
        <f t="shared" si="142"/>
        <v>80750</v>
      </c>
      <c r="G508" s="28"/>
      <c r="H508" s="119">
        <f t="shared" si="143"/>
        <v>90501</v>
      </c>
      <c r="I508" s="120">
        <f t="shared" si="131"/>
        <v>90700</v>
      </c>
      <c r="J508" s="104">
        <v>7.0000000000000007E-2</v>
      </c>
      <c r="K508" s="119">
        <f t="shared" si="144"/>
        <v>90501</v>
      </c>
      <c r="L508" s="120">
        <f t="shared" si="132"/>
        <v>90700</v>
      </c>
      <c r="M508" s="92">
        <f>M507+($I508-$I507)*(VLOOKUP($H508,$H$55:$M$516,3))</f>
        <v>8156</v>
      </c>
      <c r="P508" s="42">
        <f t="shared" si="136"/>
        <v>505</v>
      </c>
      <c r="Q508" s="45">
        <f t="shared" si="137"/>
        <v>20300</v>
      </c>
      <c r="R508" s="45">
        <f t="shared" si="138"/>
        <v>19205</v>
      </c>
      <c r="S508">
        <f t="shared" si="133"/>
        <v>505</v>
      </c>
    </row>
    <row r="509" spans="1:19" ht="16" thickBot="1" x14ac:dyDescent="0.25">
      <c r="A509" s="32">
        <f t="shared" si="134"/>
        <v>252501</v>
      </c>
      <c r="B509" s="25">
        <f t="shared" si="135"/>
        <v>253000</v>
      </c>
      <c r="C509" s="24">
        <f t="shared" si="139"/>
        <v>53895</v>
      </c>
      <c r="D509" s="24">
        <f t="shared" si="140"/>
        <v>40675</v>
      </c>
      <c r="E509" s="24">
        <f t="shared" si="141"/>
        <v>18810</v>
      </c>
      <c r="F509" s="24">
        <f t="shared" si="142"/>
        <v>80875</v>
      </c>
      <c r="G509" s="28"/>
      <c r="H509" s="119">
        <f t="shared" si="143"/>
        <v>90701</v>
      </c>
      <c r="I509" s="120">
        <f t="shared" si="131"/>
        <v>90900</v>
      </c>
      <c r="J509" s="104">
        <v>7.0000000000000007E-2</v>
      </c>
      <c r="K509" s="119">
        <f t="shared" si="144"/>
        <v>90701</v>
      </c>
      <c r="L509" s="120">
        <f t="shared" si="132"/>
        <v>90900</v>
      </c>
      <c r="M509" s="92">
        <f>M508+($I509-$I508)*(VLOOKUP($H509,$H$55:$M$516,3))</f>
        <v>8170</v>
      </c>
      <c r="P509" s="42">
        <f t="shared" si="136"/>
        <v>506</v>
      </c>
      <c r="Q509" s="45">
        <f t="shared" si="137"/>
        <v>20500</v>
      </c>
      <c r="R509" s="45">
        <f t="shared" si="138"/>
        <v>19360</v>
      </c>
      <c r="S509">
        <f t="shared" si="133"/>
        <v>510</v>
      </c>
    </row>
    <row r="510" spans="1:19" ht="16" thickBot="1" x14ac:dyDescent="0.25">
      <c r="A510" s="32">
        <f t="shared" si="134"/>
        <v>253001</v>
      </c>
      <c r="B510" s="25">
        <f t="shared" si="135"/>
        <v>253500</v>
      </c>
      <c r="C510" s="24">
        <f t="shared" si="139"/>
        <v>53995</v>
      </c>
      <c r="D510" s="24">
        <f t="shared" si="140"/>
        <v>40750</v>
      </c>
      <c r="E510" s="24">
        <f t="shared" si="141"/>
        <v>18845</v>
      </c>
      <c r="F510" s="24">
        <f t="shared" si="142"/>
        <v>81000</v>
      </c>
      <c r="G510" s="28"/>
      <c r="H510" s="119">
        <f t="shared" si="143"/>
        <v>90901</v>
      </c>
      <c r="I510" s="120">
        <f t="shared" si="131"/>
        <v>91100</v>
      </c>
      <c r="J510" s="104">
        <v>7.0000000000000007E-2</v>
      </c>
      <c r="K510" s="119">
        <f t="shared" si="144"/>
        <v>90901</v>
      </c>
      <c r="L510" s="120">
        <f t="shared" si="132"/>
        <v>91100</v>
      </c>
      <c r="M510" s="92">
        <f>M509+($I510-$I509)*(VLOOKUP($H510,$H$55:$M$516,3))</f>
        <v>8184</v>
      </c>
      <c r="P510" s="42">
        <f t="shared" si="136"/>
        <v>507</v>
      </c>
      <c r="Q510" s="45">
        <f t="shared" si="137"/>
        <v>20500</v>
      </c>
      <c r="R510" s="45">
        <f t="shared" si="138"/>
        <v>19360</v>
      </c>
      <c r="S510">
        <f t="shared" si="133"/>
        <v>510</v>
      </c>
    </row>
    <row r="511" spans="1:19" ht="16" thickBot="1" x14ac:dyDescent="0.25">
      <c r="A511" s="32">
        <f t="shared" si="134"/>
        <v>253501</v>
      </c>
      <c r="B511" s="25">
        <f t="shared" si="135"/>
        <v>254000</v>
      </c>
      <c r="C511" s="24">
        <f t="shared" si="139"/>
        <v>54095</v>
      </c>
      <c r="D511" s="24">
        <f t="shared" si="140"/>
        <v>40825</v>
      </c>
      <c r="E511" s="24">
        <f t="shared" si="141"/>
        <v>18880</v>
      </c>
      <c r="F511" s="24">
        <f t="shared" si="142"/>
        <v>81125</v>
      </c>
      <c r="G511" s="28"/>
      <c r="H511" s="119">
        <f t="shared" si="143"/>
        <v>91101</v>
      </c>
      <c r="I511" s="120">
        <f t="shared" si="131"/>
        <v>91300</v>
      </c>
      <c r="J511" s="104">
        <v>7.0000000000000007E-2</v>
      </c>
      <c r="K511" s="119">
        <f t="shared" si="144"/>
        <v>91101</v>
      </c>
      <c r="L511" s="120">
        <f t="shared" si="132"/>
        <v>91300</v>
      </c>
      <c r="M511" s="92">
        <f>M510+($I511-$I510)*(VLOOKUP($H511,$H$55:$M$516,3))</f>
        <v>8198</v>
      </c>
      <c r="P511" s="42">
        <f t="shared" si="136"/>
        <v>508</v>
      </c>
      <c r="Q511" s="45">
        <f t="shared" si="137"/>
        <v>20500</v>
      </c>
      <c r="R511" s="45">
        <f t="shared" si="138"/>
        <v>19360</v>
      </c>
      <c r="S511">
        <f t="shared" si="133"/>
        <v>510</v>
      </c>
    </row>
    <row r="512" spans="1:19" ht="16" thickBot="1" x14ac:dyDescent="0.25">
      <c r="A512" s="32">
        <f t="shared" si="134"/>
        <v>254001</v>
      </c>
      <c r="B512" s="25">
        <f t="shared" si="135"/>
        <v>254500</v>
      </c>
      <c r="C512" s="24">
        <f t="shared" si="139"/>
        <v>54195</v>
      </c>
      <c r="D512" s="24">
        <f t="shared" si="140"/>
        <v>40900</v>
      </c>
      <c r="E512" s="24">
        <f t="shared" si="141"/>
        <v>18915</v>
      </c>
      <c r="F512" s="24">
        <f t="shared" si="142"/>
        <v>81250</v>
      </c>
      <c r="G512" s="28"/>
      <c r="H512" s="119">
        <f t="shared" si="143"/>
        <v>91301</v>
      </c>
      <c r="I512" s="120">
        <f t="shared" si="131"/>
        <v>91500</v>
      </c>
      <c r="J512" s="104">
        <v>7.0000000000000007E-2</v>
      </c>
      <c r="K512" s="119">
        <f t="shared" si="144"/>
        <v>91301</v>
      </c>
      <c r="L512" s="120">
        <f t="shared" si="132"/>
        <v>91500</v>
      </c>
      <c r="M512" s="92">
        <f>M511+($I512-$I511)*(VLOOKUP($H512,$H$55:$M$516,3))</f>
        <v>8212</v>
      </c>
      <c r="P512" s="42">
        <f t="shared" si="136"/>
        <v>509</v>
      </c>
      <c r="Q512" s="45">
        <f t="shared" si="137"/>
        <v>20500</v>
      </c>
      <c r="R512" s="45">
        <f t="shared" si="138"/>
        <v>19360</v>
      </c>
      <c r="S512">
        <f t="shared" si="133"/>
        <v>510</v>
      </c>
    </row>
    <row r="513" spans="1:19" ht="16" thickBot="1" x14ac:dyDescent="0.25">
      <c r="A513" s="32">
        <f t="shared" si="134"/>
        <v>254501</v>
      </c>
      <c r="B513" s="25">
        <f t="shared" si="135"/>
        <v>255000</v>
      </c>
      <c r="C513" s="24">
        <f t="shared" si="139"/>
        <v>54295</v>
      </c>
      <c r="D513" s="24">
        <f t="shared" si="140"/>
        <v>40975</v>
      </c>
      <c r="E513" s="24">
        <f t="shared" si="141"/>
        <v>18950</v>
      </c>
      <c r="F513" s="24">
        <f t="shared" si="142"/>
        <v>81375</v>
      </c>
      <c r="G513" s="28"/>
      <c r="H513" s="119">
        <f t="shared" si="143"/>
        <v>91501</v>
      </c>
      <c r="I513" s="120">
        <f t="shared" si="131"/>
        <v>91700</v>
      </c>
      <c r="J513" s="104">
        <v>7.0000000000000007E-2</v>
      </c>
      <c r="K513" s="119">
        <f t="shared" si="144"/>
        <v>91501</v>
      </c>
      <c r="L513" s="120">
        <f t="shared" si="132"/>
        <v>91700</v>
      </c>
      <c r="M513" s="92">
        <f>M512+($I513-$I512)*(VLOOKUP($H513,$H$55:$M$516,3))</f>
        <v>8226</v>
      </c>
      <c r="P513" s="42">
        <f t="shared" si="136"/>
        <v>510</v>
      </c>
      <c r="Q513" s="45">
        <f t="shared" si="137"/>
        <v>20500</v>
      </c>
      <c r="R513" s="45">
        <f t="shared" si="138"/>
        <v>19360</v>
      </c>
      <c r="S513">
        <f t="shared" si="133"/>
        <v>510</v>
      </c>
    </row>
    <row r="514" spans="1:19" ht="16" thickBot="1" x14ac:dyDescent="0.25">
      <c r="A514" s="32">
        <f t="shared" si="134"/>
        <v>255001</v>
      </c>
      <c r="B514" s="25">
        <f t="shared" si="135"/>
        <v>255500</v>
      </c>
      <c r="C514" s="24">
        <f t="shared" si="139"/>
        <v>54395</v>
      </c>
      <c r="D514" s="24">
        <f t="shared" si="140"/>
        <v>41050</v>
      </c>
      <c r="E514" s="24">
        <f t="shared" si="141"/>
        <v>18985</v>
      </c>
      <c r="F514" s="24">
        <f t="shared" si="142"/>
        <v>81500</v>
      </c>
      <c r="G514" s="28"/>
      <c r="H514" s="119">
        <f t="shared" si="143"/>
        <v>91701</v>
      </c>
      <c r="I514" s="120">
        <f t="shared" si="131"/>
        <v>91900</v>
      </c>
      <c r="J514" s="104">
        <v>7.0000000000000007E-2</v>
      </c>
      <c r="K514" s="119">
        <f t="shared" si="144"/>
        <v>91701</v>
      </c>
      <c r="L514" s="120">
        <f t="shared" si="132"/>
        <v>91900</v>
      </c>
      <c r="M514" s="92">
        <f>M513+($I514-$I513)*(VLOOKUP($H514,$H$55:$M$516,3))</f>
        <v>8240</v>
      </c>
      <c r="P514" s="42">
        <f t="shared" si="136"/>
        <v>511</v>
      </c>
      <c r="Q514" s="45">
        <f t="shared" si="137"/>
        <v>20700</v>
      </c>
      <c r="R514" s="45">
        <f t="shared" si="138"/>
        <v>19515</v>
      </c>
      <c r="S514">
        <f t="shared" si="133"/>
        <v>515</v>
      </c>
    </row>
    <row r="515" spans="1:19" ht="16" thickBot="1" x14ac:dyDescent="0.25">
      <c r="A515" s="32">
        <f t="shared" si="134"/>
        <v>255501</v>
      </c>
      <c r="B515" s="25">
        <f t="shared" si="135"/>
        <v>256000</v>
      </c>
      <c r="C515" s="24">
        <f t="shared" si="139"/>
        <v>54495</v>
      </c>
      <c r="D515" s="24">
        <f t="shared" si="140"/>
        <v>41125</v>
      </c>
      <c r="E515" s="24">
        <f t="shared" si="141"/>
        <v>19020</v>
      </c>
      <c r="F515" s="24">
        <f t="shared" si="142"/>
        <v>81625</v>
      </c>
      <c r="G515" s="28"/>
      <c r="H515" s="119">
        <f>I514+1</f>
        <v>91901</v>
      </c>
      <c r="I515" s="120">
        <f>+I514+200</f>
        <v>92100</v>
      </c>
      <c r="J515" s="104">
        <v>7.0000000000000007E-2</v>
      </c>
      <c r="K515" s="119">
        <f>L514+1</f>
        <v>91901</v>
      </c>
      <c r="L515" s="120">
        <f>+L514+200</f>
        <v>92100</v>
      </c>
      <c r="M515" s="92">
        <f>M514+($I515-$I514)*(VLOOKUP($H515,$H$55:$M$516,3))</f>
        <v>8254</v>
      </c>
      <c r="P515" s="42">
        <f t="shared" si="136"/>
        <v>512</v>
      </c>
      <c r="Q515" s="45">
        <f t="shared" si="137"/>
        <v>20700</v>
      </c>
      <c r="R515" s="45">
        <f t="shared" si="138"/>
        <v>19515</v>
      </c>
      <c r="S515">
        <f t="shared" si="133"/>
        <v>515</v>
      </c>
    </row>
    <row r="516" spans="1:19" ht="16" thickBot="1" x14ac:dyDescent="0.25">
      <c r="A516" s="32">
        <f t="shared" si="134"/>
        <v>256001</v>
      </c>
      <c r="B516" s="25">
        <f t="shared" si="135"/>
        <v>256500</v>
      </c>
      <c r="C516" s="24">
        <f t="shared" si="139"/>
        <v>54595</v>
      </c>
      <c r="D516" s="24">
        <f t="shared" si="140"/>
        <v>41200</v>
      </c>
      <c r="E516" s="24">
        <f t="shared" si="141"/>
        <v>19055</v>
      </c>
      <c r="F516" s="24">
        <f t="shared" si="142"/>
        <v>81750</v>
      </c>
      <c r="G516" s="28"/>
      <c r="H516" s="119">
        <f>I515+1</f>
        <v>92101</v>
      </c>
      <c r="I516" s="120">
        <f>+I515+200</f>
        <v>92300</v>
      </c>
      <c r="J516" s="104">
        <v>7.0000000000000007E-2</v>
      </c>
      <c r="K516" s="119">
        <f>L515+1</f>
        <v>92101</v>
      </c>
      <c r="L516" s="120">
        <f>+L515+200</f>
        <v>92300</v>
      </c>
      <c r="M516" s="92">
        <f>M515+($I516-$I515)*(VLOOKUP($H516,$H$55:$M$516,3))</f>
        <v>8268</v>
      </c>
      <c r="P516" s="42">
        <f t="shared" si="136"/>
        <v>513</v>
      </c>
      <c r="Q516" s="45">
        <f t="shared" si="137"/>
        <v>20700</v>
      </c>
      <c r="R516" s="45">
        <f t="shared" si="138"/>
        <v>19515</v>
      </c>
      <c r="S516">
        <f t="shared" ref="S516:S579" si="145">VLOOKUP(P516,$U$3:$V$203,2)</f>
        <v>515</v>
      </c>
    </row>
    <row r="517" spans="1:19" x14ac:dyDescent="0.15">
      <c r="A517" s="32">
        <f t="shared" si="134"/>
        <v>256501</v>
      </c>
      <c r="B517" s="25">
        <f t="shared" si="135"/>
        <v>257000</v>
      </c>
      <c r="C517" s="24">
        <f t="shared" si="139"/>
        <v>54695</v>
      </c>
      <c r="D517" s="24">
        <f t="shared" si="140"/>
        <v>41275</v>
      </c>
      <c r="E517" s="24">
        <f t="shared" si="141"/>
        <v>19090</v>
      </c>
      <c r="F517" s="24">
        <f t="shared" si="142"/>
        <v>81875</v>
      </c>
      <c r="G517" s="28"/>
      <c r="K517" s="24"/>
      <c r="L517" s="24"/>
      <c r="M517" s="24"/>
      <c r="P517" s="42">
        <f t="shared" si="136"/>
        <v>514</v>
      </c>
      <c r="Q517" s="45">
        <f t="shared" si="137"/>
        <v>20700</v>
      </c>
      <c r="R517" s="45">
        <f t="shared" si="138"/>
        <v>19515</v>
      </c>
      <c r="S517">
        <f t="shared" si="145"/>
        <v>515</v>
      </c>
    </row>
    <row r="518" spans="1:19" x14ac:dyDescent="0.15">
      <c r="A518" s="32">
        <f t="shared" ref="A518:A581" si="146">B517+1</f>
        <v>257001</v>
      </c>
      <c r="B518" s="25">
        <f t="shared" ref="B518:B581" si="147">B517+500</f>
        <v>257500</v>
      </c>
      <c r="C518" s="24">
        <f t="shared" si="139"/>
        <v>54795</v>
      </c>
      <c r="D518" s="24">
        <f t="shared" si="140"/>
        <v>41350</v>
      </c>
      <c r="E518" s="24">
        <f t="shared" si="141"/>
        <v>19125</v>
      </c>
      <c r="F518" s="24">
        <f t="shared" si="142"/>
        <v>82000</v>
      </c>
      <c r="G518" s="28"/>
      <c r="K518" s="24"/>
      <c r="L518" s="24"/>
      <c r="M518" s="24"/>
      <c r="P518" s="42">
        <f t="shared" ref="P518:P581" si="148">+P517+1</f>
        <v>515</v>
      </c>
      <c r="Q518" s="45">
        <f t="shared" si="137"/>
        <v>20700</v>
      </c>
      <c r="R518" s="45">
        <f t="shared" si="138"/>
        <v>19515</v>
      </c>
      <c r="S518">
        <f t="shared" si="145"/>
        <v>515</v>
      </c>
    </row>
    <row r="519" spans="1:19" x14ac:dyDescent="0.15">
      <c r="A519" s="32">
        <f t="shared" si="146"/>
        <v>257501</v>
      </c>
      <c r="B519" s="25">
        <f t="shared" si="147"/>
        <v>258000</v>
      </c>
      <c r="C519" s="24">
        <f t="shared" si="139"/>
        <v>54895</v>
      </c>
      <c r="D519" s="24">
        <f t="shared" si="140"/>
        <v>41425</v>
      </c>
      <c r="E519" s="24">
        <f t="shared" si="141"/>
        <v>19160</v>
      </c>
      <c r="F519" s="24">
        <f t="shared" si="142"/>
        <v>82125</v>
      </c>
      <c r="G519" s="28"/>
      <c r="K519" s="24"/>
      <c r="L519" s="24"/>
      <c r="M519" s="24"/>
      <c r="P519" s="42">
        <f t="shared" si="148"/>
        <v>516</v>
      </c>
      <c r="Q519" s="45">
        <f t="shared" si="137"/>
        <v>20900</v>
      </c>
      <c r="R519" s="45">
        <f t="shared" si="138"/>
        <v>19670</v>
      </c>
      <c r="S519">
        <f t="shared" si="145"/>
        <v>520</v>
      </c>
    </row>
    <row r="520" spans="1:19" x14ac:dyDescent="0.15">
      <c r="A520" s="32">
        <f t="shared" si="146"/>
        <v>258001</v>
      </c>
      <c r="B520" s="25">
        <f t="shared" si="147"/>
        <v>258500</v>
      </c>
      <c r="C520" s="24">
        <f t="shared" si="139"/>
        <v>54995</v>
      </c>
      <c r="D520" s="24">
        <f t="shared" si="140"/>
        <v>41500</v>
      </c>
      <c r="E520" s="24">
        <f t="shared" si="141"/>
        <v>19195</v>
      </c>
      <c r="F520" s="24">
        <f t="shared" si="142"/>
        <v>82250</v>
      </c>
      <c r="G520" s="28"/>
      <c r="K520" s="24"/>
      <c r="L520" s="24"/>
      <c r="M520" s="24"/>
      <c r="P520" s="42">
        <f t="shared" si="148"/>
        <v>517</v>
      </c>
      <c r="Q520" s="45">
        <f t="shared" si="137"/>
        <v>20900</v>
      </c>
      <c r="R520" s="45">
        <f t="shared" si="138"/>
        <v>19670</v>
      </c>
      <c r="S520">
        <f t="shared" si="145"/>
        <v>520</v>
      </c>
    </row>
    <row r="521" spans="1:19" x14ac:dyDescent="0.15">
      <c r="A521" s="32">
        <f t="shared" si="146"/>
        <v>258501</v>
      </c>
      <c r="B521" s="25">
        <f t="shared" si="147"/>
        <v>259000</v>
      </c>
      <c r="C521" s="24">
        <f t="shared" si="139"/>
        <v>55095</v>
      </c>
      <c r="D521" s="24">
        <f t="shared" si="140"/>
        <v>41575</v>
      </c>
      <c r="E521" s="24">
        <f t="shared" si="141"/>
        <v>19230</v>
      </c>
      <c r="F521" s="24">
        <f t="shared" si="142"/>
        <v>82375</v>
      </c>
      <c r="G521" s="28"/>
      <c r="K521" s="24"/>
      <c r="L521" s="24"/>
      <c r="M521" s="24"/>
      <c r="P521" s="42">
        <f t="shared" si="148"/>
        <v>518</v>
      </c>
      <c r="Q521" s="45">
        <f t="shared" si="137"/>
        <v>20900</v>
      </c>
      <c r="R521" s="45">
        <f t="shared" si="138"/>
        <v>19670</v>
      </c>
      <c r="S521">
        <f t="shared" si="145"/>
        <v>520</v>
      </c>
    </row>
    <row r="522" spans="1:19" x14ac:dyDescent="0.15">
      <c r="A522" s="32">
        <f t="shared" si="146"/>
        <v>259001</v>
      </c>
      <c r="B522" s="25">
        <f t="shared" si="147"/>
        <v>259500</v>
      </c>
      <c r="C522" s="24">
        <f t="shared" si="139"/>
        <v>55195</v>
      </c>
      <c r="D522" s="24">
        <f t="shared" si="140"/>
        <v>41650</v>
      </c>
      <c r="E522" s="24">
        <f t="shared" si="141"/>
        <v>19265</v>
      </c>
      <c r="F522" s="24">
        <f t="shared" si="142"/>
        <v>82500</v>
      </c>
      <c r="G522" s="28"/>
      <c r="K522" s="24"/>
      <c r="L522" s="24"/>
      <c r="M522" s="24"/>
      <c r="P522" s="42">
        <f t="shared" si="148"/>
        <v>519</v>
      </c>
      <c r="Q522" s="45">
        <f t="shared" ref="Q522:Q585" si="149">Q521+IF(MOD(P522-1,5),0,(VLOOKUP(P522,$K$16:$M$23,3)))</f>
        <v>20900</v>
      </c>
      <c r="R522" s="45">
        <f t="shared" ref="R522:R585" si="150">R521+IF(MOD(P522-1,5),0,(VLOOKUP(P522,$K$16:$N$23,4)))</f>
        <v>19670</v>
      </c>
      <c r="S522">
        <f t="shared" si="145"/>
        <v>520</v>
      </c>
    </row>
    <row r="523" spans="1:19" x14ac:dyDescent="0.15">
      <c r="A523" s="32">
        <f t="shared" si="146"/>
        <v>259501</v>
      </c>
      <c r="B523" s="25">
        <f t="shared" si="147"/>
        <v>260000</v>
      </c>
      <c r="C523" s="24">
        <f t="shared" si="139"/>
        <v>55295</v>
      </c>
      <c r="D523" s="24">
        <f t="shared" si="140"/>
        <v>41725</v>
      </c>
      <c r="E523" s="24">
        <f t="shared" si="141"/>
        <v>19300</v>
      </c>
      <c r="F523" s="24">
        <f t="shared" si="142"/>
        <v>82625</v>
      </c>
      <c r="G523" s="28"/>
      <c r="K523" s="24"/>
      <c r="L523" s="24"/>
      <c r="M523" s="24"/>
      <c r="P523" s="42">
        <f t="shared" si="148"/>
        <v>520</v>
      </c>
      <c r="Q523" s="45">
        <f t="shared" si="149"/>
        <v>20900</v>
      </c>
      <c r="R523" s="45">
        <f t="shared" si="150"/>
        <v>19670</v>
      </c>
      <c r="S523">
        <f t="shared" si="145"/>
        <v>520</v>
      </c>
    </row>
    <row r="524" spans="1:19" x14ac:dyDescent="0.15">
      <c r="A524" s="32">
        <f t="shared" si="146"/>
        <v>260001</v>
      </c>
      <c r="B524" s="25">
        <f t="shared" si="147"/>
        <v>260500</v>
      </c>
      <c r="C524" s="24">
        <f t="shared" si="139"/>
        <v>55395</v>
      </c>
      <c r="D524" s="24">
        <f t="shared" si="140"/>
        <v>41800</v>
      </c>
      <c r="E524" s="24">
        <f t="shared" si="141"/>
        <v>19335</v>
      </c>
      <c r="F524" s="24">
        <f t="shared" si="142"/>
        <v>82750</v>
      </c>
      <c r="G524" s="28"/>
      <c r="K524" s="24"/>
      <c r="L524" s="24"/>
      <c r="M524" s="24"/>
      <c r="P524" s="42">
        <f t="shared" si="148"/>
        <v>521</v>
      </c>
      <c r="Q524" s="45">
        <f t="shared" si="149"/>
        <v>21100</v>
      </c>
      <c r="R524" s="45">
        <f t="shared" si="150"/>
        <v>19825</v>
      </c>
      <c r="S524">
        <f t="shared" si="145"/>
        <v>525</v>
      </c>
    </row>
    <row r="525" spans="1:19" x14ac:dyDescent="0.15">
      <c r="A525" s="32">
        <f t="shared" si="146"/>
        <v>260501</v>
      </c>
      <c r="B525" s="25">
        <f t="shared" si="147"/>
        <v>261000</v>
      </c>
      <c r="C525" s="24">
        <f t="shared" si="139"/>
        <v>55495</v>
      </c>
      <c r="D525" s="24">
        <f t="shared" si="140"/>
        <v>41875</v>
      </c>
      <c r="E525" s="24">
        <f t="shared" si="141"/>
        <v>19370</v>
      </c>
      <c r="F525" s="24">
        <f t="shared" si="142"/>
        <v>82875</v>
      </c>
      <c r="G525" s="28"/>
      <c r="K525" s="24"/>
      <c r="L525" s="24"/>
      <c r="M525" s="24"/>
      <c r="P525" s="42">
        <f t="shared" si="148"/>
        <v>522</v>
      </c>
      <c r="Q525" s="45">
        <f t="shared" si="149"/>
        <v>21100</v>
      </c>
      <c r="R525" s="45">
        <f t="shared" si="150"/>
        <v>19825</v>
      </c>
      <c r="S525">
        <f t="shared" si="145"/>
        <v>525</v>
      </c>
    </row>
    <row r="526" spans="1:19" x14ac:dyDescent="0.15">
      <c r="A526" s="32">
        <f t="shared" si="146"/>
        <v>261001</v>
      </c>
      <c r="B526" s="25">
        <f t="shared" si="147"/>
        <v>261500</v>
      </c>
      <c r="C526" s="24">
        <f t="shared" si="139"/>
        <v>55595</v>
      </c>
      <c r="D526" s="24">
        <f t="shared" si="140"/>
        <v>41950</v>
      </c>
      <c r="E526" s="24">
        <f t="shared" si="141"/>
        <v>19405</v>
      </c>
      <c r="F526" s="24">
        <f t="shared" si="142"/>
        <v>83000</v>
      </c>
      <c r="G526" s="28"/>
      <c r="K526" s="24"/>
      <c r="L526" s="24"/>
      <c r="M526" s="24"/>
      <c r="P526" s="42">
        <f t="shared" si="148"/>
        <v>523</v>
      </c>
      <c r="Q526" s="45">
        <f t="shared" si="149"/>
        <v>21100</v>
      </c>
      <c r="R526" s="45">
        <f t="shared" si="150"/>
        <v>19825</v>
      </c>
      <c r="S526">
        <f t="shared" si="145"/>
        <v>525</v>
      </c>
    </row>
    <row r="527" spans="1:19" x14ac:dyDescent="0.15">
      <c r="A527" s="32">
        <f t="shared" si="146"/>
        <v>261501</v>
      </c>
      <c r="B527" s="25">
        <f t="shared" si="147"/>
        <v>262000</v>
      </c>
      <c r="C527" s="24">
        <f t="shared" si="139"/>
        <v>55695</v>
      </c>
      <c r="D527" s="24">
        <f t="shared" si="140"/>
        <v>42025</v>
      </c>
      <c r="E527" s="24">
        <f t="shared" si="141"/>
        <v>19440</v>
      </c>
      <c r="F527" s="24">
        <f t="shared" si="142"/>
        <v>83125</v>
      </c>
      <c r="G527" s="28"/>
      <c r="K527" s="24"/>
      <c r="L527" s="24"/>
      <c r="M527" s="24"/>
      <c r="P527" s="42">
        <f t="shared" si="148"/>
        <v>524</v>
      </c>
      <c r="Q527" s="45">
        <f t="shared" si="149"/>
        <v>21100</v>
      </c>
      <c r="R527" s="45">
        <f t="shared" si="150"/>
        <v>19825</v>
      </c>
      <c r="S527">
        <f t="shared" si="145"/>
        <v>525</v>
      </c>
    </row>
    <row r="528" spans="1:19" x14ac:dyDescent="0.15">
      <c r="A528" s="32">
        <f t="shared" si="146"/>
        <v>262001</v>
      </c>
      <c r="B528" s="25">
        <f t="shared" si="147"/>
        <v>262500</v>
      </c>
      <c r="C528" s="24">
        <f t="shared" si="139"/>
        <v>55795</v>
      </c>
      <c r="D528" s="24">
        <f t="shared" si="140"/>
        <v>42100</v>
      </c>
      <c r="E528" s="24">
        <f t="shared" si="141"/>
        <v>19475</v>
      </c>
      <c r="F528" s="24">
        <f t="shared" si="142"/>
        <v>83250</v>
      </c>
      <c r="G528" s="28"/>
      <c r="K528" s="24"/>
      <c r="L528" s="24"/>
      <c r="M528" s="24"/>
      <c r="P528" s="42">
        <f t="shared" si="148"/>
        <v>525</v>
      </c>
      <c r="Q528" s="45">
        <f t="shared" si="149"/>
        <v>21100</v>
      </c>
      <c r="R528" s="45">
        <f t="shared" si="150"/>
        <v>19825</v>
      </c>
      <c r="S528">
        <f t="shared" si="145"/>
        <v>525</v>
      </c>
    </row>
    <row r="529" spans="1:19" x14ac:dyDescent="0.15">
      <c r="A529" s="32">
        <f t="shared" si="146"/>
        <v>262501</v>
      </c>
      <c r="B529" s="25">
        <f t="shared" si="147"/>
        <v>263000</v>
      </c>
      <c r="C529" s="24">
        <f t="shared" si="139"/>
        <v>55895</v>
      </c>
      <c r="D529" s="24">
        <f t="shared" si="140"/>
        <v>42175</v>
      </c>
      <c r="E529" s="24">
        <f t="shared" si="141"/>
        <v>19510</v>
      </c>
      <c r="F529" s="24">
        <f t="shared" si="142"/>
        <v>83375</v>
      </c>
      <c r="G529" s="28"/>
      <c r="K529" s="24"/>
      <c r="L529" s="24"/>
      <c r="M529" s="24"/>
      <c r="P529" s="42">
        <f t="shared" si="148"/>
        <v>526</v>
      </c>
      <c r="Q529" s="45">
        <f t="shared" si="149"/>
        <v>21300</v>
      </c>
      <c r="R529" s="45">
        <f t="shared" si="150"/>
        <v>19980</v>
      </c>
      <c r="S529">
        <f t="shared" si="145"/>
        <v>530</v>
      </c>
    </row>
    <row r="530" spans="1:19" x14ac:dyDescent="0.15">
      <c r="A530" s="32">
        <f t="shared" si="146"/>
        <v>263001</v>
      </c>
      <c r="B530" s="25">
        <f t="shared" si="147"/>
        <v>263500</v>
      </c>
      <c r="C530" s="24">
        <f t="shared" si="139"/>
        <v>55995</v>
      </c>
      <c r="D530" s="24">
        <f t="shared" si="140"/>
        <v>42250</v>
      </c>
      <c r="E530" s="24">
        <f t="shared" si="141"/>
        <v>19545</v>
      </c>
      <c r="F530" s="24">
        <f t="shared" si="142"/>
        <v>83500</v>
      </c>
      <c r="G530" s="28"/>
      <c r="K530" s="24"/>
      <c r="L530" s="24"/>
      <c r="M530" s="24"/>
      <c r="P530" s="42">
        <f t="shared" si="148"/>
        <v>527</v>
      </c>
      <c r="Q530" s="45">
        <f t="shared" si="149"/>
        <v>21300</v>
      </c>
      <c r="R530" s="45">
        <f t="shared" si="150"/>
        <v>19980</v>
      </c>
      <c r="S530">
        <f t="shared" si="145"/>
        <v>530</v>
      </c>
    </row>
    <row r="531" spans="1:19" x14ac:dyDescent="0.15">
      <c r="A531" s="32">
        <f t="shared" si="146"/>
        <v>263501</v>
      </c>
      <c r="B531" s="25">
        <f t="shared" si="147"/>
        <v>264000</v>
      </c>
      <c r="C531" s="24">
        <f t="shared" si="139"/>
        <v>56095</v>
      </c>
      <c r="D531" s="24">
        <f t="shared" si="140"/>
        <v>42325</v>
      </c>
      <c r="E531" s="24">
        <f t="shared" si="141"/>
        <v>19580</v>
      </c>
      <c r="F531" s="24">
        <f t="shared" si="142"/>
        <v>83625</v>
      </c>
      <c r="G531" s="28"/>
      <c r="K531" s="24"/>
      <c r="L531" s="24"/>
      <c r="M531" s="24"/>
      <c r="P531" s="42">
        <f t="shared" si="148"/>
        <v>528</v>
      </c>
      <c r="Q531" s="45">
        <f t="shared" si="149"/>
        <v>21300</v>
      </c>
      <c r="R531" s="45">
        <f t="shared" si="150"/>
        <v>19980</v>
      </c>
      <c r="S531">
        <f t="shared" si="145"/>
        <v>530</v>
      </c>
    </row>
    <row r="532" spans="1:19" x14ac:dyDescent="0.15">
      <c r="A532" s="32">
        <f t="shared" si="146"/>
        <v>264001</v>
      </c>
      <c r="B532" s="25">
        <f t="shared" si="147"/>
        <v>264500</v>
      </c>
      <c r="C532" s="24">
        <f t="shared" si="139"/>
        <v>56195</v>
      </c>
      <c r="D532" s="24">
        <f t="shared" si="140"/>
        <v>42400</v>
      </c>
      <c r="E532" s="24">
        <f t="shared" si="141"/>
        <v>19615</v>
      </c>
      <c r="F532" s="24">
        <f t="shared" si="142"/>
        <v>83750</v>
      </c>
      <c r="G532" s="28"/>
      <c r="K532" s="24"/>
      <c r="L532" s="24"/>
      <c r="M532" s="24"/>
      <c r="P532" s="42">
        <f t="shared" si="148"/>
        <v>529</v>
      </c>
      <c r="Q532" s="45">
        <f t="shared" si="149"/>
        <v>21300</v>
      </c>
      <c r="R532" s="45">
        <f t="shared" si="150"/>
        <v>19980</v>
      </c>
      <c r="S532">
        <f t="shared" si="145"/>
        <v>530</v>
      </c>
    </row>
    <row r="533" spans="1:19" x14ac:dyDescent="0.15">
      <c r="A533" s="32">
        <f t="shared" si="146"/>
        <v>264501</v>
      </c>
      <c r="B533" s="25">
        <f t="shared" si="147"/>
        <v>265000</v>
      </c>
      <c r="C533" s="24">
        <f t="shared" si="139"/>
        <v>56295</v>
      </c>
      <c r="D533" s="24">
        <f t="shared" si="140"/>
        <v>42475</v>
      </c>
      <c r="E533" s="24">
        <f t="shared" si="141"/>
        <v>19650</v>
      </c>
      <c r="F533" s="24">
        <f t="shared" si="142"/>
        <v>83875</v>
      </c>
      <c r="G533" s="28"/>
      <c r="K533" s="24"/>
      <c r="L533" s="24"/>
      <c r="M533" s="24"/>
      <c r="P533" s="42">
        <f t="shared" si="148"/>
        <v>530</v>
      </c>
      <c r="Q533" s="45">
        <f t="shared" si="149"/>
        <v>21300</v>
      </c>
      <c r="R533" s="45">
        <f t="shared" si="150"/>
        <v>19980</v>
      </c>
      <c r="S533">
        <f t="shared" si="145"/>
        <v>530</v>
      </c>
    </row>
    <row r="534" spans="1:19" x14ac:dyDescent="0.15">
      <c r="A534" s="32">
        <f t="shared" si="146"/>
        <v>265001</v>
      </c>
      <c r="B534" s="25">
        <f t="shared" si="147"/>
        <v>265500</v>
      </c>
      <c r="C534" s="24">
        <f t="shared" si="139"/>
        <v>56395</v>
      </c>
      <c r="D534" s="24">
        <f t="shared" si="140"/>
        <v>42550</v>
      </c>
      <c r="E534" s="24">
        <f t="shared" si="141"/>
        <v>19685</v>
      </c>
      <c r="F534" s="24">
        <f t="shared" si="142"/>
        <v>84000</v>
      </c>
      <c r="G534" s="28"/>
      <c r="K534" s="24"/>
      <c r="L534" s="24"/>
      <c r="M534" s="24"/>
      <c r="P534" s="42">
        <f t="shared" si="148"/>
        <v>531</v>
      </c>
      <c r="Q534" s="45">
        <f t="shared" si="149"/>
        <v>21500</v>
      </c>
      <c r="R534" s="45">
        <f t="shared" si="150"/>
        <v>20135</v>
      </c>
      <c r="S534">
        <f t="shared" si="145"/>
        <v>535</v>
      </c>
    </row>
    <row r="535" spans="1:19" x14ac:dyDescent="0.15">
      <c r="A535" s="32">
        <f t="shared" si="146"/>
        <v>265501</v>
      </c>
      <c r="B535" s="25">
        <f t="shared" si="147"/>
        <v>266000</v>
      </c>
      <c r="C535" s="24">
        <f t="shared" si="139"/>
        <v>56495</v>
      </c>
      <c r="D535" s="24">
        <f t="shared" si="140"/>
        <v>42625</v>
      </c>
      <c r="E535" s="24">
        <f t="shared" si="141"/>
        <v>19720</v>
      </c>
      <c r="F535" s="24">
        <f t="shared" si="142"/>
        <v>84125</v>
      </c>
      <c r="G535" s="28"/>
      <c r="K535" s="24"/>
      <c r="L535" s="24"/>
      <c r="M535" s="24"/>
      <c r="P535" s="42">
        <f t="shared" si="148"/>
        <v>532</v>
      </c>
      <c r="Q535" s="45">
        <f t="shared" si="149"/>
        <v>21500</v>
      </c>
      <c r="R535" s="45">
        <f t="shared" si="150"/>
        <v>20135</v>
      </c>
      <c r="S535">
        <f t="shared" si="145"/>
        <v>535</v>
      </c>
    </row>
    <row r="536" spans="1:19" x14ac:dyDescent="0.15">
      <c r="A536" s="32">
        <f t="shared" si="146"/>
        <v>266001</v>
      </c>
      <c r="B536" s="25">
        <f t="shared" si="147"/>
        <v>266500</v>
      </c>
      <c r="C536" s="24">
        <f t="shared" si="139"/>
        <v>56595</v>
      </c>
      <c r="D536" s="24">
        <f t="shared" si="140"/>
        <v>42700</v>
      </c>
      <c r="E536" s="24">
        <f t="shared" si="141"/>
        <v>19755</v>
      </c>
      <c r="F536" s="24">
        <f t="shared" si="142"/>
        <v>84250</v>
      </c>
      <c r="G536" s="28"/>
      <c r="K536" s="24"/>
      <c r="L536" s="24"/>
      <c r="M536" s="24"/>
      <c r="P536" s="42">
        <f t="shared" si="148"/>
        <v>533</v>
      </c>
      <c r="Q536" s="45">
        <f t="shared" si="149"/>
        <v>21500</v>
      </c>
      <c r="R536" s="45">
        <f t="shared" si="150"/>
        <v>20135</v>
      </c>
      <c r="S536">
        <f t="shared" si="145"/>
        <v>535</v>
      </c>
    </row>
    <row r="537" spans="1:19" x14ac:dyDescent="0.15">
      <c r="A537" s="32">
        <f t="shared" si="146"/>
        <v>266501</v>
      </c>
      <c r="B537" s="25">
        <f t="shared" si="147"/>
        <v>267000</v>
      </c>
      <c r="C537" s="24">
        <f t="shared" si="139"/>
        <v>56695</v>
      </c>
      <c r="D537" s="24">
        <f t="shared" si="140"/>
        <v>42775</v>
      </c>
      <c r="E537" s="24">
        <f t="shared" si="141"/>
        <v>19790</v>
      </c>
      <c r="F537" s="24">
        <f t="shared" si="142"/>
        <v>84375</v>
      </c>
      <c r="G537" s="28"/>
      <c r="K537" s="24"/>
      <c r="L537" s="24"/>
      <c r="M537" s="24"/>
      <c r="P537" s="42">
        <f t="shared" si="148"/>
        <v>534</v>
      </c>
      <c r="Q537" s="45">
        <f t="shared" si="149"/>
        <v>21500</v>
      </c>
      <c r="R537" s="45">
        <f t="shared" si="150"/>
        <v>20135</v>
      </c>
      <c r="S537">
        <f t="shared" si="145"/>
        <v>535</v>
      </c>
    </row>
    <row r="538" spans="1:19" x14ac:dyDescent="0.15">
      <c r="A538" s="32">
        <f t="shared" si="146"/>
        <v>267001</v>
      </c>
      <c r="B538" s="25">
        <f t="shared" si="147"/>
        <v>267500</v>
      </c>
      <c r="C538" s="24">
        <f t="shared" si="139"/>
        <v>56795</v>
      </c>
      <c r="D538" s="24">
        <f t="shared" si="140"/>
        <v>42850</v>
      </c>
      <c r="E538" s="24">
        <f t="shared" si="141"/>
        <v>19825</v>
      </c>
      <c r="F538" s="24">
        <f t="shared" si="142"/>
        <v>84500</v>
      </c>
      <c r="G538" s="28"/>
      <c r="K538" s="24"/>
      <c r="L538" s="24"/>
      <c r="M538" s="24"/>
      <c r="P538" s="42">
        <f t="shared" si="148"/>
        <v>535</v>
      </c>
      <c r="Q538" s="45">
        <f t="shared" si="149"/>
        <v>21500</v>
      </c>
      <c r="R538" s="45">
        <f t="shared" si="150"/>
        <v>20135</v>
      </c>
      <c r="S538">
        <f t="shared" si="145"/>
        <v>535</v>
      </c>
    </row>
    <row r="539" spans="1:19" x14ac:dyDescent="0.15">
      <c r="A539" s="32">
        <f t="shared" si="146"/>
        <v>267501</v>
      </c>
      <c r="B539" s="25">
        <f t="shared" si="147"/>
        <v>268000</v>
      </c>
      <c r="C539" s="24">
        <f t="shared" si="139"/>
        <v>56895</v>
      </c>
      <c r="D539" s="24">
        <f t="shared" si="140"/>
        <v>42925</v>
      </c>
      <c r="E539" s="24">
        <f t="shared" si="141"/>
        <v>19860</v>
      </c>
      <c r="F539" s="24">
        <f t="shared" si="142"/>
        <v>84625</v>
      </c>
      <c r="G539" s="28"/>
      <c r="K539" s="24"/>
      <c r="L539" s="24"/>
      <c r="M539" s="24"/>
      <c r="P539" s="42">
        <f t="shared" si="148"/>
        <v>536</v>
      </c>
      <c r="Q539" s="45">
        <f t="shared" si="149"/>
        <v>21700</v>
      </c>
      <c r="R539" s="45">
        <f t="shared" si="150"/>
        <v>20290</v>
      </c>
      <c r="S539">
        <f t="shared" si="145"/>
        <v>540</v>
      </c>
    </row>
    <row r="540" spans="1:19" x14ac:dyDescent="0.15">
      <c r="A540" s="32">
        <f t="shared" si="146"/>
        <v>268001</v>
      </c>
      <c r="B540" s="25">
        <f t="shared" si="147"/>
        <v>268500</v>
      </c>
      <c r="C540" s="24">
        <f t="shared" si="139"/>
        <v>56995</v>
      </c>
      <c r="D540" s="24">
        <f t="shared" si="140"/>
        <v>43000</v>
      </c>
      <c r="E540" s="24">
        <f t="shared" si="141"/>
        <v>19895</v>
      </c>
      <c r="F540" s="24">
        <f t="shared" si="142"/>
        <v>84750</v>
      </c>
      <c r="G540" s="28"/>
      <c r="K540" s="24"/>
      <c r="L540" s="24"/>
      <c r="M540" s="24"/>
      <c r="P540" s="42">
        <f t="shared" si="148"/>
        <v>537</v>
      </c>
      <c r="Q540" s="45">
        <f t="shared" si="149"/>
        <v>21700</v>
      </c>
      <c r="R540" s="45">
        <f t="shared" si="150"/>
        <v>20290</v>
      </c>
      <c r="S540">
        <f t="shared" si="145"/>
        <v>540</v>
      </c>
    </row>
    <row r="541" spans="1:19" x14ac:dyDescent="0.15">
      <c r="A541" s="32">
        <f t="shared" si="146"/>
        <v>268501</v>
      </c>
      <c r="B541" s="25">
        <f t="shared" si="147"/>
        <v>269000</v>
      </c>
      <c r="C541" s="24">
        <f t="shared" si="139"/>
        <v>57095</v>
      </c>
      <c r="D541" s="24">
        <f t="shared" si="140"/>
        <v>43075</v>
      </c>
      <c r="E541" s="24">
        <f t="shared" si="141"/>
        <v>19930</v>
      </c>
      <c r="F541" s="24">
        <f t="shared" si="142"/>
        <v>84875</v>
      </c>
      <c r="G541" s="28"/>
      <c r="K541" s="24"/>
      <c r="L541" s="24"/>
      <c r="M541" s="24"/>
      <c r="P541" s="42">
        <f t="shared" si="148"/>
        <v>538</v>
      </c>
      <c r="Q541" s="45">
        <f t="shared" si="149"/>
        <v>21700</v>
      </c>
      <c r="R541" s="45">
        <f t="shared" si="150"/>
        <v>20290</v>
      </c>
      <c r="S541">
        <f t="shared" si="145"/>
        <v>540</v>
      </c>
    </row>
    <row r="542" spans="1:19" x14ac:dyDescent="0.15">
      <c r="A542" s="32">
        <f t="shared" si="146"/>
        <v>269001</v>
      </c>
      <c r="B542" s="25">
        <f t="shared" si="147"/>
        <v>269500</v>
      </c>
      <c r="C542" s="24">
        <f t="shared" ref="C542:C605" si="151">C541+($B542-$B541)*(VLOOKUP($A542,$H$4:$M$13,3))</f>
        <v>57195</v>
      </c>
      <c r="D542" s="24">
        <f t="shared" ref="D542:D605" si="152">D541+($B542-$B541)*(VLOOKUP($A542,$H$4:$M$13,4))</f>
        <v>43150</v>
      </c>
      <c r="E542" s="24">
        <f t="shared" ref="E542:E605" si="153">E541+($B542-$B541)*(VLOOKUP($A542,$H$4:$M$13,5))</f>
        <v>19965</v>
      </c>
      <c r="F542" s="24">
        <f t="shared" ref="F542:F605" si="154">F541+($B542-$B541)*(VLOOKUP($A542,$H$4:$M$13,6))</f>
        <v>85000</v>
      </c>
      <c r="G542" s="28"/>
      <c r="K542" s="24"/>
      <c r="L542" s="24"/>
      <c r="M542" s="24"/>
      <c r="P542" s="42">
        <f t="shared" si="148"/>
        <v>539</v>
      </c>
      <c r="Q542" s="45">
        <f t="shared" si="149"/>
        <v>21700</v>
      </c>
      <c r="R542" s="45">
        <f t="shared" si="150"/>
        <v>20290</v>
      </c>
      <c r="S542">
        <f t="shared" si="145"/>
        <v>540</v>
      </c>
    </row>
    <row r="543" spans="1:19" x14ac:dyDescent="0.15">
      <c r="A543" s="32">
        <f t="shared" si="146"/>
        <v>269501</v>
      </c>
      <c r="B543" s="25">
        <f t="shared" si="147"/>
        <v>270000</v>
      </c>
      <c r="C543" s="24">
        <f t="shared" si="151"/>
        <v>57295</v>
      </c>
      <c r="D543" s="24">
        <f t="shared" si="152"/>
        <v>43225</v>
      </c>
      <c r="E543" s="24">
        <f t="shared" si="153"/>
        <v>20000</v>
      </c>
      <c r="F543" s="24">
        <f t="shared" si="154"/>
        <v>85125</v>
      </c>
      <c r="G543" s="28"/>
      <c r="K543" s="24"/>
      <c r="L543" s="24"/>
      <c r="M543" s="24"/>
      <c r="P543" s="42">
        <f t="shared" si="148"/>
        <v>540</v>
      </c>
      <c r="Q543" s="45">
        <f t="shared" si="149"/>
        <v>21700</v>
      </c>
      <c r="R543" s="45">
        <f t="shared" si="150"/>
        <v>20290</v>
      </c>
      <c r="S543">
        <f t="shared" si="145"/>
        <v>540</v>
      </c>
    </row>
    <row r="544" spans="1:19" x14ac:dyDescent="0.15">
      <c r="A544" s="32">
        <f t="shared" si="146"/>
        <v>270001</v>
      </c>
      <c r="B544" s="25">
        <f t="shared" si="147"/>
        <v>270500</v>
      </c>
      <c r="C544" s="24">
        <f t="shared" si="151"/>
        <v>57395</v>
      </c>
      <c r="D544" s="24">
        <f t="shared" si="152"/>
        <v>43300</v>
      </c>
      <c r="E544" s="24">
        <f t="shared" si="153"/>
        <v>20035</v>
      </c>
      <c r="F544" s="24">
        <f t="shared" si="154"/>
        <v>85250</v>
      </c>
      <c r="G544" s="28"/>
      <c r="K544" s="24"/>
      <c r="L544" s="24"/>
      <c r="M544" s="24"/>
      <c r="P544" s="42">
        <f t="shared" si="148"/>
        <v>541</v>
      </c>
      <c r="Q544" s="45">
        <f t="shared" si="149"/>
        <v>21900</v>
      </c>
      <c r="R544" s="45">
        <f t="shared" si="150"/>
        <v>20445</v>
      </c>
      <c r="S544">
        <f t="shared" si="145"/>
        <v>545</v>
      </c>
    </row>
    <row r="545" spans="1:19" x14ac:dyDescent="0.15">
      <c r="A545" s="32">
        <f t="shared" si="146"/>
        <v>270501</v>
      </c>
      <c r="B545" s="25">
        <f t="shared" si="147"/>
        <v>271000</v>
      </c>
      <c r="C545" s="24">
        <f t="shared" si="151"/>
        <v>57495</v>
      </c>
      <c r="D545" s="24">
        <f t="shared" si="152"/>
        <v>43375</v>
      </c>
      <c r="E545" s="24">
        <f t="shared" si="153"/>
        <v>20070</v>
      </c>
      <c r="F545" s="24">
        <f t="shared" si="154"/>
        <v>85375</v>
      </c>
      <c r="G545" s="28"/>
      <c r="K545" s="24"/>
      <c r="L545" s="24"/>
      <c r="M545" s="24"/>
      <c r="P545" s="42">
        <f t="shared" si="148"/>
        <v>542</v>
      </c>
      <c r="Q545" s="45">
        <f t="shared" si="149"/>
        <v>21900</v>
      </c>
      <c r="R545" s="45">
        <f t="shared" si="150"/>
        <v>20445</v>
      </c>
      <c r="S545">
        <f t="shared" si="145"/>
        <v>545</v>
      </c>
    </row>
    <row r="546" spans="1:19" x14ac:dyDescent="0.15">
      <c r="A546" s="32">
        <f t="shared" si="146"/>
        <v>271001</v>
      </c>
      <c r="B546" s="25">
        <f t="shared" si="147"/>
        <v>271500</v>
      </c>
      <c r="C546" s="24">
        <f t="shared" si="151"/>
        <v>57595</v>
      </c>
      <c r="D546" s="24">
        <f t="shared" si="152"/>
        <v>43450</v>
      </c>
      <c r="E546" s="24">
        <f t="shared" si="153"/>
        <v>20105</v>
      </c>
      <c r="F546" s="24">
        <f t="shared" si="154"/>
        <v>85500</v>
      </c>
      <c r="G546" s="28"/>
      <c r="K546" s="24"/>
      <c r="L546" s="24"/>
      <c r="M546" s="24"/>
      <c r="P546" s="42">
        <f t="shared" si="148"/>
        <v>543</v>
      </c>
      <c r="Q546" s="45">
        <f t="shared" si="149"/>
        <v>21900</v>
      </c>
      <c r="R546" s="45">
        <f t="shared" si="150"/>
        <v>20445</v>
      </c>
      <c r="S546">
        <f t="shared" si="145"/>
        <v>545</v>
      </c>
    </row>
    <row r="547" spans="1:19" x14ac:dyDescent="0.15">
      <c r="A547" s="32">
        <f t="shared" si="146"/>
        <v>271501</v>
      </c>
      <c r="B547" s="25">
        <f t="shared" si="147"/>
        <v>272000</v>
      </c>
      <c r="C547" s="24">
        <f t="shared" si="151"/>
        <v>57695</v>
      </c>
      <c r="D547" s="24">
        <f t="shared" si="152"/>
        <v>43525</v>
      </c>
      <c r="E547" s="24">
        <f t="shared" si="153"/>
        <v>20140</v>
      </c>
      <c r="F547" s="24">
        <f t="shared" si="154"/>
        <v>85625</v>
      </c>
      <c r="G547" s="28"/>
      <c r="K547" s="24"/>
      <c r="L547" s="24"/>
      <c r="M547" s="24"/>
      <c r="P547" s="42">
        <f t="shared" si="148"/>
        <v>544</v>
      </c>
      <c r="Q547" s="45">
        <f t="shared" si="149"/>
        <v>21900</v>
      </c>
      <c r="R547" s="45">
        <f t="shared" si="150"/>
        <v>20445</v>
      </c>
      <c r="S547">
        <f t="shared" si="145"/>
        <v>545</v>
      </c>
    </row>
    <row r="548" spans="1:19" x14ac:dyDescent="0.15">
      <c r="A548" s="32">
        <f t="shared" si="146"/>
        <v>272001</v>
      </c>
      <c r="B548" s="25">
        <f t="shared" si="147"/>
        <v>272500</v>
      </c>
      <c r="C548" s="24">
        <f t="shared" si="151"/>
        <v>57795</v>
      </c>
      <c r="D548" s="24">
        <f t="shared" si="152"/>
        <v>43600</v>
      </c>
      <c r="E548" s="24">
        <f t="shared" si="153"/>
        <v>20175</v>
      </c>
      <c r="F548" s="24">
        <f t="shared" si="154"/>
        <v>85750</v>
      </c>
      <c r="G548" s="28"/>
      <c r="K548" s="24"/>
      <c r="L548" s="24"/>
      <c r="M548" s="24"/>
      <c r="P548" s="42">
        <f t="shared" si="148"/>
        <v>545</v>
      </c>
      <c r="Q548" s="45">
        <f t="shared" si="149"/>
        <v>21900</v>
      </c>
      <c r="R548" s="45">
        <f t="shared" si="150"/>
        <v>20445</v>
      </c>
      <c r="S548">
        <f t="shared" si="145"/>
        <v>545</v>
      </c>
    </row>
    <row r="549" spans="1:19" x14ac:dyDescent="0.15">
      <c r="A549" s="32">
        <f t="shared" si="146"/>
        <v>272501</v>
      </c>
      <c r="B549" s="25">
        <f t="shared" si="147"/>
        <v>273000</v>
      </c>
      <c r="C549" s="24">
        <f t="shared" si="151"/>
        <v>57895</v>
      </c>
      <c r="D549" s="24">
        <f t="shared" si="152"/>
        <v>43675</v>
      </c>
      <c r="E549" s="24">
        <f t="shared" si="153"/>
        <v>20210</v>
      </c>
      <c r="F549" s="24">
        <f t="shared" si="154"/>
        <v>85875</v>
      </c>
      <c r="G549" s="28"/>
      <c r="K549" s="24"/>
      <c r="L549" s="24"/>
      <c r="M549" s="24"/>
      <c r="P549" s="42">
        <f t="shared" si="148"/>
        <v>546</v>
      </c>
      <c r="Q549" s="45">
        <f t="shared" si="149"/>
        <v>22100</v>
      </c>
      <c r="R549" s="45">
        <f t="shared" si="150"/>
        <v>20600</v>
      </c>
      <c r="S549">
        <f t="shared" si="145"/>
        <v>550</v>
      </c>
    </row>
    <row r="550" spans="1:19" x14ac:dyDescent="0.15">
      <c r="A550" s="32">
        <f t="shared" si="146"/>
        <v>273001</v>
      </c>
      <c r="B550" s="25">
        <f t="shared" si="147"/>
        <v>273500</v>
      </c>
      <c r="C550" s="24">
        <f t="shared" si="151"/>
        <v>57995</v>
      </c>
      <c r="D550" s="24">
        <f t="shared" si="152"/>
        <v>43750</v>
      </c>
      <c r="E550" s="24">
        <f t="shared" si="153"/>
        <v>20245</v>
      </c>
      <c r="F550" s="24">
        <f t="shared" si="154"/>
        <v>86000</v>
      </c>
      <c r="G550" s="28"/>
      <c r="K550" s="24"/>
      <c r="L550" s="24"/>
      <c r="M550" s="24"/>
      <c r="P550" s="42">
        <f t="shared" si="148"/>
        <v>547</v>
      </c>
      <c r="Q550" s="45">
        <f t="shared" si="149"/>
        <v>22100</v>
      </c>
      <c r="R550" s="45">
        <f t="shared" si="150"/>
        <v>20600</v>
      </c>
      <c r="S550">
        <f t="shared" si="145"/>
        <v>550</v>
      </c>
    </row>
    <row r="551" spans="1:19" x14ac:dyDescent="0.15">
      <c r="A551" s="32">
        <f t="shared" si="146"/>
        <v>273501</v>
      </c>
      <c r="B551" s="25">
        <f t="shared" si="147"/>
        <v>274000</v>
      </c>
      <c r="C551" s="24">
        <f t="shared" si="151"/>
        <v>58095</v>
      </c>
      <c r="D551" s="24">
        <f t="shared" si="152"/>
        <v>43825</v>
      </c>
      <c r="E551" s="24">
        <f t="shared" si="153"/>
        <v>20280</v>
      </c>
      <c r="F551" s="24">
        <f t="shared" si="154"/>
        <v>86125</v>
      </c>
      <c r="G551" s="28"/>
      <c r="K551" s="24"/>
      <c r="L551" s="24"/>
      <c r="M551" s="24"/>
      <c r="P551" s="42">
        <f t="shared" si="148"/>
        <v>548</v>
      </c>
      <c r="Q551" s="45">
        <f t="shared" si="149"/>
        <v>22100</v>
      </c>
      <c r="R551" s="45">
        <f t="shared" si="150"/>
        <v>20600</v>
      </c>
      <c r="S551">
        <f t="shared" si="145"/>
        <v>550</v>
      </c>
    </row>
    <row r="552" spans="1:19" x14ac:dyDescent="0.15">
      <c r="A552" s="32">
        <f t="shared" si="146"/>
        <v>274001</v>
      </c>
      <c r="B552" s="25">
        <f t="shared" si="147"/>
        <v>274500</v>
      </c>
      <c r="C552" s="24">
        <f t="shared" si="151"/>
        <v>58195</v>
      </c>
      <c r="D552" s="24">
        <f t="shared" si="152"/>
        <v>43900</v>
      </c>
      <c r="E552" s="24">
        <f t="shared" si="153"/>
        <v>20315</v>
      </c>
      <c r="F552" s="24">
        <f t="shared" si="154"/>
        <v>86250</v>
      </c>
      <c r="G552" s="28"/>
      <c r="K552" s="24"/>
      <c r="L552" s="24"/>
      <c r="M552" s="24"/>
      <c r="P552" s="42">
        <f t="shared" si="148"/>
        <v>549</v>
      </c>
      <c r="Q552" s="45">
        <f t="shared" si="149"/>
        <v>22100</v>
      </c>
      <c r="R552" s="45">
        <f t="shared" si="150"/>
        <v>20600</v>
      </c>
      <c r="S552">
        <f t="shared" si="145"/>
        <v>550</v>
      </c>
    </row>
    <row r="553" spans="1:19" x14ac:dyDescent="0.15">
      <c r="A553" s="32">
        <f t="shared" si="146"/>
        <v>274501</v>
      </c>
      <c r="B553" s="25">
        <f t="shared" si="147"/>
        <v>275000</v>
      </c>
      <c r="C553" s="24">
        <f t="shared" si="151"/>
        <v>58295</v>
      </c>
      <c r="D553" s="24">
        <f t="shared" si="152"/>
        <v>43975</v>
      </c>
      <c r="E553" s="24">
        <f t="shared" si="153"/>
        <v>20350</v>
      </c>
      <c r="F553" s="24">
        <f t="shared" si="154"/>
        <v>86375</v>
      </c>
      <c r="G553" s="28"/>
      <c r="K553" s="24"/>
      <c r="L553" s="24"/>
      <c r="M553" s="24"/>
      <c r="P553" s="42">
        <f t="shared" si="148"/>
        <v>550</v>
      </c>
      <c r="Q553" s="45">
        <f t="shared" si="149"/>
        <v>22100</v>
      </c>
      <c r="R553" s="45">
        <f t="shared" si="150"/>
        <v>20600</v>
      </c>
      <c r="S553">
        <f t="shared" si="145"/>
        <v>550</v>
      </c>
    </row>
    <row r="554" spans="1:19" x14ac:dyDescent="0.15">
      <c r="A554" s="32">
        <f t="shared" si="146"/>
        <v>275001</v>
      </c>
      <c r="B554" s="25">
        <f t="shared" si="147"/>
        <v>275500</v>
      </c>
      <c r="C554" s="24">
        <f t="shared" si="151"/>
        <v>58395</v>
      </c>
      <c r="D554" s="24">
        <f t="shared" si="152"/>
        <v>44050</v>
      </c>
      <c r="E554" s="24">
        <f t="shared" si="153"/>
        <v>20385</v>
      </c>
      <c r="F554" s="24">
        <f t="shared" si="154"/>
        <v>86500</v>
      </c>
      <c r="G554" s="28"/>
      <c r="K554" s="24"/>
      <c r="L554" s="24"/>
      <c r="M554" s="24"/>
      <c r="P554" s="42">
        <f t="shared" si="148"/>
        <v>551</v>
      </c>
      <c r="Q554" s="45">
        <f t="shared" si="149"/>
        <v>22300</v>
      </c>
      <c r="R554" s="45">
        <f t="shared" si="150"/>
        <v>20755</v>
      </c>
      <c r="S554">
        <f t="shared" si="145"/>
        <v>555</v>
      </c>
    </row>
    <row r="555" spans="1:19" x14ac:dyDescent="0.15">
      <c r="A555" s="32">
        <f t="shared" si="146"/>
        <v>275501</v>
      </c>
      <c r="B555" s="25">
        <f t="shared" si="147"/>
        <v>276000</v>
      </c>
      <c r="C555" s="24">
        <f t="shared" si="151"/>
        <v>58495</v>
      </c>
      <c r="D555" s="24">
        <f t="shared" si="152"/>
        <v>44125</v>
      </c>
      <c r="E555" s="24">
        <f t="shared" si="153"/>
        <v>20420</v>
      </c>
      <c r="F555" s="24">
        <f t="shared" si="154"/>
        <v>86625</v>
      </c>
      <c r="G555" s="28"/>
      <c r="K555" s="24"/>
      <c r="L555" s="24"/>
      <c r="M555" s="24"/>
      <c r="P555" s="42">
        <f t="shared" si="148"/>
        <v>552</v>
      </c>
      <c r="Q555" s="45">
        <f t="shared" si="149"/>
        <v>22300</v>
      </c>
      <c r="R555" s="45">
        <f t="shared" si="150"/>
        <v>20755</v>
      </c>
      <c r="S555">
        <f t="shared" si="145"/>
        <v>555</v>
      </c>
    </row>
    <row r="556" spans="1:19" x14ac:dyDescent="0.15">
      <c r="A556" s="32">
        <f t="shared" si="146"/>
        <v>276001</v>
      </c>
      <c r="B556" s="25">
        <f t="shared" si="147"/>
        <v>276500</v>
      </c>
      <c r="C556" s="24">
        <f t="shared" si="151"/>
        <v>58595</v>
      </c>
      <c r="D556" s="24">
        <f t="shared" si="152"/>
        <v>44200</v>
      </c>
      <c r="E556" s="24">
        <f t="shared" si="153"/>
        <v>20455</v>
      </c>
      <c r="F556" s="24">
        <f t="shared" si="154"/>
        <v>86750</v>
      </c>
      <c r="G556" s="28"/>
      <c r="K556" s="24"/>
      <c r="L556" s="24"/>
      <c r="M556" s="24"/>
      <c r="P556" s="42">
        <f t="shared" si="148"/>
        <v>553</v>
      </c>
      <c r="Q556" s="45">
        <f t="shared" si="149"/>
        <v>22300</v>
      </c>
      <c r="R556" s="45">
        <f t="shared" si="150"/>
        <v>20755</v>
      </c>
      <c r="S556">
        <f t="shared" si="145"/>
        <v>555</v>
      </c>
    </row>
    <row r="557" spans="1:19" x14ac:dyDescent="0.15">
      <c r="A557" s="32">
        <f t="shared" si="146"/>
        <v>276501</v>
      </c>
      <c r="B557" s="25">
        <f t="shared" si="147"/>
        <v>277000</v>
      </c>
      <c r="C557" s="24">
        <f t="shared" si="151"/>
        <v>58695</v>
      </c>
      <c r="D557" s="24">
        <f t="shared" si="152"/>
        <v>44275</v>
      </c>
      <c r="E557" s="24">
        <f t="shared" si="153"/>
        <v>20490</v>
      </c>
      <c r="F557" s="24">
        <f t="shared" si="154"/>
        <v>86875</v>
      </c>
      <c r="G557" s="28"/>
      <c r="K557" s="24"/>
      <c r="L557" s="24"/>
      <c r="M557" s="24"/>
      <c r="P557" s="42">
        <f t="shared" si="148"/>
        <v>554</v>
      </c>
      <c r="Q557" s="45">
        <f t="shared" si="149"/>
        <v>22300</v>
      </c>
      <c r="R557" s="45">
        <f t="shared" si="150"/>
        <v>20755</v>
      </c>
      <c r="S557">
        <f t="shared" si="145"/>
        <v>555</v>
      </c>
    </row>
    <row r="558" spans="1:19" x14ac:dyDescent="0.15">
      <c r="A558" s="32">
        <f t="shared" si="146"/>
        <v>277001</v>
      </c>
      <c r="B558" s="25">
        <f t="shared" si="147"/>
        <v>277500</v>
      </c>
      <c r="C558" s="24">
        <f t="shared" si="151"/>
        <v>58795</v>
      </c>
      <c r="D558" s="24">
        <f t="shared" si="152"/>
        <v>44350</v>
      </c>
      <c r="E558" s="24">
        <f t="shared" si="153"/>
        <v>20525</v>
      </c>
      <c r="F558" s="24">
        <f t="shared" si="154"/>
        <v>87000</v>
      </c>
      <c r="G558" s="28"/>
      <c r="K558" s="24"/>
      <c r="L558" s="24"/>
      <c r="M558" s="24"/>
      <c r="P558" s="42">
        <f t="shared" si="148"/>
        <v>555</v>
      </c>
      <c r="Q558" s="45">
        <f t="shared" si="149"/>
        <v>22300</v>
      </c>
      <c r="R558" s="45">
        <f t="shared" si="150"/>
        <v>20755</v>
      </c>
      <c r="S558">
        <f t="shared" si="145"/>
        <v>555</v>
      </c>
    </row>
    <row r="559" spans="1:19" x14ac:dyDescent="0.15">
      <c r="A559" s="32">
        <f t="shared" si="146"/>
        <v>277501</v>
      </c>
      <c r="B559" s="25">
        <f t="shared" si="147"/>
        <v>278000</v>
      </c>
      <c r="C559" s="24">
        <f t="shared" si="151"/>
        <v>58895</v>
      </c>
      <c r="D559" s="24">
        <f t="shared" si="152"/>
        <v>44425</v>
      </c>
      <c r="E559" s="24">
        <f t="shared" si="153"/>
        <v>20560</v>
      </c>
      <c r="F559" s="24">
        <f t="shared" si="154"/>
        <v>87125</v>
      </c>
      <c r="G559" s="28"/>
      <c r="K559" s="24"/>
      <c r="L559" s="24"/>
      <c r="M559" s="24"/>
      <c r="P559" s="42">
        <f t="shared" si="148"/>
        <v>556</v>
      </c>
      <c r="Q559" s="45">
        <f t="shared" si="149"/>
        <v>22500</v>
      </c>
      <c r="R559" s="45">
        <f t="shared" si="150"/>
        <v>20910</v>
      </c>
      <c r="S559">
        <f t="shared" si="145"/>
        <v>560</v>
      </c>
    </row>
    <row r="560" spans="1:19" x14ac:dyDescent="0.15">
      <c r="A560" s="32">
        <f t="shared" si="146"/>
        <v>278001</v>
      </c>
      <c r="B560" s="25">
        <f t="shared" si="147"/>
        <v>278500</v>
      </c>
      <c r="C560" s="24">
        <f t="shared" si="151"/>
        <v>58995</v>
      </c>
      <c r="D560" s="24">
        <f t="shared" si="152"/>
        <v>44500</v>
      </c>
      <c r="E560" s="24">
        <f t="shared" si="153"/>
        <v>20595</v>
      </c>
      <c r="F560" s="24">
        <f t="shared" si="154"/>
        <v>87250</v>
      </c>
      <c r="G560" s="28"/>
      <c r="K560" s="24"/>
      <c r="L560" s="24"/>
      <c r="M560" s="24"/>
      <c r="P560" s="42">
        <f t="shared" si="148"/>
        <v>557</v>
      </c>
      <c r="Q560" s="45">
        <f t="shared" si="149"/>
        <v>22500</v>
      </c>
      <c r="R560" s="45">
        <f t="shared" si="150"/>
        <v>20910</v>
      </c>
      <c r="S560">
        <f t="shared" si="145"/>
        <v>560</v>
      </c>
    </row>
    <row r="561" spans="1:19" x14ac:dyDescent="0.15">
      <c r="A561" s="32">
        <f t="shared" si="146"/>
        <v>278501</v>
      </c>
      <c r="B561" s="25">
        <f t="shared" si="147"/>
        <v>279000</v>
      </c>
      <c r="C561" s="24">
        <f t="shared" si="151"/>
        <v>59095</v>
      </c>
      <c r="D561" s="24">
        <f t="shared" si="152"/>
        <v>44575</v>
      </c>
      <c r="E561" s="24">
        <f t="shared" si="153"/>
        <v>20630</v>
      </c>
      <c r="F561" s="24">
        <f t="shared" si="154"/>
        <v>87375</v>
      </c>
      <c r="G561" s="28"/>
      <c r="K561" s="24"/>
      <c r="L561" s="24"/>
      <c r="M561" s="24"/>
      <c r="P561" s="42">
        <f t="shared" si="148"/>
        <v>558</v>
      </c>
      <c r="Q561" s="45">
        <f t="shared" si="149"/>
        <v>22500</v>
      </c>
      <c r="R561" s="45">
        <f t="shared" si="150"/>
        <v>20910</v>
      </c>
      <c r="S561">
        <f t="shared" si="145"/>
        <v>560</v>
      </c>
    </row>
    <row r="562" spans="1:19" x14ac:dyDescent="0.15">
      <c r="A562" s="32">
        <f t="shared" si="146"/>
        <v>279001</v>
      </c>
      <c r="B562" s="25">
        <f t="shared" si="147"/>
        <v>279500</v>
      </c>
      <c r="C562" s="24">
        <f t="shared" si="151"/>
        <v>59195</v>
      </c>
      <c r="D562" s="24">
        <f t="shared" si="152"/>
        <v>44650</v>
      </c>
      <c r="E562" s="24">
        <f t="shared" si="153"/>
        <v>20665</v>
      </c>
      <c r="F562" s="24">
        <f t="shared" si="154"/>
        <v>87500</v>
      </c>
      <c r="G562" s="28"/>
      <c r="K562" s="24"/>
      <c r="L562" s="24"/>
      <c r="M562" s="24"/>
      <c r="P562" s="42">
        <f t="shared" si="148"/>
        <v>559</v>
      </c>
      <c r="Q562" s="45">
        <f t="shared" si="149"/>
        <v>22500</v>
      </c>
      <c r="R562" s="45">
        <f t="shared" si="150"/>
        <v>20910</v>
      </c>
      <c r="S562">
        <f t="shared" si="145"/>
        <v>560</v>
      </c>
    </row>
    <row r="563" spans="1:19" x14ac:dyDescent="0.15">
      <c r="A563" s="32">
        <f t="shared" si="146"/>
        <v>279501</v>
      </c>
      <c r="B563" s="25">
        <f t="shared" si="147"/>
        <v>280000</v>
      </c>
      <c r="C563" s="24">
        <f t="shared" si="151"/>
        <v>59295</v>
      </c>
      <c r="D563" s="24">
        <f t="shared" si="152"/>
        <v>44725</v>
      </c>
      <c r="E563" s="24">
        <f t="shared" si="153"/>
        <v>20700</v>
      </c>
      <c r="F563" s="24">
        <f t="shared" si="154"/>
        <v>87625</v>
      </c>
      <c r="G563" s="28"/>
      <c r="K563" s="24"/>
      <c r="L563" s="24"/>
      <c r="M563" s="24"/>
      <c r="P563" s="42">
        <f t="shared" si="148"/>
        <v>560</v>
      </c>
      <c r="Q563" s="45">
        <f t="shared" si="149"/>
        <v>22500</v>
      </c>
      <c r="R563" s="45">
        <f t="shared" si="150"/>
        <v>20910</v>
      </c>
      <c r="S563">
        <f t="shared" si="145"/>
        <v>560</v>
      </c>
    </row>
    <row r="564" spans="1:19" x14ac:dyDescent="0.15">
      <c r="A564" s="32">
        <f t="shared" si="146"/>
        <v>280001</v>
      </c>
      <c r="B564" s="25">
        <f t="shared" si="147"/>
        <v>280500</v>
      </c>
      <c r="C564" s="24">
        <f t="shared" si="151"/>
        <v>59395</v>
      </c>
      <c r="D564" s="24">
        <f t="shared" si="152"/>
        <v>44800</v>
      </c>
      <c r="E564" s="24">
        <f t="shared" si="153"/>
        <v>20735</v>
      </c>
      <c r="F564" s="24">
        <f t="shared" si="154"/>
        <v>87750</v>
      </c>
      <c r="G564" s="28"/>
      <c r="K564" s="24"/>
      <c r="L564" s="24"/>
      <c r="M564" s="24"/>
      <c r="P564" s="42">
        <f t="shared" si="148"/>
        <v>561</v>
      </c>
      <c r="Q564" s="45">
        <f t="shared" si="149"/>
        <v>22700</v>
      </c>
      <c r="R564" s="45">
        <f t="shared" si="150"/>
        <v>21065</v>
      </c>
      <c r="S564">
        <f t="shared" si="145"/>
        <v>565</v>
      </c>
    </row>
    <row r="565" spans="1:19" x14ac:dyDescent="0.15">
      <c r="A565" s="32">
        <f t="shared" si="146"/>
        <v>280501</v>
      </c>
      <c r="B565" s="25">
        <f t="shared" si="147"/>
        <v>281000</v>
      </c>
      <c r="C565" s="24">
        <f t="shared" si="151"/>
        <v>59495</v>
      </c>
      <c r="D565" s="24">
        <f t="shared" si="152"/>
        <v>44875</v>
      </c>
      <c r="E565" s="24">
        <f t="shared" si="153"/>
        <v>20770</v>
      </c>
      <c r="F565" s="24">
        <f t="shared" si="154"/>
        <v>87875</v>
      </c>
      <c r="G565" s="28"/>
      <c r="K565" s="24"/>
      <c r="L565" s="24"/>
      <c r="M565" s="24"/>
      <c r="P565" s="42">
        <f t="shared" si="148"/>
        <v>562</v>
      </c>
      <c r="Q565" s="45">
        <f t="shared" si="149"/>
        <v>22700</v>
      </c>
      <c r="R565" s="45">
        <f t="shared" si="150"/>
        <v>21065</v>
      </c>
      <c r="S565">
        <f t="shared" si="145"/>
        <v>565</v>
      </c>
    </row>
    <row r="566" spans="1:19" x14ac:dyDescent="0.15">
      <c r="A566" s="32">
        <f t="shared" si="146"/>
        <v>281001</v>
      </c>
      <c r="B566" s="25">
        <f t="shared" si="147"/>
        <v>281500</v>
      </c>
      <c r="C566" s="24">
        <f t="shared" si="151"/>
        <v>59595</v>
      </c>
      <c r="D566" s="24">
        <f t="shared" si="152"/>
        <v>44950</v>
      </c>
      <c r="E566" s="24">
        <f t="shared" si="153"/>
        <v>20805</v>
      </c>
      <c r="F566" s="24">
        <f t="shared" si="154"/>
        <v>88000</v>
      </c>
      <c r="G566" s="28"/>
      <c r="K566" s="24"/>
      <c r="L566" s="24"/>
      <c r="M566" s="24"/>
      <c r="P566" s="42">
        <f t="shared" si="148"/>
        <v>563</v>
      </c>
      <c r="Q566" s="45">
        <f t="shared" si="149"/>
        <v>22700</v>
      </c>
      <c r="R566" s="45">
        <f t="shared" si="150"/>
        <v>21065</v>
      </c>
      <c r="S566">
        <f t="shared" si="145"/>
        <v>565</v>
      </c>
    </row>
    <row r="567" spans="1:19" x14ac:dyDescent="0.15">
      <c r="A567" s="32">
        <f t="shared" si="146"/>
        <v>281501</v>
      </c>
      <c r="B567" s="25">
        <f t="shared" si="147"/>
        <v>282000</v>
      </c>
      <c r="C567" s="24">
        <f t="shared" si="151"/>
        <v>59695</v>
      </c>
      <c r="D567" s="24">
        <f t="shared" si="152"/>
        <v>45025</v>
      </c>
      <c r="E567" s="24">
        <f t="shared" si="153"/>
        <v>20840</v>
      </c>
      <c r="F567" s="24">
        <f t="shared" si="154"/>
        <v>88125</v>
      </c>
      <c r="G567" s="28"/>
      <c r="K567" s="24"/>
      <c r="L567" s="24"/>
      <c r="M567" s="24"/>
      <c r="P567" s="42">
        <f t="shared" si="148"/>
        <v>564</v>
      </c>
      <c r="Q567" s="45">
        <f t="shared" si="149"/>
        <v>22700</v>
      </c>
      <c r="R567" s="45">
        <f t="shared" si="150"/>
        <v>21065</v>
      </c>
      <c r="S567">
        <f t="shared" si="145"/>
        <v>565</v>
      </c>
    </row>
    <row r="568" spans="1:19" x14ac:dyDescent="0.15">
      <c r="A568" s="32">
        <f t="shared" si="146"/>
        <v>282001</v>
      </c>
      <c r="B568" s="25">
        <f t="shared" si="147"/>
        <v>282500</v>
      </c>
      <c r="C568" s="24">
        <f t="shared" si="151"/>
        <v>59795</v>
      </c>
      <c r="D568" s="24">
        <f t="shared" si="152"/>
        <v>45100</v>
      </c>
      <c r="E568" s="24">
        <f t="shared" si="153"/>
        <v>20875</v>
      </c>
      <c r="F568" s="24">
        <f t="shared" si="154"/>
        <v>88250</v>
      </c>
      <c r="G568" s="28"/>
      <c r="K568" s="24"/>
      <c r="L568" s="24"/>
      <c r="M568" s="24"/>
      <c r="P568" s="42">
        <f t="shared" si="148"/>
        <v>565</v>
      </c>
      <c r="Q568" s="45">
        <f t="shared" si="149"/>
        <v>22700</v>
      </c>
      <c r="R568" s="45">
        <f t="shared" si="150"/>
        <v>21065</v>
      </c>
      <c r="S568">
        <f t="shared" si="145"/>
        <v>565</v>
      </c>
    </row>
    <row r="569" spans="1:19" x14ac:dyDescent="0.15">
      <c r="A569" s="32">
        <f t="shared" si="146"/>
        <v>282501</v>
      </c>
      <c r="B569" s="25">
        <f t="shared" si="147"/>
        <v>283000</v>
      </c>
      <c r="C569" s="24">
        <f t="shared" si="151"/>
        <v>59895</v>
      </c>
      <c r="D569" s="24">
        <f t="shared" si="152"/>
        <v>45175</v>
      </c>
      <c r="E569" s="24">
        <f t="shared" si="153"/>
        <v>20910</v>
      </c>
      <c r="F569" s="24">
        <f t="shared" si="154"/>
        <v>88375</v>
      </c>
      <c r="G569" s="28"/>
      <c r="K569" s="24"/>
      <c r="L569" s="24"/>
      <c r="M569" s="24"/>
      <c r="P569" s="42">
        <f t="shared" si="148"/>
        <v>566</v>
      </c>
      <c r="Q569" s="45">
        <f t="shared" si="149"/>
        <v>22900</v>
      </c>
      <c r="R569" s="45">
        <f t="shared" si="150"/>
        <v>21220</v>
      </c>
      <c r="S569">
        <f t="shared" si="145"/>
        <v>570</v>
      </c>
    </row>
    <row r="570" spans="1:19" x14ac:dyDescent="0.15">
      <c r="A570" s="32">
        <f t="shared" si="146"/>
        <v>283001</v>
      </c>
      <c r="B570" s="25">
        <f t="shared" si="147"/>
        <v>283500</v>
      </c>
      <c r="C570" s="24">
        <f t="shared" si="151"/>
        <v>59995</v>
      </c>
      <c r="D570" s="24">
        <f t="shared" si="152"/>
        <v>45250</v>
      </c>
      <c r="E570" s="24">
        <f t="shared" si="153"/>
        <v>20945</v>
      </c>
      <c r="F570" s="24">
        <f t="shared" si="154"/>
        <v>88500</v>
      </c>
      <c r="G570" s="28"/>
      <c r="K570" s="24"/>
      <c r="L570" s="24"/>
      <c r="M570" s="24"/>
      <c r="P570" s="42">
        <f t="shared" si="148"/>
        <v>567</v>
      </c>
      <c r="Q570" s="45">
        <f t="shared" si="149"/>
        <v>22900</v>
      </c>
      <c r="R570" s="45">
        <f t="shared" si="150"/>
        <v>21220</v>
      </c>
      <c r="S570">
        <f t="shared" si="145"/>
        <v>570</v>
      </c>
    </row>
    <row r="571" spans="1:19" x14ac:dyDescent="0.15">
      <c r="A571" s="32">
        <f t="shared" si="146"/>
        <v>283501</v>
      </c>
      <c r="B571" s="25">
        <f t="shared" si="147"/>
        <v>284000</v>
      </c>
      <c r="C571" s="24">
        <f t="shared" si="151"/>
        <v>60095</v>
      </c>
      <c r="D571" s="24">
        <f t="shared" si="152"/>
        <v>45325</v>
      </c>
      <c r="E571" s="24">
        <f t="shared" si="153"/>
        <v>20980</v>
      </c>
      <c r="F571" s="24">
        <f t="shared" si="154"/>
        <v>88625</v>
      </c>
      <c r="G571" s="28"/>
      <c r="K571" s="24"/>
      <c r="L571" s="24"/>
      <c r="M571" s="24"/>
      <c r="P571" s="42">
        <f t="shared" si="148"/>
        <v>568</v>
      </c>
      <c r="Q571" s="45">
        <f t="shared" si="149"/>
        <v>22900</v>
      </c>
      <c r="R571" s="45">
        <f t="shared" si="150"/>
        <v>21220</v>
      </c>
      <c r="S571">
        <f t="shared" si="145"/>
        <v>570</v>
      </c>
    </row>
    <row r="572" spans="1:19" x14ac:dyDescent="0.15">
      <c r="A572" s="32">
        <f t="shared" si="146"/>
        <v>284001</v>
      </c>
      <c r="B572" s="25">
        <f t="shared" si="147"/>
        <v>284500</v>
      </c>
      <c r="C572" s="24">
        <f t="shared" si="151"/>
        <v>60195</v>
      </c>
      <c r="D572" s="24">
        <f t="shared" si="152"/>
        <v>45400</v>
      </c>
      <c r="E572" s="24">
        <f t="shared" si="153"/>
        <v>21015</v>
      </c>
      <c r="F572" s="24">
        <f t="shared" si="154"/>
        <v>88750</v>
      </c>
      <c r="G572" s="28"/>
      <c r="K572" s="24"/>
      <c r="L572" s="24"/>
      <c r="M572" s="24"/>
      <c r="P572" s="42">
        <f t="shared" si="148"/>
        <v>569</v>
      </c>
      <c r="Q572" s="45">
        <f t="shared" si="149"/>
        <v>22900</v>
      </c>
      <c r="R572" s="45">
        <f t="shared" si="150"/>
        <v>21220</v>
      </c>
      <c r="S572">
        <f t="shared" si="145"/>
        <v>570</v>
      </c>
    </row>
    <row r="573" spans="1:19" x14ac:dyDescent="0.15">
      <c r="A573" s="32">
        <f t="shared" si="146"/>
        <v>284501</v>
      </c>
      <c r="B573" s="25">
        <f t="shared" si="147"/>
        <v>285000</v>
      </c>
      <c r="C573" s="24">
        <f t="shared" si="151"/>
        <v>60295</v>
      </c>
      <c r="D573" s="24">
        <f t="shared" si="152"/>
        <v>45475</v>
      </c>
      <c r="E573" s="24">
        <f t="shared" si="153"/>
        <v>21050</v>
      </c>
      <c r="F573" s="24">
        <f t="shared" si="154"/>
        <v>88875</v>
      </c>
      <c r="G573" s="28"/>
      <c r="K573" s="24"/>
      <c r="L573" s="24"/>
      <c r="M573" s="24"/>
      <c r="P573" s="42">
        <f t="shared" si="148"/>
        <v>570</v>
      </c>
      <c r="Q573" s="45">
        <f t="shared" si="149"/>
        <v>22900</v>
      </c>
      <c r="R573" s="45">
        <f t="shared" si="150"/>
        <v>21220</v>
      </c>
      <c r="S573">
        <f t="shared" si="145"/>
        <v>570</v>
      </c>
    </row>
    <row r="574" spans="1:19" x14ac:dyDescent="0.15">
      <c r="A574" s="32">
        <f t="shared" si="146"/>
        <v>285001</v>
      </c>
      <c r="B574" s="25">
        <f t="shared" si="147"/>
        <v>285500</v>
      </c>
      <c r="C574" s="24">
        <f t="shared" si="151"/>
        <v>60395</v>
      </c>
      <c r="D574" s="24">
        <f t="shared" si="152"/>
        <v>45550</v>
      </c>
      <c r="E574" s="24">
        <f t="shared" si="153"/>
        <v>21085</v>
      </c>
      <c r="F574" s="24">
        <f t="shared" si="154"/>
        <v>89000</v>
      </c>
      <c r="G574" s="28"/>
      <c r="K574" s="24"/>
      <c r="L574" s="24"/>
      <c r="M574" s="24"/>
      <c r="P574" s="42">
        <f t="shared" si="148"/>
        <v>571</v>
      </c>
      <c r="Q574" s="45">
        <f t="shared" si="149"/>
        <v>23100</v>
      </c>
      <c r="R574" s="45">
        <f t="shared" si="150"/>
        <v>21375</v>
      </c>
      <c r="S574">
        <f t="shared" si="145"/>
        <v>575</v>
      </c>
    </row>
    <row r="575" spans="1:19" x14ac:dyDescent="0.15">
      <c r="A575" s="32">
        <f t="shared" si="146"/>
        <v>285501</v>
      </c>
      <c r="B575" s="25">
        <f t="shared" si="147"/>
        <v>286000</v>
      </c>
      <c r="C575" s="24">
        <f t="shared" si="151"/>
        <v>60495</v>
      </c>
      <c r="D575" s="24">
        <f t="shared" si="152"/>
        <v>45625</v>
      </c>
      <c r="E575" s="24">
        <f t="shared" si="153"/>
        <v>21120</v>
      </c>
      <c r="F575" s="24">
        <f t="shared" si="154"/>
        <v>89125</v>
      </c>
      <c r="G575" s="28"/>
      <c r="K575" s="24"/>
      <c r="L575" s="24"/>
      <c r="M575" s="24"/>
      <c r="P575" s="42">
        <f t="shared" si="148"/>
        <v>572</v>
      </c>
      <c r="Q575" s="45">
        <f t="shared" si="149"/>
        <v>23100</v>
      </c>
      <c r="R575" s="45">
        <f t="shared" si="150"/>
        <v>21375</v>
      </c>
      <c r="S575">
        <f t="shared" si="145"/>
        <v>575</v>
      </c>
    </row>
    <row r="576" spans="1:19" x14ac:dyDescent="0.15">
      <c r="A576" s="32">
        <f t="shared" si="146"/>
        <v>286001</v>
      </c>
      <c r="B576" s="25">
        <f t="shared" si="147"/>
        <v>286500</v>
      </c>
      <c r="C576" s="24">
        <f t="shared" si="151"/>
        <v>60595</v>
      </c>
      <c r="D576" s="24">
        <f t="shared" si="152"/>
        <v>45700</v>
      </c>
      <c r="E576" s="24">
        <f t="shared" si="153"/>
        <v>21155</v>
      </c>
      <c r="F576" s="24">
        <f t="shared" si="154"/>
        <v>89250</v>
      </c>
      <c r="G576" s="28"/>
      <c r="K576" s="24"/>
      <c r="L576" s="24"/>
      <c r="M576" s="24"/>
      <c r="P576" s="42">
        <f t="shared" si="148"/>
        <v>573</v>
      </c>
      <c r="Q576" s="45">
        <f t="shared" si="149"/>
        <v>23100</v>
      </c>
      <c r="R576" s="45">
        <f t="shared" si="150"/>
        <v>21375</v>
      </c>
      <c r="S576">
        <f t="shared" si="145"/>
        <v>575</v>
      </c>
    </row>
    <row r="577" spans="1:19" x14ac:dyDescent="0.15">
      <c r="A577" s="32">
        <f t="shared" si="146"/>
        <v>286501</v>
      </c>
      <c r="B577" s="25">
        <f t="shared" si="147"/>
        <v>287000</v>
      </c>
      <c r="C577" s="24">
        <f t="shared" si="151"/>
        <v>60695</v>
      </c>
      <c r="D577" s="24">
        <f t="shared" si="152"/>
        <v>45775</v>
      </c>
      <c r="E577" s="24">
        <f t="shared" si="153"/>
        <v>21190</v>
      </c>
      <c r="F577" s="24">
        <f t="shared" si="154"/>
        <v>89375</v>
      </c>
      <c r="G577" s="28"/>
      <c r="K577" s="24"/>
      <c r="L577" s="24"/>
      <c r="M577" s="24"/>
      <c r="P577" s="42">
        <f t="shared" si="148"/>
        <v>574</v>
      </c>
      <c r="Q577" s="45">
        <f t="shared" si="149"/>
        <v>23100</v>
      </c>
      <c r="R577" s="45">
        <f t="shared" si="150"/>
        <v>21375</v>
      </c>
      <c r="S577">
        <f t="shared" si="145"/>
        <v>575</v>
      </c>
    </row>
    <row r="578" spans="1:19" x14ac:dyDescent="0.15">
      <c r="A578" s="32">
        <f t="shared" si="146"/>
        <v>287001</v>
      </c>
      <c r="B578" s="25">
        <f t="shared" si="147"/>
        <v>287500</v>
      </c>
      <c r="C578" s="24">
        <f t="shared" si="151"/>
        <v>60795</v>
      </c>
      <c r="D578" s="24">
        <f t="shared" si="152"/>
        <v>45850</v>
      </c>
      <c r="E578" s="24">
        <f t="shared" si="153"/>
        <v>21225</v>
      </c>
      <c r="F578" s="24">
        <f t="shared" si="154"/>
        <v>89500</v>
      </c>
      <c r="G578" s="28"/>
      <c r="K578" s="24"/>
      <c r="L578" s="24"/>
      <c r="M578" s="24"/>
      <c r="P578" s="42">
        <f t="shared" si="148"/>
        <v>575</v>
      </c>
      <c r="Q578" s="45">
        <f t="shared" si="149"/>
        <v>23100</v>
      </c>
      <c r="R578" s="45">
        <f t="shared" si="150"/>
        <v>21375</v>
      </c>
      <c r="S578">
        <f t="shared" si="145"/>
        <v>575</v>
      </c>
    </row>
    <row r="579" spans="1:19" x14ac:dyDescent="0.15">
      <c r="A579" s="32">
        <f t="shared" si="146"/>
        <v>287501</v>
      </c>
      <c r="B579" s="25">
        <f t="shared" si="147"/>
        <v>288000</v>
      </c>
      <c r="C579" s="24">
        <f t="shared" si="151"/>
        <v>60895</v>
      </c>
      <c r="D579" s="24">
        <f t="shared" si="152"/>
        <v>45925</v>
      </c>
      <c r="E579" s="24">
        <f t="shared" si="153"/>
        <v>21260</v>
      </c>
      <c r="F579" s="24">
        <f t="shared" si="154"/>
        <v>89625</v>
      </c>
      <c r="G579" s="28"/>
      <c r="K579" s="24"/>
      <c r="L579" s="24"/>
      <c r="M579" s="24"/>
      <c r="P579" s="42">
        <f t="shared" si="148"/>
        <v>576</v>
      </c>
      <c r="Q579" s="45">
        <f t="shared" si="149"/>
        <v>23300</v>
      </c>
      <c r="R579" s="45">
        <f t="shared" si="150"/>
        <v>21530</v>
      </c>
      <c r="S579">
        <f t="shared" si="145"/>
        <v>580</v>
      </c>
    </row>
    <row r="580" spans="1:19" x14ac:dyDescent="0.15">
      <c r="A580" s="32">
        <f t="shared" si="146"/>
        <v>288001</v>
      </c>
      <c r="B580" s="25">
        <f t="shared" si="147"/>
        <v>288500</v>
      </c>
      <c r="C580" s="24">
        <f t="shared" si="151"/>
        <v>60995</v>
      </c>
      <c r="D580" s="24">
        <f t="shared" si="152"/>
        <v>46000</v>
      </c>
      <c r="E580" s="24">
        <f t="shared" si="153"/>
        <v>21295</v>
      </c>
      <c r="F580" s="24">
        <f t="shared" si="154"/>
        <v>89750</v>
      </c>
      <c r="G580" s="28"/>
      <c r="K580" s="24"/>
      <c r="L580" s="24"/>
      <c r="M580" s="24"/>
      <c r="P580" s="42">
        <f t="shared" si="148"/>
        <v>577</v>
      </c>
      <c r="Q580" s="45">
        <f t="shared" si="149"/>
        <v>23300</v>
      </c>
      <c r="R580" s="45">
        <f t="shared" si="150"/>
        <v>21530</v>
      </c>
      <c r="S580">
        <f t="shared" ref="S580:S643" si="155">VLOOKUP(P580,$U$3:$V$203,2)</f>
        <v>580</v>
      </c>
    </row>
    <row r="581" spans="1:19" x14ac:dyDescent="0.15">
      <c r="A581" s="32">
        <f t="shared" si="146"/>
        <v>288501</v>
      </c>
      <c r="B581" s="25">
        <f t="shared" si="147"/>
        <v>289000</v>
      </c>
      <c r="C581" s="24">
        <f t="shared" si="151"/>
        <v>61095</v>
      </c>
      <c r="D581" s="24">
        <f t="shared" si="152"/>
        <v>46075</v>
      </c>
      <c r="E581" s="24">
        <f t="shared" si="153"/>
        <v>21330</v>
      </c>
      <c r="F581" s="24">
        <f t="shared" si="154"/>
        <v>89875</v>
      </c>
      <c r="G581" s="28"/>
      <c r="K581" s="24"/>
      <c r="L581" s="24"/>
      <c r="M581" s="24"/>
      <c r="P581" s="42">
        <f t="shared" si="148"/>
        <v>578</v>
      </c>
      <c r="Q581" s="45">
        <f t="shared" si="149"/>
        <v>23300</v>
      </c>
      <c r="R581" s="45">
        <f t="shared" si="150"/>
        <v>21530</v>
      </c>
      <c r="S581">
        <f t="shared" si="155"/>
        <v>580</v>
      </c>
    </row>
    <row r="582" spans="1:19" x14ac:dyDescent="0.15">
      <c r="A582" s="32">
        <f t="shared" ref="A582:A645" si="156">B581+1</f>
        <v>289001</v>
      </c>
      <c r="B582" s="25">
        <f t="shared" ref="B582:B645" si="157">B581+500</f>
        <v>289500</v>
      </c>
      <c r="C582" s="24">
        <f t="shared" si="151"/>
        <v>61195</v>
      </c>
      <c r="D582" s="24">
        <f t="shared" si="152"/>
        <v>46150</v>
      </c>
      <c r="E582" s="24">
        <f t="shared" si="153"/>
        <v>21365</v>
      </c>
      <c r="F582" s="24">
        <f t="shared" si="154"/>
        <v>90000</v>
      </c>
      <c r="G582" s="28"/>
      <c r="K582" s="24"/>
      <c r="L582" s="24"/>
      <c r="M582" s="24"/>
      <c r="P582" s="42">
        <f t="shared" ref="P582:P645" si="158">+P581+1</f>
        <v>579</v>
      </c>
      <c r="Q582" s="45">
        <f t="shared" si="149"/>
        <v>23300</v>
      </c>
      <c r="R582" s="45">
        <f t="shared" si="150"/>
        <v>21530</v>
      </c>
      <c r="S582">
        <f t="shared" si="155"/>
        <v>580</v>
      </c>
    </row>
    <row r="583" spans="1:19" x14ac:dyDescent="0.15">
      <c r="A583" s="32">
        <f t="shared" si="156"/>
        <v>289501</v>
      </c>
      <c r="B583" s="25">
        <f t="shared" si="157"/>
        <v>290000</v>
      </c>
      <c r="C583" s="24">
        <f t="shared" si="151"/>
        <v>61295</v>
      </c>
      <c r="D583" s="24">
        <f t="shared" si="152"/>
        <v>46225</v>
      </c>
      <c r="E583" s="24">
        <f t="shared" si="153"/>
        <v>21400</v>
      </c>
      <c r="F583" s="24">
        <f t="shared" si="154"/>
        <v>90125</v>
      </c>
      <c r="G583" s="28"/>
      <c r="K583" s="24"/>
      <c r="L583" s="24"/>
      <c r="M583" s="24"/>
      <c r="P583" s="42">
        <f t="shared" si="158"/>
        <v>580</v>
      </c>
      <c r="Q583" s="45">
        <f t="shared" si="149"/>
        <v>23300</v>
      </c>
      <c r="R583" s="45">
        <f t="shared" si="150"/>
        <v>21530</v>
      </c>
      <c r="S583">
        <f t="shared" si="155"/>
        <v>580</v>
      </c>
    </row>
    <row r="584" spans="1:19" x14ac:dyDescent="0.15">
      <c r="A584" s="32">
        <f t="shared" si="156"/>
        <v>290001</v>
      </c>
      <c r="B584" s="25">
        <f t="shared" si="157"/>
        <v>290500</v>
      </c>
      <c r="C584" s="24">
        <f t="shared" si="151"/>
        <v>61395</v>
      </c>
      <c r="D584" s="24">
        <f t="shared" si="152"/>
        <v>46300</v>
      </c>
      <c r="E584" s="24">
        <f t="shared" si="153"/>
        <v>21435</v>
      </c>
      <c r="F584" s="24">
        <f t="shared" si="154"/>
        <v>90250</v>
      </c>
      <c r="G584" s="28"/>
      <c r="K584" s="24"/>
      <c r="L584" s="24"/>
      <c r="M584" s="24"/>
      <c r="P584" s="42">
        <f t="shared" si="158"/>
        <v>581</v>
      </c>
      <c r="Q584" s="45">
        <f t="shared" si="149"/>
        <v>23500</v>
      </c>
      <c r="R584" s="45">
        <f t="shared" si="150"/>
        <v>21685</v>
      </c>
      <c r="S584">
        <f t="shared" si="155"/>
        <v>585</v>
      </c>
    </row>
    <row r="585" spans="1:19" x14ac:dyDescent="0.15">
      <c r="A585" s="32">
        <f t="shared" si="156"/>
        <v>290501</v>
      </c>
      <c r="B585" s="25">
        <f t="shared" si="157"/>
        <v>291000</v>
      </c>
      <c r="C585" s="24">
        <f t="shared" si="151"/>
        <v>61495</v>
      </c>
      <c r="D585" s="24">
        <f t="shared" si="152"/>
        <v>46375</v>
      </c>
      <c r="E585" s="24">
        <f t="shared" si="153"/>
        <v>21470</v>
      </c>
      <c r="F585" s="24">
        <f t="shared" si="154"/>
        <v>90375</v>
      </c>
      <c r="G585" s="28"/>
      <c r="K585" s="24"/>
      <c r="L585" s="24"/>
      <c r="M585" s="24"/>
      <c r="P585" s="42">
        <f t="shared" si="158"/>
        <v>582</v>
      </c>
      <c r="Q585" s="45">
        <f t="shared" si="149"/>
        <v>23500</v>
      </c>
      <c r="R585" s="45">
        <f t="shared" si="150"/>
        <v>21685</v>
      </c>
      <c r="S585">
        <f t="shared" si="155"/>
        <v>585</v>
      </c>
    </row>
    <row r="586" spans="1:19" x14ac:dyDescent="0.15">
      <c r="A586" s="32">
        <f t="shared" si="156"/>
        <v>291001</v>
      </c>
      <c r="B586" s="25">
        <f t="shared" si="157"/>
        <v>291500</v>
      </c>
      <c r="C586" s="24">
        <f t="shared" si="151"/>
        <v>61595</v>
      </c>
      <c r="D586" s="24">
        <f t="shared" si="152"/>
        <v>46450</v>
      </c>
      <c r="E586" s="24">
        <f t="shared" si="153"/>
        <v>21505</v>
      </c>
      <c r="F586" s="24">
        <f t="shared" si="154"/>
        <v>90500</v>
      </c>
      <c r="G586" s="28"/>
      <c r="K586" s="24"/>
      <c r="L586" s="24"/>
      <c r="M586" s="24"/>
      <c r="P586" s="42">
        <f t="shared" si="158"/>
        <v>583</v>
      </c>
      <c r="Q586" s="45">
        <f t="shared" ref="Q586:Q649" si="159">Q585+IF(MOD(P586-1,5),0,(VLOOKUP(P586,$K$16:$M$23,3)))</f>
        <v>23500</v>
      </c>
      <c r="R586" s="45">
        <f t="shared" ref="R586:R649" si="160">R585+IF(MOD(P586-1,5),0,(VLOOKUP(P586,$K$16:$N$23,4)))</f>
        <v>21685</v>
      </c>
      <c r="S586">
        <f t="shared" si="155"/>
        <v>585</v>
      </c>
    </row>
    <row r="587" spans="1:19" x14ac:dyDescent="0.15">
      <c r="A587" s="32">
        <f t="shared" si="156"/>
        <v>291501</v>
      </c>
      <c r="B587" s="25">
        <f t="shared" si="157"/>
        <v>292000</v>
      </c>
      <c r="C587" s="24">
        <f t="shared" si="151"/>
        <v>61695</v>
      </c>
      <c r="D587" s="24">
        <f t="shared" si="152"/>
        <v>46525</v>
      </c>
      <c r="E587" s="24">
        <f t="shared" si="153"/>
        <v>21540</v>
      </c>
      <c r="F587" s="24">
        <f t="shared" si="154"/>
        <v>90625</v>
      </c>
      <c r="G587" s="28"/>
      <c r="K587" s="24"/>
      <c r="L587" s="24"/>
      <c r="M587" s="24"/>
      <c r="P587" s="42">
        <f t="shared" si="158"/>
        <v>584</v>
      </c>
      <c r="Q587" s="45">
        <f t="shared" si="159"/>
        <v>23500</v>
      </c>
      <c r="R587" s="45">
        <f t="shared" si="160"/>
        <v>21685</v>
      </c>
      <c r="S587">
        <f t="shared" si="155"/>
        <v>585</v>
      </c>
    </row>
    <row r="588" spans="1:19" x14ac:dyDescent="0.15">
      <c r="A588" s="32">
        <f t="shared" si="156"/>
        <v>292001</v>
      </c>
      <c r="B588" s="25">
        <f t="shared" si="157"/>
        <v>292500</v>
      </c>
      <c r="C588" s="24">
        <f t="shared" si="151"/>
        <v>61795</v>
      </c>
      <c r="D588" s="24">
        <f t="shared" si="152"/>
        <v>46600</v>
      </c>
      <c r="E588" s="24">
        <f t="shared" si="153"/>
        <v>21575</v>
      </c>
      <c r="F588" s="24">
        <f t="shared" si="154"/>
        <v>90750</v>
      </c>
      <c r="G588" s="28"/>
      <c r="K588" s="24"/>
      <c r="L588" s="24"/>
      <c r="M588" s="24"/>
      <c r="P588" s="42">
        <f t="shared" si="158"/>
        <v>585</v>
      </c>
      <c r="Q588" s="45">
        <f t="shared" si="159"/>
        <v>23500</v>
      </c>
      <c r="R588" s="45">
        <f t="shared" si="160"/>
        <v>21685</v>
      </c>
      <c r="S588">
        <f t="shared" si="155"/>
        <v>585</v>
      </c>
    </row>
    <row r="589" spans="1:19" x14ac:dyDescent="0.15">
      <c r="A589" s="32">
        <f t="shared" si="156"/>
        <v>292501</v>
      </c>
      <c r="B589" s="25">
        <f t="shared" si="157"/>
        <v>293000</v>
      </c>
      <c r="C589" s="24">
        <f t="shared" si="151"/>
        <v>61895</v>
      </c>
      <c r="D589" s="24">
        <f t="shared" si="152"/>
        <v>46675</v>
      </c>
      <c r="E589" s="24">
        <f t="shared" si="153"/>
        <v>21610</v>
      </c>
      <c r="F589" s="24">
        <f t="shared" si="154"/>
        <v>90875</v>
      </c>
      <c r="G589" s="28"/>
      <c r="K589" s="24"/>
      <c r="L589" s="24"/>
      <c r="M589" s="24"/>
      <c r="P589" s="42">
        <f t="shared" si="158"/>
        <v>586</v>
      </c>
      <c r="Q589" s="45">
        <f t="shared" si="159"/>
        <v>23700</v>
      </c>
      <c r="R589" s="45">
        <f t="shared" si="160"/>
        <v>21840</v>
      </c>
      <c r="S589">
        <f t="shared" si="155"/>
        <v>590</v>
      </c>
    </row>
    <row r="590" spans="1:19" x14ac:dyDescent="0.15">
      <c r="A590" s="32">
        <f t="shared" si="156"/>
        <v>293001</v>
      </c>
      <c r="B590" s="25">
        <f t="shared" si="157"/>
        <v>293500</v>
      </c>
      <c r="C590" s="24">
        <f t="shared" si="151"/>
        <v>61995</v>
      </c>
      <c r="D590" s="24">
        <f t="shared" si="152"/>
        <v>46750</v>
      </c>
      <c r="E590" s="24">
        <f t="shared" si="153"/>
        <v>21645</v>
      </c>
      <c r="F590" s="24">
        <f t="shared" si="154"/>
        <v>91000</v>
      </c>
      <c r="G590" s="28"/>
      <c r="K590" s="24"/>
      <c r="L590" s="24"/>
      <c r="M590" s="24"/>
      <c r="P590" s="42">
        <f t="shared" si="158"/>
        <v>587</v>
      </c>
      <c r="Q590" s="45">
        <f t="shared" si="159"/>
        <v>23700</v>
      </c>
      <c r="R590" s="45">
        <f t="shared" si="160"/>
        <v>21840</v>
      </c>
      <c r="S590">
        <f t="shared" si="155"/>
        <v>590</v>
      </c>
    </row>
    <row r="591" spans="1:19" x14ac:dyDescent="0.15">
      <c r="A591" s="32">
        <f t="shared" si="156"/>
        <v>293501</v>
      </c>
      <c r="B591" s="25">
        <f t="shared" si="157"/>
        <v>294000</v>
      </c>
      <c r="C591" s="24">
        <f t="shared" si="151"/>
        <v>62095</v>
      </c>
      <c r="D591" s="24">
        <f t="shared" si="152"/>
        <v>46825</v>
      </c>
      <c r="E591" s="24">
        <f t="shared" si="153"/>
        <v>21680</v>
      </c>
      <c r="F591" s="24">
        <f t="shared" si="154"/>
        <v>91125</v>
      </c>
      <c r="G591" s="28"/>
      <c r="K591" s="24"/>
      <c r="L591" s="24"/>
      <c r="M591" s="24"/>
      <c r="P591" s="42">
        <f t="shared" si="158"/>
        <v>588</v>
      </c>
      <c r="Q591" s="45">
        <f t="shared" si="159"/>
        <v>23700</v>
      </c>
      <c r="R591" s="45">
        <f t="shared" si="160"/>
        <v>21840</v>
      </c>
      <c r="S591">
        <f t="shared" si="155"/>
        <v>590</v>
      </c>
    </row>
    <row r="592" spans="1:19" x14ac:dyDescent="0.15">
      <c r="A592" s="32">
        <f t="shared" si="156"/>
        <v>294001</v>
      </c>
      <c r="B592" s="25">
        <f t="shared" si="157"/>
        <v>294500</v>
      </c>
      <c r="C592" s="24">
        <f t="shared" si="151"/>
        <v>62195</v>
      </c>
      <c r="D592" s="24">
        <f t="shared" si="152"/>
        <v>46900</v>
      </c>
      <c r="E592" s="24">
        <f t="shared" si="153"/>
        <v>21715</v>
      </c>
      <c r="F592" s="24">
        <f t="shared" si="154"/>
        <v>91250</v>
      </c>
      <c r="G592" s="28"/>
      <c r="K592" s="24"/>
      <c r="L592" s="24"/>
      <c r="M592" s="24"/>
      <c r="P592" s="42">
        <f t="shared" si="158"/>
        <v>589</v>
      </c>
      <c r="Q592" s="45">
        <f t="shared" si="159"/>
        <v>23700</v>
      </c>
      <c r="R592" s="45">
        <f t="shared" si="160"/>
        <v>21840</v>
      </c>
      <c r="S592">
        <f t="shared" si="155"/>
        <v>590</v>
      </c>
    </row>
    <row r="593" spans="1:19" x14ac:dyDescent="0.15">
      <c r="A593" s="32">
        <f t="shared" si="156"/>
        <v>294501</v>
      </c>
      <c r="B593" s="25">
        <f t="shared" si="157"/>
        <v>295000</v>
      </c>
      <c r="C593" s="24">
        <f t="shared" si="151"/>
        <v>62295</v>
      </c>
      <c r="D593" s="24">
        <f t="shared" si="152"/>
        <v>46975</v>
      </c>
      <c r="E593" s="24">
        <f t="shared" si="153"/>
        <v>21750</v>
      </c>
      <c r="F593" s="24">
        <f t="shared" si="154"/>
        <v>91375</v>
      </c>
      <c r="G593" s="28"/>
      <c r="K593" s="24"/>
      <c r="L593" s="24"/>
      <c r="M593" s="24"/>
      <c r="P593" s="42">
        <f t="shared" si="158"/>
        <v>590</v>
      </c>
      <c r="Q593" s="45">
        <f t="shared" si="159"/>
        <v>23700</v>
      </c>
      <c r="R593" s="45">
        <f t="shared" si="160"/>
        <v>21840</v>
      </c>
      <c r="S593">
        <f t="shared" si="155"/>
        <v>590</v>
      </c>
    </row>
    <row r="594" spans="1:19" x14ac:dyDescent="0.15">
      <c r="A594" s="32">
        <f t="shared" si="156"/>
        <v>295001</v>
      </c>
      <c r="B594" s="25">
        <f t="shared" si="157"/>
        <v>295500</v>
      </c>
      <c r="C594" s="24">
        <f t="shared" si="151"/>
        <v>62395</v>
      </c>
      <c r="D594" s="24">
        <f t="shared" si="152"/>
        <v>47050</v>
      </c>
      <c r="E594" s="24">
        <f t="shared" si="153"/>
        <v>21785</v>
      </c>
      <c r="F594" s="24">
        <f t="shared" si="154"/>
        <v>91500</v>
      </c>
      <c r="G594" s="28"/>
      <c r="K594" s="24"/>
      <c r="L594" s="24"/>
      <c r="M594" s="24"/>
      <c r="P594" s="42">
        <f t="shared" si="158"/>
        <v>591</v>
      </c>
      <c r="Q594" s="45">
        <f t="shared" si="159"/>
        <v>23900</v>
      </c>
      <c r="R594" s="45">
        <f t="shared" si="160"/>
        <v>21995</v>
      </c>
      <c r="S594">
        <f t="shared" si="155"/>
        <v>595</v>
      </c>
    </row>
    <row r="595" spans="1:19" x14ac:dyDescent="0.15">
      <c r="A595" s="32">
        <f t="shared" si="156"/>
        <v>295501</v>
      </c>
      <c r="B595" s="25">
        <f t="shared" si="157"/>
        <v>296000</v>
      </c>
      <c r="C595" s="24">
        <f t="shared" si="151"/>
        <v>62495</v>
      </c>
      <c r="D595" s="24">
        <f t="shared" si="152"/>
        <v>47125</v>
      </c>
      <c r="E595" s="24">
        <f t="shared" si="153"/>
        <v>21820</v>
      </c>
      <c r="F595" s="24">
        <f t="shared" si="154"/>
        <v>91625</v>
      </c>
      <c r="G595" s="28"/>
      <c r="K595" s="24"/>
      <c r="L595" s="24"/>
      <c r="M595" s="24"/>
      <c r="P595" s="42">
        <f t="shared" si="158"/>
        <v>592</v>
      </c>
      <c r="Q595" s="45">
        <f t="shared" si="159"/>
        <v>23900</v>
      </c>
      <c r="R595" s="45">
        <f t="shared" si="160"/>
        <v>21995</v>
      </c>
      <c r="S595">
        <f t="shared" si="155"/>
        <v>595</v>
      </c>
    </row>
    <row r="596" spans="1:19" x14ac:dyDescent="0.15">
      <c r="A596" s="32">
        <f t="shared" si="156"/>
        <v>296001</v>
      </c>
      <c r="B596" s="25">
        <f t="shared" si="157"/>
        <v>296500</v>
      </c>
      <c r="C596" s="24">
        <f t="shared" si="151"/>
        <v>62595</v>
      </c>
      <c r="D596" s="24">
        <f t="shared" si="152"/>
        <v>47200</v>
      </c>
      <c r="E596" s="24">
        <f t="shared" si="153"/>
        <v>21855</v>
      </c>
      <c r="F596" s="24">
        <f t="shared" si="154"/>
        <v>91750</v>
      </c>
      <c r="G596" s="28"/>
      <c r="K596" s="24"/>
      <c r="L596" s="24"/>
      <c r="M596" s="24"/>
      <c r="P596" s="42">
        <f t="shared" si="158"/>
        <v>593</v>
      </c>
      <c r="Q596" s="45">
        <f t="shared" si="159"/>
        <v>23900</v>
      </c>
      <c r="R596" s="45">
        <f t="shared" si="160"/>
        <v>21995</v>
      </c>
      <c r="S596">
        <f t="shared" si="155"/>
        <v>595</v>
      </c>
    </row>
    <row r="597" spans="1:19" x14ac:dyDescent="0.15">
      <c r="A597" s="32">
        <f t="shared" si="156"/>
        <v>296501</v>
      </c>
      <c r="B597" s="25">
        <f t="shared" si="157"/>
        <v>297000</v>
      </c>
      <c r="C597" s="24">
        <f t="shared" si="151"/>
        <v>62695</v>
      </c>
      <c r="D597" s="24">
        <f t="shared" si="152"/>
        <v>47275</v>
      </c>
      <c r="E597" s="24">
        <f t="shared" si="153"/>
        <v>21890</v>
      </c>
      <c r="F597" s="24">
        <f t="shared" si="154"/>
        <v>91875</v>
      </c>
      <c r="G597" s="28"/>
      <c r="K597" s="24"/>
      <c r="L597" s="24"/>
      <c r="M597" s="24"/>
      <c r="P597" s="42">
        <f t="shared" si="158"/>
        <v>594</v>
      </c>
      <c r="Q597" s="45">
        <f t="shared" si="159"/>
        <v>23900</v>
      </c>
      <c r="R597" s="45">
        <f t="shared" si="160"/>
        <v>21995</v>
      </c>
      <c r="S597">
        <f t="shared" si="155"/>
        <v>595</v>
      </c>
    </row>
    <row r="598" spans="1:19" x14ac:dyDescent="0.15">
      <c r="A598" s="32">
        <f t="shared" si="156"/>
        <v>297001</v>
      </c>
      <c r="B598" s="25">
        <f t="shared" si="157"/>
        <v>297500</v>
      </c>
      <c r="C598" s="24">
        <f t="shared" si="151"/>
        <v>62795</v>
      </c>
      <c r="D598" s="24">
        <f t="shared" si="152"/>
        <v>47350</v>
      </c>
      <c r="E598" s="24">
        <f t="shared" si="153"/>
        <v>21925</v>
      </c>
      <c r="F598" s="24">
        <f t="shared" si="154"/>
        <v>92000</v>
      </c>
      <c r="G598" s="28"/>
      <c r="K598" s="24"/>
      <c r="L598" s="24"/>
      <c r="M598" s="24"/>
      <c r="P598" s="42">
        <f t="shared" si="158"/>
        <v>595</v>
      </c>
      <c r="Q598" s="45">
        <f t="shared" si="159"/>
        <v>23900</v>
      </c>
      <c r="R598" s="45">
        <f t="shared" si="160"/>
        <v>21995</v>
      </c>
      <c r="S598">
        <f t="shared" si="155"/>
        <v>595</v>
      </c>
    </row>
    <row r="599" spans="1:19" x14ac:dyDescent="0.15">
      <c r="A599" s="32">
        <f t="shared" si="156"/>
        <v>297501</v>
      </c>
      <c r="B599" s="25">
        <f t="shared" si="157"/>
        <v>298000</v>
      </c>
      <c r="C599" s="24">
        <f t="shared" si="151"/>
        <v>62895</v>
      </c>
      <c r="D599" s="24">
        <f t="shared" si="152"/>
        <v>47425</v>
      </c>
      <c r="E599" s="24">
        <f t="shared" si="153"/>
        <v>21960</v>
      </c>
      <c r="F599" s="24">
        <f t="shared" si="154"/>
        <v>92125</v>
      </c>
      <c r="G599" s="28"/>
      <c r="K599" s="24"/>
      <c r="L599" s="24"/>
      <c r="M599" s="24"/>
      <c r="P599" s="42">
        <f t="shared" si="158"/>
        <v>596</v>
      </c>
      <c r="Q599" s="45">
        <f t="shared" si="159"/>
        <v>24100</v>
      </c>
      <c r="R599" s="45">
        <f t="shared" si="160"/>
        <v>22150</v>
      </c>
      <c r="S599">
        <f t="shared" si="155"/>
        <v>600</v>
      </c>
    </row>
    <row r="600" spans="1:19" x14ac:dyDescent="0.15">
      <c r="A600" s="32">
        <f t="shared" si="156"/>
        <v>298001</v>
      </c>
      <c r="B600" s="25">
        <f t="shared" si="157"/>
        <v>298500</v>
      </c>
      <c r="C600" s="24">
        <f t="shared" si="151"/>
        <v>62995</v>
      </c>
      <c r="D600" s="24">
        <f t="shared" si="152"/>
        <v>47500</v>
      </c>
      <c r="E600" s="24">
        <f t="shared" si="153"/>
        <v>21995</v>
      </c>
      <c r="F600" s="24">
        <f t="shared" si="154"/>
        <v>92250</v>
      </c>
      <c r="G600" s="28"/>
      <c r="K600" s="24"/>
      <c r="L600" s="24"/>
      <c r="M600" s="24"/>
      <c r="P600" s="42">
        <f t="shared" si="158"/>
        <v>597</v>
      </c>
      <c r="Q600" s="45">
        <f t="shared" si="159"/>
        <v>24100</v>
      </c>
      <c r="R600" s="45">
        <f t="shared" si="160"/>
        <v>22150</v>
      </c>
      <c r="S600">
        <f t="shared" si="155"/>
        <v>600</v>
      </c>
    </row>
    <row r="601" spans="1:19" x14ac:dyDescent="0.15">
      <c r="A601" s="32">
        <f t="shared" si="156"/>
        <v>298501</v>
      </c>
      <c r="B601" s="25">
        <f t="shared" si="157"/>
        <v>299000</v>
      </c>
      <c r="C601" s="24">
        <f t="shared" si="151"/>
        <v>63095</v>
      </c>
      <c r="D601" s="24">
        <f t="shared" si="152"/>
        <v>47575</v>
      </c>
      <c r="E601" s="24">
        <f t="shared" si="153"/>
        <v>22030</v>
      </c>
      <c r="F601" s="24">
        <f t="shared" si="154"/>
        <v>92375</v>
      </c>
      <c r="G601" s="28"/>
      <c r="K601" s="24"/>
      <c r="L601" s="24"/>
      <c r="M601" s="24"/>
      <c r="P601" s="42">
        <f t="shared" si="158"/>
        <v>598</v>
      </c>
      <c r="Q601" s="45">
        <f t="shared" si="159"/>
        <v>24100</v>
      </c>
      <c r="R601" s="45">
        <f t="shared" si="160"/>
        <v>22150</v>
      </c>
      <c r="S601">
        <f t="shared" si="155"/>
        <v>600</v>
      </c>
    </row>
    <row r="602" spans="1:19" x14ac:dyDescent="0.15">
      <c r="A602" s="32">
        <f t="shared" si="156"/>
        <v>299001</v>
      </c>
      <c r="B602" s="25">
        <f t="shared" si="157"/>
        <v>299500</v>
      </c>
      <c r="C602" s="24">
        <f t="shared" si="151"/>
        <v>63195</v>
      </c>
      <c r="D602" s="24">
        <f t="shared" si="152"/>
        <v>47650</v>
      </c>
      <c r="E602" s="24">
        <f t="shared" si="153"/>
        <v>22065</v>
      </c>
      <c r="F602" s="24">
        <f t="shared" si="154"/>
        <v>92500</v>
      </c>
      <c r="G602" s="28"/>
      <c r="K602" s="24"/>
      <c r="L602" s="24"/>
      <c r="M602" s="24"/>
      <c r="P602" s="42">
        <f t="shared" si="158"/>
        <v>599</v>
      </c>
      <c r="Q602" s="45">
        <f t="shared" si="159"/>
        <v>24100</v>
      </c>
      <c r="R602" s="45">
        <f t="shared" si="160"/>
        <v>22150</v>
      </c>
      <c r="S602">
        <f t="shared" si="155"/>
        <v>600</v>
      </c>
    </row>
    <row r="603" spans="1:19" x14ac:dyDescent="0.15">
      <c r="A603" s="32">
        <f t="shared" si="156"/>
        <v>299501</v>
      </c>
      <c r="B603" s="25">
        <f t="shared" si="157"/>
        <v>300000</v>
      </c>
      <c r="C603" s="24">
        <f t="shared" si="151"/>
        <v>63295</v>
      </c>
      <c r="D603" s="24">
        <f t="shared" si="152"/>
        <v>47725</v>
      </c>
      <c r="E603" s="24">
        <f t="shared" si="153"/>
        <v>22100</v>
      </c>
      <c r="F603" s="24">
        <f t="shared" si="154"/>
        <v>92625</v>
      </c>
      <c r="G603" s="28"/>
      <c r="K603" s="24"/>
      <c r="L603" s="24"/>
      <c r="M603" s="24"/>
      <c r="P603" s="42">
        <f t="shared" si="158"/>
        <v>600</v>
      </c>
      <c r="Q603" s="45">
        <f t="shared" si="159"/>
        <v>24100</v>
      </c>
      <c r="R603" s="45">
        <f t="shared" si="160"/>
        <v>22150</v>
      </c>
      <c r="S603">
        <f t="shared" si="155"/>
        <v>600</v>
      </c>
    </row>
    <row r="604" spans="1:19" x14ac:dyDescent="0.15">
      <c r="A604" s="32">
        <f t="shared" si="156"/>
        <v>300001</v>
      </c>
      <c r="B604" s="25">
        <f t="shared" si="157"/>
        <v>300500</v>
      </c>
      <c r="C604" s="24">
        <f t="shared" si="151"/>
        <v>63395</v>
      </c>
      <c r="D604" s="24">
        <f t="shared" si="152"/>
        <v>47800</v>
      </c>
      <c r="E604" s="24">
        <f t="shared" si="153"/>
        <v>22135</v>
      </c>
      <c r="F604" s="24">
        <f t="shared" si="154"/>
        <v>92750</v>
      </c>
      <c r="G604" s="28"/>
      <c r="K604" s="24"/>
      <c r="L604" s="24"/>
      <c r="M604" s="24"/>
      <c r="P604" s="42">
        <f t="shared" si="158"/>
        <v>601</v>
      </c>
      <c r="Q604" s="45">
        <f t="shared" si="159"/>
        <v>24300</v>
      </c>
      <c r="R604" s="45">
        <f t="shared" si="160"/>
        <v>22305</v>
      </c>
      <c r="S604">
        <f t="shared" si="155"/>
        <v>605</v>
      </c>
    </row>
    <row r="605" spans="1:19" x14ac:dyDescent="0.15">
      <c r="A605" s="32">
        <f t="shared" si="156"/>
        <v>300501</v>
      </c>
      <c r="B605" s="25">
        <f t="shared" si="157"/>
        <v>301000</v>
      </c>
      <c r="C605" s="24">
        <f t="shared" si="151"/>
        <v>63495</v>
      </c>
      <c r="D605" s="24">
        <f t="shared" si="152"/>
        <v>47875</v>
      </c>
      <c r="E605" s="24">
        <f t="shared" si="153"/>
        <v>22170</v>
      </c>
      <c r="F605" s="24">
        <f t="shared" si="154"/>
        <v>92875</v>
      </c>
      <c r="G605" s="28"/>
      <c r="K605" s="24"/>
      <c r="L605" s="24"/>
      <c r="M605" s="24"/>
      <c r="P605" s="42">
        <f t="shared" si="158"/>
        <v>602</v>
      </c>
      <c r="Q605" s="45">
        <f t="shared" si="159"/>
        <v>24300</v>
      </c>
      <c r="R605" s="45">
        <f t="shared" si="160"/>
        <v>22305</v>
      </c>
      <c r="S605">
        <f t="shared" si="155"/>
        <v>605</v>
      </c>
    </row>
    <row r="606" spans="1:19" x14ac:dyDescent="0.15">
      <c r="A606" s="32">
        <f t="shared" si="156"/>
        <v>301001</v>
      </c>
      <c r="B606" s="25">
        <f t="shared" si="157"/>
        <v>301500</v>
      </c>
      <c r="C606" s="24">
        <f t="shared" ref="C606:C669" si="161">C605+($B606-$B605)*(VLOOKUP($A606,$H$4:$M$13,3))</f>
        <v>63595</v>
      </c>
      <c r="D606" s="24">
        <f t="shared" ref="D606:D669" si="162">D605+($B606-$B605)*(VLOOKUP($A606,$H$4:$M$13,4))</f>
        <v>47950</v>
      </c>
      <c r="E606" s="24">
        <f t="shared" ref="E606:E669" si="163">E605+($B606-$B605)*(VLOOKUP($A606,$H$4:$M$13,5))</f>
        <v>22205</v>
      </c>
      <c r="F606" s="24">
        <f t="shared" ref="F606:F669" si="164">F605+($B606-$B605)*(VLOOKUP($A606,$H$4:$M$13,6))</f>
        <v>93000</v>
      </c>
      <c r="G606" s="28"/>
      <c r="K606" s="24"/>
      <c r="L606" s="24"/>
      <c r="M606" s="24"/>
      <c r="P606" s="42">
        <f t="shared" si="158"/>
        <v>603</v>
      </c>
      <c r="Q606" s="45">
        <f t="shared" si="159"/>
        <v>24300</v>
      </c>
      <c r="R606" s="45">
        <f t="shared" si="160"/>
        <v>22305</v>
      </c>
      <c r="S606">
        <f t="shared" si="155"/>
        <v>605</v>
      </c>
    </row>
    <row r="607" spans="1:19" x14ac:dyDescent="0.15">
      <c r="A607" s="32">
        <f t="shared" si="156"/>
        <v>301501</v>
      </c>
      <c r="B607" s="25">
        <f t="shared" si="157"/>
        <v>302000</v>
      </c>
      <c r="C607" s="24">
        <f t="shared" si="161"/>
        <v>63695</v>
      </c>
      <c r="D607" s="24">
        <f t="shared" si="162"/>
        <v>48025</v>
      </c>
      <c r="E607" s="24">
        <f t="shared" si="163"/>
        <v>22240</v>
      </c>
      <c r="F607" s="24">
        <f t="shared" si="164"/>
        <v>93125</v>
      </c>
      <c r="G607" s="28"/>
      <c r="K607" s="24"/>
      <c r="L607" s="24"/>
      <c r="M607" s="24"/>
      <c r="P607" s="42">
        <f t="shared" si="158"/>
        <v>604</v>
      </c>
      <c r="Q607" s="45">
        <f t="shared" si="159"/>
        <v>24300</v>
      </c>
      <c r="R607" s="45">
        <f t="shared" si="160"/>
        <v>22305</v>
      </c>
      <c r="S607">
        <f t="shared" si="155"/>
        <v>605</v>
      </c>
    </row>
    <row r="608" spans="1:19" x14ac:dyDescent="0.15">
      <c r="A608" s="32">
        <f t="shared" si="156"/>
        <v>302001</v>
      </c>
      <c r="B608" s="25">
        <f t="shared" si="157"/>
        <v>302500</v>
      </c>
      <c r="C608" s="24">
        <f t="shared" si="161"/>
        <v>63795</v>
      </c>
      <c r="D608" s="24">
        <f t="shared" si="162"/>
        <v>48100</v>
      </c>
      <c r="E608" s="24">
        <f t="shared" si="163"/>
        <v>22275</v>
      </c>
      <c r="F608" s="24">
        <f t="shared" si="164"/>
        <v>93250</v>
      </c>
      <c r="G608" s="28"/>
      <c r="K608" s="24"/>
      <c r="L608" s="24"/>
      <c r="M608" s="24"/>
      <c r="P608" s="42">
        <f t="shared" si="158"/>
        <v>605</v>
      </c>
      <c r="Q608" s="45">
        <f t="shared" si="159"/>
        <v>24300</v>
      </c>
      <c r="R608" s="45">
        <f t="shared" si="160"/>
        <v>22305</v>
      </c>
      <c r="S608">
        <f t="shared" si="155"/>
        <v>605</v>
      </c>
    </row>
    <row r="609" spans="1:19" x14ac:dyDescent="0.15">
      <c r="A609" s="32">
        <f t="shared" si="156"/>
        <v>302501</v>
      </c>
      <c r="B609" s="25">
        <f t="shared" si="157"/>
        <v>303000</v>
      </c>
      <c r="C609" s="24">
        <f t="shared" si="161"/>
        <v>63895</v>
      </c>
      <c r="D609" s="24">
        <f t="shared" si="162"/>
        <v>48175</v>
      </c>
      <c r="E609" s="24">
        <f t="shared" si="163"/>
        <v>22310</v>
      </c>
      <c r="F609" s="24">
        <f t="shared" si="164"/>
        <v>93375</v>
      </c>
      <c r="G609" s="28"/>
      <c r="K609" s="24"/>
      <c r="L609" s="24"/>
      <c r="M609" s="24"/>
      <c r="P609" s="42">
        <f t="shared" si="158"/>
        <v>606</v>
      </c>
      <c r="Q609" s="45">
        <f t="shared" si="159"/>
        <v>24500</v>
      </c>
      <c r="R609" s="45">
        <f t="shared" si="160"/>
        <v>22460</v>
      </c>
      <c r="S609">
        <f t="shared" si="155"/>
        <v>610</v>
      </c>
    </row>
    <row r="610" spans="1:19" x14ac:dyDescent="0.15">
      <c r="A610" s="32">
        <f t="shared" si="156"/>
        <v>303001</v>
      </c>
      <c r="B610" s="25">
        <f t="shared" si="157"/>
        <v>303500</v>
      </c>
      <c r="C610" s="24">
        <f t="shared" si="161"/>
        <v>63995</v>
      </c>
      <c r="D610" s="24">
        <f t="shared" si="162"/>
        <v>48250</v>
      </c>
      <c r="E610" s="24">
        <f t="shared" si="163"/>
        <v>22345</v>
      </c>
      <c r="F610" s="24">
        <f t="shared" si="164"/>
        <v>93500</v>
      </c>
      <c r="G610" s="28"/>
      <c r="K610" s="24"/>
      <c r="L610" s="24"/>
      <c r="M610" s="24"/>
      <c r="P610" s="42">
        <f t="shared" si="158"/>
        <v>607</v>
      </c>
      <c r="Q610" s="45">
        <f t="shared" si="159"/>
        <v>24500</v>
      </c>
      <c r="R610" s="45">
        <f t="shared" si="160"/>
        <v>22460</v>
      </c>
      <c r="S610">
        <f t="shared" si="155"/>
        <v>610</v>
      </c>
    </row>
    <row r="611" spans="1:19" x14ac:dyDescent="0.15">
      <c r="A611" s="32">
        <f t="shared" si="156"/>
        <v>303501</v>
      </c>
      <c r="B611" s="25">
        <f t="shared" si="157"/>
        <v>304000</v>
      </c>
      <c r="C611" s="24">
        <f t="shared" si="161"/>
        <v>64095</v>
      </c>
      <c r="D611" s="24">
        <f t="shared" si="162"/>
        <v>48325</v>
      </c>
      <c r="E611" s="24">
        <f t="shared" si="163"/>
        <v>22380</v>
      </c>
      <c r="F611" s="24">
        <f t="shared" si="164"/>
        <v>93625</v>
      </c>
      <c r="G611" s="28"/>
      <c r="K611" s="24"/>
      <c r="L611" s="24"/>
      <c r="M611" s="24"/>
      <c r="P611" s="42">
        <f t="shared" si="158"/>
        <v>608</v>
      </c>
      <c r="Q611" s="45">
        <f t="shared" si="159"/>
        <v>24500</v>
      </c>
      <c r="R611" s="45">
        <f t="shared" si="160"/>
        <v>22460</v>
      </c>
      <c r="S611">
        <f t="shared" si="155"/>
        <v>610</v>
      </c>
    </row>
    <row r="612" spans="1:19" x14ac:dyDescent="0.15">
      <c r="A612" s="32">
        <f t="shared" si="156"/>
        <v>304001</v>
      </c>
      <c r="B612" s="25">
        <f t="shared" si="157"/>
        <v>304500</v>
      </c>
      <c r="C612" s="24">
        <f t="shared" si="161"/>
        <v>64195</v>
      </c>
      <c r="D612" s="24">
        <f t="shared" si="162"/>
        <v>48400</v>
      </c>
      <c r="E612" s="24">
        <f t="shared" si="163"/>
        <v>22415</v>
      </c>
      <c r="F612" s="24">
        <f t="shared" si="164"/>
        <v>93750</v>
      </c>
      <c r="G612" s="28"/>
      <c r="K612" s="24"/>
      <c r="L612" s="24"/>
      <c r="M612" s="24"/>
      <c r="P612" s="42">
        <f t="shared" si="158"/>
        <v>609</v>
      </c>
      <c r="Q612" s="45">
        <f t="shared" si="159"/>
        <v>24500</v>
      </c>
      <c r="R612" s="45">
        <f t="shared" si="160"/>
        <v>22460</v>
      </c>
      <c r="S612">
        <f t="shared" si="155"/>
        <v>610</v>
      </c>
    </row>
    <row r="613" spans="1:19" x14ac:dyDescent="0.15">
      <c r="A613" s="32">
        <f t="shared" si="156"/>
        <v>304501</v>
      </c>
      <c r="B613" s="25">
        <f t="shared" si="157"/>
        <v>305000</v>
      </c>
      <c r="C613" s="24">
        <f t="shared" si="161"/>
        <v>64295</v>
      </c>
      <c r="D613" s="24">
        <f t="shared" si="162"/>
        <v>48475</v>
      </c>
      <c r="E613" s="24">
        <f t="shared" si="163"/>
        <v>22450</v>
      </c>
      <c r="F613" s="24">
        <f t="shared" si="164"/>
        <v>93875</v>
      </c>
      <c r="G613" s="28"/>
      <c r="K613" s="24"/>
      <c r="L613" s="24"/>
      <c r="M613" s="24"/>
      <c r="P613" s="42">
        <f t="shared" si="158"/>
        <v>610</v>
      </c>
      <c r="Q613" s="45">
        <f t="shared" si="159"/>
        <v>24500</v>
      </c>
      <c r="R613" s="45">
        <f t="shared" si="160"/>
        <v>22460</v>
      </c>
      <c r="S613">
        <f t="shared" si="155"/>
        <v>610</v>
      </c>
    </row>
    <row r="614" spans="1:19" x14ac:dyDescent="0.15">
      <c r="A614" s="32">
        <f t="shared" si="156"/>
        <v>305001</v>
      </c>
      <c r="B614" s="25">
        <f t="shared" si="157"/>
        <v>305500</v>
      </c>
      <c r="C614" s="24">
        <f t="shared" si="161"/>
        <v>64395</v>
      </c>
      <c r="D614" s="24">
        <f t="shared" si="162"/>
        <v>48550</v>
      </c>
      <c r="E614" s="24">
        <f t="shared" si="163"/>
        <v>22485</v>
      </c>
      <c r="F614" s="24">
        <f t="shared" si="164"/>
        <v>94000</v>
      </c>
      <c r="G614" s="28"/>
      <c r="K614" s="24"/>
      <c r="L614" s="24"/>
      <c r="M614" s="24"/>
      <c r="P614" s="42">
        <f t="shared" si="158"/>
        <v>611</v>
      </c>
      <c r="Q614" s="45">
        <f t="shared" si="159"/>
        <v>24700</v>
      </c>
      <c r="R614" s="45">
        <f t="shared" si="160"/>
        <v>22615</v>
      </c>
      <c r="S614">
        <f t="shared" si="155"/>
        <v>615</v>
      </c>
    </row>
    <row r="615" spans="1:19" x14ac:dyDescent="0.15">
      <c r="A615" s="32">
        <f t="shared" si="156"/>
        <v>305501</v>
      </c>
      <c r="B615" s="25">
        <f t="shared" si="157"/>
        <v>306000</v>
      </c>
      <c r="C615" s="24">
        <f t="shared" si="161"/>
        <v>64495</v>
      </c>
      <c r="D615" s="24">
        <f t="shared" si="162"/>
        <v>48625</v>
      </c>
      <c r="E615" s="24">
        <f t="shared" si="163"/>
        <v>22520</v>
      </c>
      <c r="F615" s="24">
        <f t="shared" si="164"/>
        <v>94125</v>
      </c>
      <c r="G615" s="28"/>
      <c r="K615" s="24"/>
      <c r="L615" s="24"/>
      <c r="M615" s="24"/>
      <c r="P615" s="42">
        <f t="shared" si="158"/>
        <v>612</v>
      </c>
      <c r="Q615" s="45">
        <f t="shared" si="159"/>
        <v>24700</v>
      </c>
      <c r="R615" s="45">
        <f t="shared" si="160"/>
        <v>22615</v>
      </c>
      <c r="S615">
        <f t="shared" si="155"/>
        <v>615</v>
      </c>
    </row>
    <row r="616" spans="1:19" x14ac:dyDescent="0.15">
      <c r="A616" s="32">
        <f t="shared" si="156"/>
        <v>306001</v>
      </c>
      <c r="B616" s="25">
        <f t="shared" si="157"/>
        <v>306500</v>
      </c>
      <c r="C616" s="24">
        <f t="shared" si="161"/>
        <v>64595</v>
      </c>
      <c r="D616" s="24">
        <f t="shared" si="162"/>
        <v>48700</v>
      </c>
      <c r="E616" s="24">
        <f t="shared" si="163"/>
        <v>22555</v>
      </c>
      <c r="F616" s="24">
        <f t="shared" si="164"/>
        <v>94250</v>
      </c>
      <c r="G616" s="28"/>
      <c r="K616" s="24"/>
      <c r="L616" s="24"/>
      <c r="M616" s="24"/>
      <c r="P616" s="42">
        <f t="shared" si="158"/>
        <v>613</v>
      </c>
      <c r="Q616" s="45">
        <f t="shared" si="159"/>
        <v>24700</v>
      </c>
      <c r="R616" s="45">
        <f t="shared" si="160"/>
        <v>22615</v>
      </c>
      <c r="S616">
        <f t="shared" si="155"/>
        <v>615</v>
      </c>
    </row>
    <row r="617" spans="1:19" x14ac:dyDescent="0.15">
      <c r="A617" s="32">
        <f t="shared" si="156"/>
        <v>306501</v>
      </c>
      <c r="B617" s="25">
        <f t="shared" si="157"/>
        <v>307000</v>
      </c>
      <c r="C617" s="24">
        <f t="shared" si="161"/>
        <v>64695</v>
      </c>
      <c r="D617" s="24">
        <f t="shared" si="162"/>
        <v>48775</v>
      </c>
      <c r="E617" s="24">
        <f t="shared" si="163"/>
        <v>22590</v>
      </c>
      <c r="F617" s="24">
        <f t="shared" si="164"/>
        <v>94375</v>
      </c>
      <c r="G617" s="28"/>
      <c r="K617" s="24"/>
      <c r="L617" s="24"/>
      <c r="M617" s="24"/>
      <c r="P617" s="42">
        <f t="shared" si="158"/>
        <v>614</v>
      </c>
      <c r="Q617" s="45">
        <f t="shared" si="159"/>
        <v>24700</v>
      </c>
      <c r="R617" s="45">
        <f t="shared" si="160"/>
        <v>22615</v>
      </c>
      <c r="S617">
        <f t="shared" si="155"/>
        <v>615</v>
      </c>
    </row>
    <row r="618" spans="1:19" x14ac:dyDescent="0.15">
      <c r="A618" s="32">
        <f t="shared" si="156"/>
        <v>307001</v>
      </c>
      <c r="B618" s="25">
        <f t="shared" si="157"/>
        <v>307500</v>
      </c>
      <c r="C618" s="24">
        <f t="shared" si="161"/>
        <v>64795</v>
      </c>
      <c r="D618" s="24">
        <f t="shared" si="162"/>
        <v>48850</v>
      </c>
      <c r="E618" s="24">
        <f t="shared" si="163"/>
        <v>22625</v>
      </c>
      <c r="F618" s="24">
        <f t="shared" si="164"/>
        <v>94500</v>
      </c>
      <c r="G618" s="28"/>
      <c r="K618" s="24"/>
      <c r="L618" s="24"/>
      <c r="M618" s="24"/>
      <c r="P618" s="42">
        <f t="shared" si="158"/>
        <v>615</v>
      </c>
      <c r="Q618" s="45">
        <f t="shared" si="159"/>
        <v>24700</v>
      </c>
      <c r="R618" s="45">
        <f t="shared" si="160"/>
        <v>22615</v>
      </c>
      <c r="S618">
        <f t="shared" si="155"/>
        <v>615</v>
      </c>
    </row>
    <row r="619" spans="1:19" x14ac:dyDescent="0.15">
      <c r="A619" s="32">
        <f t="shared" si="156"/>
        <v>307501</v>
      </c>
      <c r="B619" s="25">
        <f t="shared" si="157"/>
        <v>308000</v>
      </c>
      <c r="C619" s="24">
        <f t="shared" si="161"/>
        <v>64895</v>
      </c>
      <c r="D619" s="24">
        <f t="shared" si="162"/>
        <v>48925</v>
      </c>
      <c r="E619" s="24">
        <f t="shared" si="163"/>
        <v>22660</v>
      </c>
      <c r="F619" s="24">
        <f t="shared" si="164"/>
        <v>94625</v>
      </c>
      <c r="G619" s="28"/>
      <c r="K619" s="24"/>
      <c r="L619" s="24"/>
      <c r="M619" s="24"/>
      <c r="P619" s="42">
        <f t="shared" si="158"/>
        <v>616</v>
      </c>
      <c r="Q619" s="45">
        <f t="shared" si="159"/>
        <v>24900</v>
      </c>
      <c r="R619" s="45">
        <f t="shared" si="160"/>
        <v>22770</v>
      </c>
      <c r="S619">
        <f t="shared" si="155"/>
        <v>620</v>
      </c>
    </row>
    <row r="620" spans="1:19" x14ac:dyDescent="0.15">
      <c r="A620" s="32">
        <f t="shared" si="156"/>
        <v>308001</v>
      </c>
      <c r="B620" s="25">
        <f t="shared" si="157"/>
        <v>308500</v>
      </c>
      <c r="C620" s="24">
        <f t="shared" si="161"/>
        <v>64995</v>
      </c>
      <c r="D620" s="24">
        <f t="shared" si="162"/>
        <v>49000</v>
      </c>
      <c r="E620" s="24">
        <f t="shared" si="163"/>
        <v>22695</v>
      </c>
      <c r="F620" s="24">
        <f t="shared" si="164"/>
        <v>94750</v>
      </c>
      <c r="G620" s="28"/>
      <c r="K620" s="24"/>
      <c r="L620" s="24"/>
      <c r="M620" s="24"/>
      <c r="P620" s="42">
        <f t="shared" si="158"/>
        <v>617</v>
      </c>
      <c r="Q620" s="45">
        <f t="shared" si="159"/>
        <v>24900</v>
      </c>
      <c r="R620" s="45">
        <f t="shared" si="160"/>
        <v>22770</v>
      </c>
      <c r="S620">
        <f t="shared" si="155"/>
        <v>620</v>
      </c>
    </row>
    <row r="621" spans="1:19" x14ac:dyDescent="0.15">
      <c r="A621" s="32">
        <f t="shared" si="156"/>
        <v>308501</v>
      </c>
      <c r="B621" s="25">
        <f t="shared" si="157"/>
        <v>309000</v>
      </c>
      <c r="C621" s="24">
        <f t="shared" si="161"/>
        <v>65095</v>
      </c>
      <c r="D621" s="24">
        <f t="shared" si="162"/>
        <v>49075</v>
      </c>
      <c r="E621" s="24">
        <f t="shared" si="163"/>
        <v>22730</v>
      </c>
      <c r="F621" s="24">
        <f t="shared" si="164"/>
        <v>94875</v>
      </c>
      <c r="G621" s="28"/>
      <c r="K621" s="24"/>
      <c r="L621" s="24"/>
      <c r="M621" s="24"/>
      <c r="P621" s="42">
        <f t="shared" si="158"/>
        <v>618</v>
      </c>
      <c r="Q621" s="45">
        <f t="shared" si="159"/>
        <v>24900</v>
      </c>
      <c r="R621" s="45">
        <f t="shared" si="160"/>
        <v>22770</v>
      </c>
      <c r="S621">
        <f t="shared" si="155"/>
        <v>620</v>
      </c>
    </row>
    <row r="622" spans="1:19" x14ac:dyDescent="0.15">
      <c r="A622" s="32">
        <f t="shared" si="156"/>
        <v>309001</v>
      </c>
      <c r="B622" s="25">
        <f t="shared" si="157"/>
        <v>309500</v>
      </c>
      <c r="C622" s="24">
        <f t="shared" si="161"/>
        <v>65195</v>
      </c>
      <c r="D622" s="24">
        <f t="shared" si="162"/>
        <v>49150</v>
      </c>
      <c r="E622" s="24">
        <f t="shared" si="163"/>
        <v>22765</v>
      </c>
      <c r="F622" s="24">
        <f t="shared" si="164"/>
        <v>95000</v>
      </c>
      <c r="G622" s="28"/>
      <c r="K622" s="24"/>
      <c r="L622" s="24"/>
      <c r="M622" s="24"/>
      <c r="P622" s="42">
        <f t="shared" si="158"/>
        <v>619</v>
      </c>
      <c r="Q622" s="45">
        <f t="shared" si="159"/>
        <v>24900</v>
      </c>
      <c r="R622" s="45">
        <f t="shared" si="160"/>
        <v>22770</v>
      </c>
      <c r="S622">
        <f t="shared" si="155"/>
        <v>620</v>
      </c>
    </row>
    <row r="623" spans="1:19" x14ac:dyDescent="0.15">
      <c r="A623" s="32">
        <f t="shared" si="156"/>
        <v>309501</v>
      </c>
      <c r="B623" s="25">
        <f t="shared" si="157"/>
        <v>310000</v>
      </c>
      <c r="C623" s="24">
        <f t="shared" si="161"/>
        <v>65295</v>
      </c>
      <c r="D623" s="24">
        <f t="shared" si="162"/>
        <v>49225</v>
      </c>
      <c r="E623" s="24">
        <f t="shared" si="163"/>
        <v>22800</v>
      </c>
      <c r="F623" s="24">
        <f t="shared" si="164"/>
        <v>95125</v>
      </c>
      <c r="G623" s="28"/>
      <c r="K623" s="24"/>
      <c r="L623" s="24"/>
      <c r="M623" s="24"/>
      <c r="P623" s="42">
        <f t="shared" si="158"/>
        <v>620</v>
      </c>
      <c r="Q623" s="45">
        <f t="shared" si="159"/>
        <v>24900</v>
      </c>
      <c r="R623" s="45">
        <f t="shared" si="160"/>
        <v>22770</v>
      </c>
      <c r="S623">
        <f t="shared" si="155"/>
        <v>620</v>
      </c>
    </row>
    <row r="624" spans="1:19" x14ac:dyDescent="0.15">
      <c r="A624" s="32">
        <f t="shared" si="156"/>
        <v>310001</v>
      </c>
      <c r="B624" s="25">
        <f t="shared" si="157"/>
        <v>310500</v>
      </c>
      <c r="C624" s="24">
        <f t="shared" si="161"/>
        <v>65395</v>
      </c>
      <c r="D624" s="24">
        <f t="shared" si="162"/>
        <v>49300</v>
      </c>
      <c r="E624" s="24">
        <f t="shared" si="163"/>
        <v>22835</v>
      </c>
      <c r="F624" s="24">
        <f t="shared" si="164"/>
        <v>95250</v>
      </c>
      <c r="G624" s="28"/>
      <c r="K624" s="24"/>
      <c r="L624" s="24"/>
      <c r="M624" s="24"/>
      <c r="P624" s="42">
        <f t="shared" si="158"/>
        <v>621</v>
      </c>
      <c r="Q624" s="45">
        <f t="shared" si="159"/>
        <v>25100</v>
      </c>
      <c r="R624" s="45">
        <f t="shared" si="160"/>
        <v>22925</v>
      </c>
      <c r="S624">
        <f t="shared" si="155"/>
        <v>625</v>
      </c>
    </row>
    <row r="625" spans="1:19" x14ac:dyDescent="0.15">
      <c r="A625" s="32">
        <f t="shared" si="156"/>
        <v>310501</v>
      </c>
      <c r="B625" s="25">
        <f t="shared" si="157"/>
        <v>311000</v>
      </c>
      <c r="C625" s="24">
        <f t="shared" si="161"/>
        <v>65495</v>
      </c>
      <c r="D625" s="24">
        <f t="shared" si="162"/>
        <v>49375</v>
      </c>
      <c r="E625" s="24">
        <f t="shared" si="163"/>
        <v>22870</v>
      </c>
      <c r="F625" s="24">
        <f t="shared" si="164"/>
        <v>95375</v>
      </c>
      <c r="G625" s="28"/>
      <c r="K625" s="24"/>
      <c r="L625" s="24"/>
      <c r="M625" s="24"/>
      <c r="P625" s="42">
        <f t="shared" si="158"/>
        <v>622</v>
      </c>
      <c r="Q625" s="45">
        <f t="shared" si="159"/>
        <v>25100</v>
      </c>
      <c r="R625" s="45">
        <f t="shared" si="160"/>
        <v>22925</v>
      </c>
      <c r="S625">
        <f t="shared" si="155"/>
        <v>625</v>
      </c>
    </row>
    <row r="626" spans="1:19" x14ac:dyDescent="0.15">
      <c r="A626" s="32">
        <f t="shared" si="156"/>
        <v>311001</v>
      </c>
      <c r="B626" s="25">
        <f t="shared" si="157"/>
        <v>311500</v>
      </c>
      <c r="C626" s="24">
        <f t="shared" si="161"/>
        <v>65595</v>
      </c>
      <c r="D626" s="24">
        <f t="shared" si="162"/>
        <v>49450</v>
      </c>
      <c r="E626" s="24">
        <f t="shared" si="163"/>
        <v>22905</v>
      </c>
      <c r="F626" s="24">
        <f t="shared" si="164"/>
        <v>95500</v>
      </c>
      <c r="G626" s="28"/>
      <c r="K626" s="24"/>
      <c r="L626" s="24"/>
      <c r="M626" s="24"/>
      <c r="P626" s="42">
        <f t="shared" si="158"/>
        <v>623</v>
      </c>
      <c r="Q626" s="45">
        <f t="shared" si="159"/>
        <v>25100</v>
      </c>
      <c r="R626" s="45">
        <f t="shared" si="160"/>
        <v>22925</v>
      </c>
      <c r="S626">
        <f t="shared" si="155"/>
        <v>625</v>
      </c>
    </row>
    <row r="627" spans="1:19" x14ac:dyDescent="0.15">
      <c r="A627" s="32">
        <f t="shared" si="156"/>
        <v>311501</v>
      </c>
      <c r="B627" s="25">
        <f t="shared" si="157"/>
        <v>312000</v>
      </c>
      <c r="C627" s="24">
        <f t="shared" si="161"/>
        <v>65695</v>
      </c>
      <c r="D627" s="24">
        <f t="shared" si="162"/>
        <v>49525</v>
      </c>
      <c r="E627" s="24">
        <f t="shared" si="163"/>
        <v>22940</v>
      </c>
      <c r="F627" s="24">
        <f t="shared" si="164"/>
        <v>95625</v>
      </c>
      <c r="G627" s="28"/>
      <c r="K627" s="24"/>
      <c r="L627" s="24"/>
      <c r="M627" s="24"/>
      <c r="P627" s="42">
        <f t="shared" si="158"/>
        <v>624</v>
      </c>
      <c r="Q627" s="45">
        <f t="shared" si="159"/>
        <v>25100</v>
      </c>
      <c r="R627" s="45">
        <f t="shared" si="160"/>
        <v>22925</v>
      </c>
      <c r="S627">
        <f t="shared" si="155"/>
        <v>625</v>
      </c>
    </row>
    <row r="628" spans="1:19" x14ac:dyDescent="0.15">
      <c r="A628" s="32">
        <f t="shared" si="156"/>
        <v>312001</v>
      </c>
      <c r="B628" s="25">
        <f t="shared" si="157"/>
        <v>312500</v>
      </c>
      <c r="C628" s="24">
        <f t="shared" si="161"/>
        <v>65795</v>
      </c>
      <c r="D628" s="24">
        <f t="shared" si="162"/>
        <v>49600</v>
      </c>
      <c r="E628" s="24">
        <f t="shared" si="163"/>
        <v>22975</v>
      </c>
      <c r="F628" s="24">
        <f t="shared" si="164"/>
        <v>95750</v>
      </c>
      <c r="G628" s="28"/>
      <c r="K628" s="24"/>
      <c r="L628" s="24"/>
      <c r="M628" s="24"/>
      <c r="P628" s="42">
        <f t="shared" si="158"/>
        <v>625</v>
      </c>
      <c r="Q628" s="45">
        <f t="shared" si="159"/>
        <v>25100</v>
      </c>
      <c r="R628" s="45">
        <f t="shared" si="160"/>
        <v>22925</v>
      </c>
      <c r="S628">
        <f t="shared" si="155"/>
        <v>625</v>
      </c>
    </row>
    <row r="629" spans="1:19" x14ac:dyDescent="0.15">
      <c r="A629" s="32">
        <f t="shared" si="156"/>
        <v>312501</v>
      </c>
      <c r="B629" s="25">
        <f t="shared" si="157"/>
        <v>313000</v>
      </c>
      <c r="C629" s="24">
        <f t="shared" si="161"/>
        <v>65895</v>
      </c>
      <c r="D629" s="24">
        <f t="shared" si="162"/>
        <v>49675</v>
      </c>
      <c r="E629" s="24">
        <f t="shared" si="163"/>
        <v>23010</v>
      </c>
      <c r="F629" s="24">
        <f t="shared" si="164"/>
        <v>95875</v>
      </c>
      <c r="G629" s="28"/>
      <c r="K629" s="24"/>
      <c r="L629" s="24"/>
      <c r="M629" s="24"/>
      <c r="P629" s="42">
        <f t="shared" si="158"/>
        <v>626</v>
      </c>
      <c r="Q629" s="45">
        <f t="shared" si="159"/>
        <v>25300</v>
      </c>
      <c r="R629" s="45">
        <f t="shared" si="160"/>
        <v>23080</v>
      </c>
      <c r="S629">
        <f t="shared" si="155"/>
        <v>630</v>
      </c>
    </row>
    <row r="630" spans="1:19" x14ac:dyDescent="0.15">
      <c r="A630" s="32">
        <f t="shared" si="156"/>
        <v>313001</v>
      </c>
      <c r="B630" s="25">
        <f t="shared" si="157"/>
        <v>313500</v>
      </c>
      <c r="C630" s="24">
        <f t="shared" si="161"/>
        <v>65995</v>
      </c>
      <c r="D630" s="24">
        <f t="shared" si="162"/>
        <v>49750</v>
      </c>
      <c r="E630" s="24">
        <f t="shared" si="163"/>
        <v>23045</v>
      </c>
      <c r="F630" s="24">
        <f t="shared" si="164"/>
        <v>96000</v>
      </c>
      <c r="G630" s="28"/>
      <c r="K630" s="24"/>
      <c r="L630" s="24"/>
      <c r="M630" s="24"/>
      <c r="P630" s="42">
        <f t="shared" si="158"/>
        <v>627</v>
      </c>
      <c r="Q630" s="45">
        <f t="shared" si="159"/>
        <v>25300</v>
      </c>
      <c r="R630" s="45">
        <f t="shared" si="160"/>
        <v>23080</v>
      </c>
      <c r="S630">
        <f t="shared" si="155"/>
        <v>630</v>
      </c>
    </row>
    <row r="631" spans="1:19" x14ac:dyDescent="0.15">
      <c r="A631" s="32">
        <f t="shared" si="156"/>
        <v>313501</v>
      </c>
      <c r="B631" s="25">
        <f t="shared" si="157"/>
        <v>314000</v>
      </c>
      <c r="C631" s="24">
        <f t="shared" si="161"/>
        <v>66095</v>
      </c>
      <c r="D631" s="24">
        <f t="shared" si="162"/>
        <v>49825</v>
      </c>
      <c r="E631" s="24">
        <f t="shared" si="163"/>
        <v>23080</v>
      </c>
      <c r="F631" s="24">
        <f t="shared" si="164"/>
        <v>96125</v>
      </c>
      <c r="G631" s="28"/>
      <c r="K631" s="24"/>
      <c r="L631" s="24"/>
      <c r="M631" s="24"/>
      <c r="P631" s="42">
        <f t="shared" si="158"/>
        <v>628</v>
      </c>
      <c r="Q631" s="45">
        <f t="shared" si="159"/>
        <v>25300</v>
      </c>
      <c r="R631" s="45">
        <f t="shared" si="160"/>
        <v>23080</v>
      </c>
      <c r="S631">
        <f t="shared" si="155"/>
        <v>630</v>
      </c>
    </row>
    <row r="632" spans="1:19" x14ac:dyDescent="0.15">
      <c r="A632" s="32">
        <f t="shared" si="156"/>
        <v>314001</v>
      </c>
      <c r="B632" s="25">
        <f t="shared" si="157"/>
        <v>314500</v>
      </c>
      <c r="C632" s="24">
        <f t="shared" si="161"/>
        <v>66195</v>
      </c>
      <c r="D632" s="24">
        <f t="shared" si="162"/>
        <v>49900</v>
      </c>
      <c r="E632" s="24">
        <f t="shared" si="163"/>
        <v>23115</v>
      </c>
      <c r="F632" s="24">
        <f t="shared" si="164"/>
        <v>96250</v>
      </c>
      <c r="G632" s="28"/>
      <c r="K632" s="24"/>
      <c r="L632" s="24"/>
      <c r="M632" s="24"/>
      <c r="P632" s="42">
        <f t="shared" si="158"/>
        <v>629</v>
      </c>
      <c r="Q632" s="45">
        <f t="shared" si="159"/>
        <v>25300</v>
      </c>
      <c r="R632" s="45">
        <f t="shared" si="160"/>
        <v>23080</v>
      </c>
      <c r="S632">
        <f t="shared" si="155"/>
        <v>630</v>
      </c>
    </row>
    <row r="633" spans="1:19" x14ac:dyDescent="0.15">
      <c r="A633" s="32">
        <f t="shared" si="156"/>
        <v>314501</v>
      </c>
      <c r="B633" s="25">
        <f t="shared" si="157"/>
        <v>315000</v>
      </c>
      <c r="C633" s="24">
        <f t="shared" si="161"/>
        <v>66295</v>
      </c>
      <c r="D633" s="24">
        <f t="shared" si="162"/>
        <v>49975</v>
      </c>
      <c r="E633" s="24">
        <f t="shared" si="163"/>
        <v>23150</v>
      </c>
      <c r="F633" s="24">
        <f t="shared" si="164"/>
        <v>96375</v>
      </c>
      <c r="G633" s="28"/>
      <c r="K633" s="24"/>
      <c r="L633" s="24"/>
      <c r="M633" s="24"/>
      <c r="P633" s="42">
        <f t="shared" si="158"/>
        <v>630</v>
      </c>
      <c r="Q633" s="45">
        <f t="shared" si="159"/>
        <v>25300</v>
      </c>
      <c r="R633" s="45">
        <f t="shared" si="160"/>
        <v>23080</v>
      </c>
      <c r="S633">
        <f t="shared" si="155"/>
        <v>630</v>
      </c>
    </row>
    <row r="634" spans="1:19" x14ac:dyDescent="0.15">
      <c r="A634" s="32">
        <f t="shared" si="156"/>
        <v>315001</v>
      </c>
      <c r="B634" s="25">
        <f t="shared" si="157"/>
        <v>315500</v>
      </c>
      <c r="C634" s="24">
        <f t="shared" si="161"/>
        <v>66395</v>
      </c>
      <c r="D634" s="24">
        <f t="shared" si="162"/>
        <v>50050</v>
      </c>
      <c r="E634" s="24">
        <f t="shared" si="163"/>
        <v>23185</v>
      </c>
      <c r="F634" s="24">
        <f t="shared" si="164"/>
        <v>96500</v>
      </c>
      <c r="G634" s="28"/>
      <c r="K634" s="24"/>
      <c r="L634" s="24"/>
      <c r="M634" s="24"/>
      <c r="P634" s="42">
        <f t="shared" si="158"/>
        <v>631</v>
      </c>
      <c r="Q634" s="45">
        <f t="shared" si="159"/>
        <v>25500</v>
      </c>
      <c r="R634" s="45">
        <f t="shared" si="160"/>
        <v>23235</v>
      </c>
      <c r="S634">
        <f t="shared" si="155"/>
        <v>635</v>
      </c>
    </row>
    <row r="635" spans="1:19" x14ac:dyDescent="0.15">
      <c r="A635" s="32">
        <f t="shared" si="156"/>
        <v>315501</v>
      </c>
      <c r="B635" s="25">
        <f t="shared" si="157"/>
        <v>316000</v>
      </c>
      <c r="C635" s="24">
        <f t="shared" si="161"/>
        <v>66495</v>
      </c>
      <c r="D635" s="24">
        <f t="shared" si="162"/>
        <v>50125</v>
      </c>
      <c r="E635" s="24">
        <f t="shared" si="163"/>
        <v>23220</v>
      </c>
      <c r="F635" s="24">
        <f t="shared" si="164"/>
        <v>96625</v>
      </c>
      <c r="G635" s="28"/>
      <c r="K635" s="24"/>
      <c r="L635" s="24"/>
      <c r="M635" s="24"/>
      <c r="P635" s="42">
        <f t="shared" si="158"/>
        <v>632</v>
      </c>
      <c r="Q635" s="45">
        <f t="shared" si="159"/>
        <v>25500</v>
      </c>
      <c r="R635" s="45">
        <f t="shared" si="160"/>
        <v>23235</v>
      </c>
      <c r="S635">
        <f t="shared" si="155"/>
        <v>635</v>
      </c>
    </row>
    <row r="636" spans="1:19" x14ac:dyDescent="0.15">
      <c r="A636" s="32">
        <f t="shared" si="156"/>
        <v>316001</v>
      </c>
      <c r="B636" s="25">
        <f t="shared" si="157"/>
        <v>316500</v>
      </c>
      <c r="C636" s="24">
        <f t="shared" si="161"/>
        <v>66595</v>
      </c>
      <c r="D636" s="24">
        <f t="shared" si="162"/>
        <v>50200</v>
      </c>
      <c r="E636" s="24">
        <f t="shared" si="163"/>
        <v>23255</v>
      </c>
      <c r="F636" s="24">
        <f t="shared" si="164"/>
        <v>96750</v>
      </c>
      <c r="G636" s="28"/>
      <c r="K636" s="24"/>
      <c r="L636" s="24"/>
      <c r="M636" s="24"/>
      <c r="P636" s="42">
        <f t="shared" si="158"/>
        <v>633</v>
      </c>
      <c r="Q636" s="45">
        <f t="shared" si="159"/>
        <v>25500</v>
      </c>
      <c r="R636" s="45">
        <f t="shared" si="160"/>
        <v>23235</v>
      </c>
      <c r="S636">
        <f t="shared" si="155"/>
        <v>635</v>
      </c>
    </row>
    <row r="637" spans="1:19" x14ac:dyDescent="0.15">
      <c r="A637" s="32">
        <f t="shared" si="156"/>
        <v>316501</v>
      </c>
      <c r="B637" s="25">
        <f t="shared" si="157"/>
        <v>317000</v>
      </c>
      <c r="C637" s="24">
        <f t="shared" si="161"/>
        <v>66695</v>
      </c>
      <c r="D637" s="24">
        <f t="shared" si="162"/>
        <v>50275</v>
      </c>
      <c r="E637" s="24">
        <f t="shared" si="163"/>
        <v>23290</v>
      </c>
      <c r="F637" s="24">
        <f t="shared" si="164"/>
        <v>96875</v>
      </c>
      <c r="G637" s="28"/>
      <c r="K637" s="24"/>
      <c r="L637" s="24"/>
      <c r="M637" s="24"/>
      <c r="P637" s="42">
        <f t="shared" si="158"/>
        <v>634</v>
      </c>
      <c r="Q637" s="45">
        <f t="shared" si="159"/>
        <v>25500</v>
      </c>
      <c r="R637" s="45">
        <f t="shared" si="160"/>
        <v>23235</v>
      </c>
      <c r="S637">
        <f t="shared" si="155"/>
        <v>635</v>
      </c>
    </row>
    <row r="638" spans="1:19" x14ac:dyDescent="0.15">
      <c r="A638" s="32">
        <f t="shared" si="156"/>
        <v>317001</v>
      </c>
      <c r="B638" s="25">
        <f t="shared" si="157"/>
        <v>317500</v>
      </c>
      <c r="C638" s="24">
        <f t="shared" si="161"/>
        <v>66795</v>
      </c>
      <c r="D638" s="24">
        <f t="shared" si="162"/>
        <v>50350</v>
      </c>
      <c r="E638" s="24">
        <f t="shared" si="163"/>
        <v>23325</v>
      </c>
      <c r="F638" s="24">
        <f t="shared" si="164"/>
        <v>97000</v>
      </c>
      <c r="G638" s="28"/>
      <c r="K638" s="24"/>
      <c r="L638" s="24"/>
      <c r="M638" s="24"/>
      <c r="P638" s="42">
        <f t="shared" si="158"/>
        <v>635</v>
      </c>
      <c r="Q638" s="45">
        <f t="shared" si="159"/>
        <v>25500</v>
      </c>
      <c r="R638" s="45">
        <f t="shared" si="160"/>
        <v>23235</v>
      </c>
      <c r="S638">
        <f t="shared" si="155"/>
        <v>635</v>
      </c>
    </row>
    <row r="639" spans="1:19" x14ac:dyDescent="0.15">
      <c r="A639" s="32">
        <f t="shared" si="156"/>
        <v>317501</v>
      </c>
      <c r="B639" s="25">
        <f t="shared" si="157"/>
        <v>318000</v>
      </c>
      <c r="C639" s="24">
        <f t="shared" si="161"/>
        <v>66895</v>
      </c>
      <c r="D639" s="24">
        <f t="shared" si="162"/>
        <v>50425</v>
      </c>
      <c r="E639" s="24">
        <f t="shared" si="163"/>
        <v>23360</v>
      </c>
      <c r="F639" s="24">
        <f t="shared" si="164"/>
        <v>97125</v>
      </c>
      <c r="G639" s="28"/>
      <c r="K639" s="24"/>
      <c r="L639" s="24"/>
      <c r="M639" s="24"/>
      <c r="P639" s="42">
        <f t="shared" si="158"/>
        <v>636</v>
      </c>
      <c r="Q639" s="45">
        <f t="shared" si="159"/>
        <v>25700</v>
      </c>
      <c r="R639" s="45">
        <f t="shared" si="160"/>
        <v>23390</v>
      </c>
      <c r="S639">
        <f t="shared" si="155"/>
        <v>640</v>
      </c>
    </row>
    <row r="640" spans="1:19" x14ac:dyDescent="0.15">
      <c r="A640" s="32">
        <f t="shared" si="156"/>
        <v>318001</v>
      </c>
      <c r="B640" s="25">
        <f t="shared" si="157"/>
        <v>318500</v>
      </c>
      <c r="C640" s="24">
        <f t="shared" si="161"/>
        <v>66995</v>
      </c>
      <c r="D640" s="24">
        <f t="shared" si="162"/>
        <v>50500</v>
      </c>
      <c r="E640" s="24">
        <f t="shared" si="163"/>
        <v>23395</v>
      </c>
      <c r="F640" s="24">
        <f t="shared" si="164"/>
        <v>97250</v>
      </c>
      <c r="G640" s="28"/>
      <c r="K640" s="24"/>
      <c r="L640" s="24"/>
      <c r="M640" s="24"/>
      <c r="P640" s="42">
        <f t="shared" si="158"/>
        <v>637</v>
      </c>
      <c r="Q640" s="45">
        <f t="shared" si="159"/>
        <v>25700</v>
      </c>
      <c r="R640" s="45">
        <f t="shared" si="160"/>
        <v>23390</v>
      </c>
      <c r="S640">
        <f t="shared" si="155"/>
        <v>640</v>
      </c>
    </row>
    <row r="641" spans="1:19" x14ac:dyDescent="0.15">
      <c r="A641" s="32">
        <f t="shared" si="156"/>
        <v>318501</v>
      </c>
      <c r="B641" s="25">
        <f t="shared" si="157"/>
        <v>319000</v>
      </c>
      <c r="C641" s="24">
        <f t="shared" si="161"/>
        <v>67095</v>
      </c>
      <c r="D641" s="24">
        <f t="shared" si="162"/>
        <v>50575</v>
      </c>
      <c r="E641" s="24">
        <f t="shared" si="163"/>
        <v>23430</v>
      </c>
      <c r="F641" s="24">
        <f t="shared" si="164"/>
        <v>97375</v>
      </c>
      <c r="G641" s="28"/>
      <c r="K641" s="24"/>
      <c r="L641" s="24"/>
      <c r="M641" s="24"/>
      <c r="P641" s="42">
        <f t="shared" si="158"/>
        <v>638</v>
      </c>
      <c r="Q641" s="45">
        <f t="shared" si="159"/>
        <v>25700</v>
      </c>
      <c r="R641" s="45">
        <f t="shared" si="160"/>
        <v>23390</v>
      </c>
      <c r="S641">
        <f t="shared" si="155"/>
        <v>640</v>
      </c>
    </row>
    <row r="642" spans="1:19" x14ac:dyDescent="0.15">
      <c r="A642" s="32">
        <f t="shared" si="156"/>
        <v>319001</v>
      </c>
      <c r="B642" s="25">
        <f t="shared" si="157"/>
        <v>319500</v>
      </c>
      <c r="C642" s="24">
        <f t="shared" si="161"/>
        <v>67195</v>
      </c>
      <c r="D642" s="24">
        <f t="shared" si="162"/>
        <v>50650</v>
      </c>
      <c r="E642" s="24">
        <f t="shared" si="163"/>
        <v>23465</v>
      </c>
      <c r="F642" s="24">
        <f t="shared" si="164"/>
        <v>97500</v>
      </c>
      <c r="G642" s="28"/>
      <c r="K642" s="24"/>
      <c r="L642" s="24"/>
      <c r="M642" s="24"/>
      <c r="P642" s="42">
        <f t="shared" si="158"/>
        <v>639</v>
      </c>
      <c r="Q642" s="45">
        <f t="shared" si="159"/>
        <v>25700</v>
      </c>
      <c r="R642" s="45">
        <f t="shared" si="160"/>
        <v>23390</v>
      </c>
      <c r="S642">
        <f t="shared" si="155"/>
        <v>640</v>
      </c>
    </row>
    <row r="643" spans="1:19" x14ac:dyDescent="0.15">
      <c r="A643" s="32">
        <f t="shared" si="156"/>
        <v>319501</v>
      </c>
      <c r="B643" s="25">
        <f t="shared" si="157"/>
        <v>320000</v>
      </c>
      <c r="C643" s="24">
        <f t="shared" si="161"/>
        <v>67295</v>
      </c>
      <c r="D643" s="24">
        <f t="shared" si="162"/>
        <v>50725</v>
      </c>
      <c r="E643" s="24">
        <f t="shared" si="163"/>
        <v>23500</v>
      </c>
      <c r="F643" s="24">
        <f t="shared" si="164"/>
        <v>97625</v>
      </c>
      <c r="G643" s="28"/>
      <c r="K643" s="24"/>
      <c r="L643" s="24"/>
      <c r="M643" s="24"/>
      <c r="P643" s="42">
        <f t="shared" si="158"/>
        <v>640</v>
      </c>
      <c r="Q643" s="45">
        <f t="shared" si="159"/>
        <v>25700</v>
      </c>
      <c r="R643" s="45">
        <f t="shared" si="160"/>
        <v>23390</v>
      </c>
      <c r="S643">
        <f t="shared" si="155"/>
        <v>640</v>
      </c>
    </row>
    <row r="644" spans="1:19" x14ac:dyDescent="0.15">
      <c r="A644" s="32">
        <f t="shared" si="156"/>
        <v>320001</v>
      </c>
      <c r="B644" s="25">
        <f t="shared" si="157"/>
        <v>320500</v>
      </c>
      <c r="C644" s="24">
        <f t="shared" si="161"/>
        <v>67395</v>
      </c>
      <c r="D644" s="24">
        <f t="shared" si="162"/>
        <v>50800</v>
      </c>
      <c r="E644" s="24">
        <f t="shared" si="163"/>
        <v>23535</v>
      </c>
      <c r="F644" s="24">
        <f t="shared" si="164"/>
        <v>97750</v>
      </c>
      <c r="G644" s="28"/>
      <c r="K644" s="24"/>
      <c r="L644" s="24"/>
      <c r="M644" s="24"/>
      <c r="P644" s="42">
        <f t="shared" si="158"/>
        <v>641</v>
      </c>
      <c r="Q644" s="45">
        <f t="shared" si="159"/>
        <v>25900</v>
      </c>
      <c r="R644" s="45">
        <f t="shared" si="160"/>
        <v>23545</v>
      </c>
      <c r="S644">
        <f t="shared" ref="S644:S707" si="165">VLOOKUP(P644,$U$3:$V$203,2)</f>
        <v>645</v>
      </c>
    </row>
    <row r="645" spans="1:19" x14ac:dyDescent="0.15">
      <c r="A645" s="32">
        <f t="shared" si="156"/>
        <v>320501</v>
      </c>
      <c r="B645" s="25">
        <f t="shared" si="157"/>
        <v>321000</v>
      </c>
      <c r="C645" s="24">
        <f t="shared" si="161"/>
        <v>67495</v>
      </c>
      <c r="D645" s="24">
        <f t="shared" si="162"/>
        <v>50875</v>
      </c>
      <c r="E645" s="24">
        <f t="shared" si="163"/>
        <v>23570</v>
      </c>
      <c r="F645" s="24">
        <f t="shared" si="164"/>
        <v>97875</v>
      </c>
      <c r="G645" s="28"/>
      <c r="K645" s="24"/>
      <c r="L645" s="24"/>
      <c r="M645" s="24"/>
      <c r="P645" s="42">
        <f t="shared" si="158"/>
        <v>642</v>
      </c>
      <c r="Q645" s="45">
        <f t="shared" si="159"/>
        <v>25900</v>
      </c>
      <c r="R645" s="45">
        <f t="shared" si="160"/>
        <v>23545</v>
      </c>
      <c r="S645">
        <f t="shared" si="165"/>
        <v>645</v>
      </c>
    </row>
    <row r="646" spans="1:19" x14ac:dyDescent="0.15">
      <c r="A646" s="32">
        <f t="shared" ref="A646:A709" si="166">B645+1</f>
        <v>321001</v>
      </c>
      <c r="B646" s="25">
        <f t="shared" ref="B646:B709" si="167">B645+500</f>
        <v>321500</v>
      </c>
      <c r="C646" s="24">
        <f t="shared" si="161"/>
        <v>67595</v>
      </c>
      <c r="D646" s="24">
        <f t="shared" si="162"/>
        <v>50950</v>
      </c>
      <c r="E646" s="24">
        <f t="shared" si="163"/>
        <v>23605</v>
      </c>
      <c r="F646" s="24">
        <f t="shared" si="164"/>
        <v>98000</v>
      </c>
      <c r="G646" s="28"/>
      <c r="K646" s="24"/>
      <c r="L646" s="24"/>
      <c r="M646" s="24"/>
      <c r="P646" s="42">
        <f t="shared" ref="P646:P709" si="168">+P645+1</f>
        <v>643</v>
      </c>
      <c r="Q646" s="45">
        <f t="shared" si="159"/>
        <v>25900</v>
      </c>
      <c r="R646" s="45">
        <f t="shared" si="160"/>
        <v>23545</v>
      </c>
      <c r="S646">
        <f t="shared" si="165"/>
        <v>645</v>
      </c>
    </row>
    <row r="647" spans="1:19" x14ac:dyDescent="0.15">
      <c r="A647" s="32">
        <f t="shared" si="166"/>
        <v>321501</v>
      </c>
      <c r="B647" s="25">
        <f t="shared" si="167"/>
        <v>322000</v>
      </c>
      <c r="C647" s="24">
        <f t="shared" si="161"/>
        <v>67695</v>
      </c>
      <c r="D647" s="24">
        <f t="shared" si="162"/>
        <v>51025</v>
      </c>
      <c r="E647" s="24">
        <f t="shared" si="163"/>
        <v>23640</v>
      </c>
      <c r="F647" s="24">
        <f t="shared" si="164"/>
        <v>98125</v>
      </c>
      <c r="G647" s="28"/>
      <c r="K647" s="24"/>
      <c r="L647" s="24"/>
      <c r="M647" s="24"/>
      <c r="P647" s="42">
        <f t="shared" si="168"/>
        <v>644</v>
      </c>
      <c r="Q647" s="45">
        <f t="shared" si="159"/>
        <v>25900</v>
      </c>
      <c r="R647" s="45">
        <f t="shared" si="160"/>
        <v>23545</v>
      </c>
      <c r="S647">
        <f t="shared" si="165"/>
        <v>645</v>
      </c>
    </row>
    <row r="648" spans="1:19" x14ac:dyDescent="0.15">
      <c r="A648" s="32">
        <f t="shared" si="166"/>
        <v>322001</v>
      </c>
      <c r="B648" s="25">
        <f t="shared" si="167"/>
        <v>322500</v>
      </c>
      <c r="C648" s="24">
        <f t="shared" si="161"/>
        <v>67795</v>
      </c>
      <c r="D648" s="24">
        <f t="shared" si="162"/>
        <v>51100</v>
      </c>
      <c r="E648" s="24">
        <f t="shared" si="163"/>
        <v>23675</v>
      </c>
      <c r="F648" s="24">
        <f t="shared" si="164"/>
        <v>98250</v>
      </c>
      <c r="G648" s="28"/>
      <c r="K648" s="24"/>
      <c r="L648" s="24"/>
      <c r="M648" s="24"/>
      <c r="P648" s="42">
        <f t="shared" si="168"/>
        <v>645</v>
      </c>
      <c r="Q648" s="45">
        <f t="shared" si="159"/>
        <v>25900</v>
      </c>
      <c r="R648" s="45">
        <f t="shared" si="160"/>
        <v>23545</v>
      </c>
      <c r="S648">
        <f t="shared" si="165"/>
        <v>645</v>
      </c>
    </row>
    <row r="649" spans="1:19" x14ac:dyDescent="0.15">
      <c r="A649" s="32">
        <f t="shared" si="166"/>
        <v>322501</v>
      </c>
      <c r="B649" s="25">
        <f t="shared" si="167"/>
        <v>323000</v>
      </c>
      <c r="C649" s="24">
        <f t="shared" si="161"/>
        <v>67895</v>
      </c>
      <c r="D649" s="24">
        <f t="shared" si="162"/>
        <v>51175</v>
      </c>
      <c r="E649" s="24">
        <f t="shared" si="163"/>
        <v>23710</v>
      </c>
      <c r="F649" s="24">
        <f t="shared" si="164"/>
        <v>98375</v>
      </c>
      <c r="G649" s="28"/>
      <c r="K649" s="24"/>
      <c r="L649" s="24"/>
      <c r="M649" s="24"/>
      <c r="P649" s="42">
        <f t="shared" si="168"/>
        <v>646</v>
      </c>
      <c r="Q649" s="45">
        <f t="shared" si="159"/>
        <v>26100</v>
      </c>
      <c r="R649" s="45">
        <f t="shared" si="160"/>
        <v>23700</v>
      </c>
      <c r="S649">
        <f t="shared" si="165"/>
        <v>650</v>
      </c>
    </row>
    <row r="650" spans="1:19" x14ac:dyDescent="0.15">
      <c r="A650" s="32">
        <f t="shared" si="166"/>
        <v>323001</v>
      </c>
      <c r="B650" s="25">
        <f t="shared" si="167"/>
        <v>323500</v>
      </c>
      <c r="C650" s="24">
        <f t="shared" si="161"/>
        <v>67995</v>
      </c>
      <c r="D650" s="24">
        <f t="shared" si="162"/>
        <v>51250</v>
      </c>
      <c r="E650" s="24">
        <f t="shared" si="163"/>
        <v>23745</v>
      </c>
      <c r="F650" s="24">
        <f t="shared" si="164"/>
        <v>98500</v>
      </c>
      <c r="G650" s="28"/>
      <c r="K650" s="24"/>
      <c r="L650" s="24"/>
      <c r="M650" s="24"/>
      <c r="P650" s="42">
        <f t="shared" si="168"/>
        <v>647</v>
      </c>
      <c r="Q650" s="45">
        <f t="shared" ref="Q650:Q713" si="169">Q649+IF(MOD(P650-1,5),0,(VLOOKUP(P650,$K$16:$M$23,3)))</f>
        <v>26100</v>
      </c>
      <c r="R650" s="45">
        <f t="shared" ref="R650:R713" si="170">R649+IF(MOD(P650-1,5),0,(VLOOKUP(P650,$K$16:$N$23,4)))</f>
        <v>23700</v>
      </c>
      <c r="S650">
        <f t="shared" si="165"/>
        <v>650</v>
      </c>
    </row>
    <row r="651" spans="1:19" x14ac:dyDescent="0.15">
      <c r="A651" s="32">
        <f t="shared" si="166"/>
        <v>323501</v>
      </c>
      <c r="B651" s="25">
        <f t="shared" si="167"/>
        <v>324000</v>
      </c>
      <c r="C651" s="24">
        <f t="shared" si="161"/>
        <v>68095</v>
      </c>
      <c r="D651" s="24">
        <f t="shared" si="162"/>
        <v>51325</v>
      </c>
      <c r="E651" s="24">
        <f t="shared" si="163"/>
        <v>23780</v>
      </c>
      <c r="F651" s="24">
        <f t="shared" si="164"/>
        <v>98625</v>
      </c>
      <c r="G651" s="28"/>
      <c r="K651" s="24"/>
      <c r="L651" s="24"/>
      <c r="M651" s="24"/>
      <c r="P651" s="42">
        <f t="shared" si="168"/>
        <v>648</v>
      </c>
      <c r="Q651" s="45">
        <f t="shared" si="169"/>
        <v>26100</v>
      </c>
      <c r="R651" s="45">
        <f t="shared" si="170"/>
        <v>23700</v>
      </c>
      <c r="S651">
        <f t="shared" si="165"/>
        <v>650</v>
      </c>
    </row>
    <row r="652" spans="1:19" x14ac:dyDescent="0.15">
      <c r="A652" s="32">
        <f t="shared" si="166"/>
        <v>324001</v>
      </c>
      <c r="B652" s="25">
        <f t="shared" si="167"/>
        <v>324500</v>
      </c>
      <c r="C652" s="24">
        <f t="shared" si="161"/>
        <v>68195</v>
      </c>
      <c r="D652" s="24">
        <f t="shared" si="162"/>
        <v>51400</v>
      </c>
      <c r="E652" s="24">
        <f t="shared" si="163"/>
        <v>23815</v>
      </c>
      <c r="F652" s="24">
        <f t="shared" si="164"/>
        <v>98750</v>
      </c>
      <c r="G652" s="28"/>
      <c r="K652" s="24"/>
      <c r="L652" s="24"/>
      <c r="M652" s="24"/>
      <c r="P652" s="42">
        <f t="shared" si="168"/>
        <v>649</v>
      </c>
      <c r="Q652" s="45">
        <f t="shared" si="169"/>
        <v>26100</v>
      </c>
      <c r="R652" s="45">
        <f t="shared" si="170"/>
        <v>23700</v>
      </c>
      <c r="S652">
        <f t="shared" si="165"/>
        <v>650</v>
      </c>
    </row>
    <row r="653" spans="1:19" x14ac:dyDescent="0.15">
      <c r="A653" s="32">
        <f t="shared" si="166"/>
        <v>324501</v>
      </c>
      <c r="B653" s="25">
        <f t="shared" si="167"/>
        <v>325000</v>
      </c>
      <c r="C653" s="24">
        <f t="shared" si="161"/>
        <v>68295</v>
      </c>
      <c r="D653" s="24">
        <f t="shared" si="162"/>
        <v>51475</v>
      </c>
      <c r="E653" s="24">
        <f t="shared" si="163"/>
        <v>23850</v>
      </c>
      <c r="F653" s="24">
        <f t="shared" si="164"/>
        <v>98875</v>
      </c>
      <c r="G653" s="28"/>
      <c r="K653" s="24"/>
      <c r="L653" s="24"/>
      <c r="M653" s="24"/>
      <c r="P653" s="42">
        <f t="shared" si="168"/>
        <v>650</v>
      </c>
      <c r="Q653" s="45">
        <f t="shared" si="169"/>
        <v>26100</v>
      </c>
      <c r="R653" s="45">
        <f t="shared" si="170"/>
        <v>23700</v>
      </c>
      <c r="S653">
        <f t="shared" si="165"/>
        <v>650</v>
      </c>
    </row>
    <row r="654" spans="1:19" x14ac:dyDescent="0.15">
      <c r="A654" s="32">
        <f t="shared" si="166"/>
        <v>325001</v>
      </c>
      <c r="B654" s="25">
        <f t="shared" si="167"/>
        <v>325500</v>
      </c>
      <c r="C654" s="24">
        <f t="shared" si="161"/>
        <v>68395</v>
      </c>
      <c r="D654" s="24">
        <f t="shared" si="162"/>
        <v>51550</v>
      </c>
      <c r="E654" s="24">
        <f t="shared" si="163"/>
        <v>23885</v>
      </c>
      <c r="F654" s="24">
        <f t="shared" si="164"/>
        <v>99000</v>
      </c>
      <c r="G654" s="28"/>
      <c r="K654" s="24"/>
      <c r="L654" s="24"/>
      <c r="M654" s="24"/>
      <c r="P654" s="42">
        <f t="shared" si="168"/>
        <v>651</v>
      </c>
      <c r="Q654" s="45">
        <f t="shared" si="169"/>
        <v>26300</v>
      </c>
      <c r="R654" s="45">
        <f t="shared" si="170"/>
        <v>23855</v>
      </c>
      <c r="S654">
        <f t="shared" si="165"/>
        <v>655</v>
      </c>
    </row>
    <row r="655" spans="1:19" x14ac:dyDescent="0.15">
      <c r="A655" s="32">
        <f t="shared" si="166"/>
        <v>325501</v>
      </c>
      <c r="B655" s="25">
        <f t="shared" si="167"/>
        <v>326000</v>
      </c>
      <c r="C655" s="24">
        <f t="shared" si="161"/>
        <v>68495</v>
      </c>
      <c r="D655" s="24">
        <f t="shared" si="162"/>
        <v>51625</v>
      </c>
      <c r="E655" s="24">
        <f t="shared" si="163"/>
        <v>23920</v>
      </c>
      <c r="F655" s="24">
        <f t="shared" si="164"/>
        <v>99125</v>
      </c>
      <c r="G655" s="28"/>
      <c r="K655" s="24"/>
      <c r="L655" s="24"/>
      <c r="M655" s="24"/>
      <c r="P655" s="42">
        <f t="shared" si="168"/>
        <v>652</v>
      </c>
      <c r="Q655" s="45">
        <f t="shared" si="169"/>
        <v>26300</v>
      </c>
      <c r="R655" s="45">
        <f t="shared" si="170"/>
        <v>23855</v>
      </c>
      <c r="S655">
        <f t="shared" si="165"/>
        <v>655</v>
      </c>
    </row>
    <row r="656" spans="1:19" x14ac:dyDescent="0.15">
      <c r="A656" s="32">
        <f t="shared" si="166"/>
        <v>326001</v>
      </c>
      <c r="B656" s="25">
        <f t="shared" si="167"/>
        <v>326500</v>
      </c>
      <c r="C656" s="24">
        <f t="shared" si="161"/>
        <v>68595</v>
      </c>
      <c r="D656" s="24">
        <f t="shared" si="162"/>
        <v>51700</v>
      </c>
      <c r="E656" s="24">
        <f t="shared" si="163"/>
        <v>23955</v>
      </c>
      <c r="F656" s="24">
        <f t="shared" si="164"/>
        <v>99250</v>
      </c>
      <c r="G656" s="28"/>
      <c r="K656" s="24"/>
      <c r="L656" s="24"/>
      <c r="M656" s="24"/>
      <c r="P656" s="42">
        <f t="shared" si="168"/>
        <v>653</v>
      </c>
      <c r="Q656" s="45">
        <f t="shared" si="169"/>
        <v>26300</v>
      </c>
      <c r="R656" s="45">
        <f t="shared" si="170"/>
        <v>23855</v>
      </c>
      <c r="S656">
        <f t="shared" si="165"/>
        <v>655</v>
      </c>
    </row>
    <row r="657" spans="1:19" x14ac:dyDescent="0.15">
      <c r="A657" s="32">
        <f t="shared" si="166"/>
        <v>326501</v>
      </c>
      <c r="B657" s="25">
        <f t="shared" si="167"/>
        <v>327000</v>
      </c>
      <c r="C657" s="24">
        <f t="shared" si="161"/>
        <v>68695</v>
      </c>
      <c r="D657" s="24">
        <f t="shared" si="162"/>
        <v>51775</v>
      </c>
      <c r="E657" s="24">
        <f t="shared" si="163"/>
        <v>23990</v>
      </c>
      <c r="F657" s="24">
        <f t="shared" si="164"/>
        <v>99375</v>
      </c>
      <c r="G657" s="28"/>
      <c r="K657" s="24"/>
      <c r="L657" s="24"/>
      <c r="M657" s="24"/>
      <c r="P657" s="42">
        <f t="shared" si="168"/>
        <v>654</v>
      </c>
      <c r="Q657" s="45">
        <f t="shared" si="169"/>
        <v>26300</v>
      </c>
      <c r="R657" s="45">
        <f t="shared" si="170"/>
        <v>23855</v>
      </c>
      <c r="S657">
        <f t="shared" si="165"/>
        <v>655</v>
      </c>
    </row>
    <row r="658" spans="1:19" x14ac:dyDescent="0.15">
      <c r="A658" s="32">
        <f t="shared" si="166"/>
        <v>327001</v>
      </c>
      <c r="B658" s="25">
        <f t="shared" si="167"/>
        <v>327500</v>
      </c>
      <c r="C658" s="24">
        <f t="shared" si="161"/>
        <v>68795</v>
      </c>
      <c r="D658" s="24">
        <f t="shared" si="162"/>
        <v>51850</v>
      </c>
      <c r="E658" s="24">
        <f t="shared" si="163"/>
        <v>24025</v>
      </c>
      <c r="F658" s="24">
        <f t="shared" si="164"/>
        <v>99500</v>
      </c>
      <c r="G658" s="28"/>
      <c r="K658" s="24"/>
      <c r="L658" s="24"/>
      <c r="M658" s="24"/>
      <c r="P658" s="42">
        <f t="shared" si="168"/>
        <v>655</v>
      </c>
      <c r="Q658" s="45">
        <f t="shared" si="169"/>
        <v>26300</v>
      </c>
      <c r="R658" s="45">
        <f t="shared" si="170"/>
        <v>23855</v>
      </c>
      <c r="S658">
        <f t="shared" si="165"/>
        <v>655</v>
      </c>
    </row>
    <row r="659" spans="1:19" x14ac:dyDescent="0.15">
      <c r="A659" s="32">
        <f t="shared" si="166"/>
        <v>327501</v>
      </c>
      <c r="B659" s="25">
        <f t="shared" si="167"/>
        <v>328000</v>
      </c>
      <c r="C659" s="24">
        <f t="shared" si="161"/>
        <v>68895</v>
      </c>
      <c r="D659" s="24">
        <f t="shared" si="162"/>
        <v>51925</v>
      </c>
      <c r="E659" s="24">
        <f t="shared" si="163"/>
        <v>24060</v>
      </c>
      <c r="F659" s="24">
        <f t="shared" si="164"/>
        <v>99625</v>
      </c>
      <c r="G659" s="28"/>
      <c r="K659" s="24"/>
      <c r="L659" s="24"/>
      <c r="M659" s="24"/>
      <c r="P659" s="42">
        <f t="shared" si="168"/>
        <v>656</v>
      </c>
      <c r="Q659" s="45">
        <f t="shared" si="169"/>
        <v>26500</v>
      </c>
      <c r="R659" s="45">
        <f t="shared" si="170"/>
        <v>24010</v>
      </c>
      <c r="S659">
        <f t="shared" si="165"/>
        <v>660</v>
      </c>
    </row>
    <row r="660" spans="1:19" x14ac:dyDescent="0.15">
      <c r="A660" s="32">
        <f t="shared" si="166"/>
        <v>328001</v>
      </c>
      <c r="B660" s="25">
        <f t="shared" si="167"/>
        <v>328500</v>
      </c>
      <c r="C660" s="24">
        <f t="shared" si="161"/>
        <v>68995</v>
      </c>
      <c r="D660" s="24">
        <f t="shared" si="162"/>
        <v>52000</v>
      </c>
      <c r="E660" s="24">
        <f t="shared" si="163"/>
        <v>24095</v>
      </c>
      <c r="F660" s="24">
        <f t="shared" si="164"/>
        <v>99750</v>
      </c>
      <c r="G660" s="28"/>
      <c r="K660" s="24"/>
      <c r="L660" s="24"/>
      <c r="M660" s="24"/>
      <c r="P660" s="42">
        <f t="shared" si="168"/>
        <v>657</v>
      </c>
      <c r="Q660" s="45">
        <f t="shared" si="169"/>
        <v>26500</v>
      </c>
      <c r="R660" s="45">
        <f t="shared" si="170"/>
        <v>24010</v>
      </c>
      <c r="S660">
        <f t="shared" si="165"/>
        <v>660</v>
      </c>
    </row>
    <row r="661" spans="1:19" x14ac:dyDescent="0.15">
      <c r="A661" s="32">
        <f t="shared" si="166"/>
        <v>328501</v>
      </c>
      <c r="B661" s="25">
        <f t="shared" si="167"/>
        <v>329000</v>
      </c>
      <c r="C661" s="24">
        <f t="shared" si="161"/>
        <v>69095</v>
      </c>
      <c r="D661" s="24">
        <f t="shared" si="162"/>
        <v>52075</v>
      </c>
      <c r="E661" s="24">
        <f t="shared" si="163"/>
        <v>24130</v>
      </c>
      <c r="F661" s="24">
        <f t="shared" si="164"/>
        <v>99875</v>
      </c>
      <c r="G661" s="28"/>
      <c r="K661" s="24"/>
      <c r="L661" s="24"/>
      <c r="M661" s="24"/>
      <c r="P661" s="42">
        <f t="shared" si="168"/>
        <v>658</v>
      </c>
      <c r="Q661" s="45">
        <f t="shared" si="169"/>
        <v>26500</v>
      </c>
      <c r="R661" s="45">
        <f t="shared" si="170"/>
        <v>24010</v>
      </c>
      <c r="S661">
        <f t="shared" si="165"/>
        <v>660</v>
      </c>
    </row>
    <row r="662" spans="1:19" x14ac:dyDescent="0.15">
      <c r="A662" s="32">
        <f t="shared" si="166"/>
        <v>329001</v>
      </c>
      <c r="B662" s="25">
        <f t="shared" si="167"/>
        <v>329500</v>
      </c>
      <c r="C662" s="24">
        <f t="shared" si="161"/>
        <v>69195</v>
      </c>
      <c r="D662" s="24">
        <f t="shared" si="162"/>
        <v>52150</v>
      </c>
      <c r="E662" s="24">
        <f t="shared" si="163"/>
        <v>24165</v>
      </c>
      <c r="F662" s="24">
        <f t="shared" si="164"/>
        <v>100000</v>
      </c>
      <c r="G662" s="28"/>
      <c r="K662" s="24"/>
      <c r="L662" s="24"/>
      <c r="M662" s="24"/>
      <c r="P662" s="42">
        <f t="shared" si="168"/>
        <v>659</v>
      </c>
      <c r="Q662" s="45">
        <f t="shared" si="169"/>
        <v>26500</v>
      </c>
      <c r="R662" s="45">
        <f t="shared" si="170"/>
        <v>24010</v>
      </c>
      <c r="S662">
        <f t="shared" si="165"/>
        <v>660</v>
      </c>
    </row>
    <row r="663" spans="1:19" x14ac:dyDescent="0.15">
      <c r="A663" s="32">
        <f t="shared" si="166"/>
        <v>329501</v>
      </c>
      <c r="B663" s="25">
        <f t="shared" si="167"/>
        <v>330000</v>
      </c>
      <c r="C663" s="24">
        <f t="shared" si="161"/>
        <v>69295</v>
      </c>
      <c r="D663" s="24">
        <f t="shared" si="162"/>
        <v>52225</v>
      </c>
      <c r="E663" s="24">
        <f t="shared" si="163"/>
        <v>24200</v>
      </c>
      <c r="F663" s="24">
        <f t="shared" si="164"/>
        <v>100125</v>
      </c>
      <c r="G663" s="28"/>
      <c r="K663" s="24"/>
      <c r="L663" s="24"/>
      <c r="M663" s="24"/>
      <c r="P663" s="42">
        <f t="shared" si="168"/>
        <v>660</v>
      </c>
      <c r="Q663" s="45">
        <f t="shared" si="169"/>
        <v>26500</v>
      </c>
      <c r="R663" s="45">
        <f t="shared" si="170"/>
        <v>24010</v>
      </c>
      <c r="S663">
        <f t="shared" si="165"/>
        <v>660</v>
      </c>
    </row>
    <row r="664" spans="1:19" x14ac:dyDescent="0.15">
      <c r="A664" s="32">
        <f t="shared" si="166"/>
        <v>330001</v>
      </c>
      <c r="B664" s="25">
        <f t="shared" si="167"/>
        <v>330500</v>
      </c>
      <c r="C664" s="24">
        <f t="shared" si="161"/>
        <v>69395</v>
      </c>
      <c r="D664" s="24">
        <f t="shared" si="162"/>
        <v>52300</v>
      </c>
      <c r="E664" s="24">
        <f t="shared" si="163"/>
        <v>24235</v>
      </c>
      <c r="F664" s="24">
        <f t="shared" si="164"/>
        <v>100250</v>
      </c>
      <c r="G664" s="28"/>
      <c r="K664" s="24"/>
      <c r="L664" s="24"/>
      <c r="M664" s="24"/>
      <c r="P664" s="42">
        <f t="shared" si="168"/>
        <v>661</v>
      </c>
      <c r="Q664" s="45">
        <f t="shared" si="169"/>
        <v>26700</v>
      </c>
      <c r="R664" s="45">
        <f t="shared" si="170"/>
        <v>24165</v>
      </c>
      <c r="S664">
        <f t="shared" si="165"/>
        <v>665</v>
      </c>
    </row>
    <row r="665" spans="1:19" x14ac:dyDescent="0.15">
      <c r="A665" s="32">
        <f t="shared" si="166"/>
        <v>330501</v>
      </c>
      <c r="B665" s="25">
        <f t="shared" si="167"/>
        <v>331000</v>
      </c>
      <c r="C665" s="24">
        <f t="shared" si="161"/>
        <v>69495</v>
      </c>
      <c r="D665" s="24">
        <f t="shared" si="162"/>
        <v>52375</v>
      </c>
      <c r="E665" s="24">
        <f t="shared" si="163"/>
        <v>24270</v>
      </c>
      <c r="F665" s="24">
        <f t="shared" si="164"/>
        <v>100375</v>
      </c>
      <c r="G665" s="28"/>
      <c r="K665" s="24"/>
      <c r="L665" s="24"/>
      <c r="M665" s="24"/>
      <c r="P665" s="42">
        <f t="shared" si="168"/>
        <v>662</v>
      </c>
      <c r="Q665" s="45">
        <f t="shared" si="169"/>
        <v>26700</v>
      </c>
      <c r="R665" s="45">
        <f t="shared" si="170"/>
        <v>24165</v>
      </c>
      <c r="S665">
        <f t="shared" si="165"/>
        <v>665</v>
      </c>
    </row>
    <row r="666" spans="1:19" x14ac:dyDescent="0.15">
      <c r="A666" s="32">
        <f t="shared" si="166"/>
        <v>331001</v>
      </c>
      <c r="B666" s="25">
        <f t="shared" si="167"/>
        <v>331500</v>
      </c>
      <c r="C666" s="24">
        <f t="shared" si="161"/>
        <v>69595</v>
      </c>
      <c r="D666" s="24">
        <f t="shared" si="162"/>
        <v>52450</v>
      </c>
      <c r="E666" s="24">
        <f t="shared" si="163"/>
        <v>24305</v>
      </c>
      <c r="F666" s="24">
        <f t="shared" si="164"/>
        <v>100500</v>
      </c>
      <c r="G666" s="28"/>
      <c r="K666" s="24"/>
      <c r="L666" s="24"/>
      <c r="M666" s="24"/>
      <c r="P666" s="42">
        <f t="shared" si="168"/>
        <v>663</v>
      </c>
      <c r="Q666" s="45">
        <f t="shared" si="169"/>
        <v>26700</v>
      </c>
      <c r="R666" s="45">
        <f t="shared" si="170"/>
        <v>24165</v>
      </c>
      <c r="S666">
        <f t="shared" si="165"/>
        <v>665</v>
      </c>
    </row>
    <row r="667" spans="1:19" x14ac:dyDescent="0.15">
      <c r="A667" s="32">
        <f t="shared" si="166"/>
        <v>331501</v>
      </c>
      <c r="B667" s="25">
        <f t="shared" si="167"/>
        <v>332000</v>
      </c>
      <c r="C667" s="24">
        <f t="shared" si="161"/>
        <v>69695</v>
      </c>
      <c r="D667" s="24">
        <f t="shared" si="162"/>
        <v>52525</v>
      </c>
      <c r="E667" s="24">
        <f t="shared" si="163"/>
        <v>24340</v>
      </c>
      <c r="F667" s="24">
        <f t="shared" si="164"/>
        <v>100625</v>
      </c>
      <c r="G667" s="28"/>
      <c r="K667" s="24"/>
      <c r="L667" s="24"/>
      <c r="M667" s="24"/>
      <c r="P667" s="42">
        <f t="shared" si="168"/>
        <v>664</v>
      </c>
      <c r="Q667" s="45">
        <f t="shared" si="169"/>
        <v>26700</v>
      </c>
      <c r="R667" s="45">
        <f t="shared" si="170"/>
        <v>24165</v>
      </c>
      <c r="S667">
        <f t="shared" si="165"/>
        <v>665</v>
      </c>
    </row>
    <row r="668" spans="1:19" x14ac:dyDescent="0.15">
      <c r="A668" s="32">
        <f t="shared" si="166"/>
        <v>332001</v>
      </c>
      <c r="B668" s="25">
        <f t="shared" si="167"/>
        <v>332500</v>
      </c>
      <c r="C668" s="24">
        <f t="shared" si="161"/>
        <v>69795</v>
      </c>
      <c r="D668" s="24">
        <f t="shared" si="162"/>
        <v>52600</v>
      </c>
      <c r="E668" s="24">
        <f t="shared" si="163"/>
        <v>24375</v>
      </c>
      <c r="F668" s="24">
        <f t="shared" si="164"/>
        <v>100750</v>
      </c>
      <c r="G668" s="28"/>
      <c r="K668" s="24"/>
      <c r="L668" s="24"/>
      <c r="M668" s="24"/>
      <c r="P668" s="42">
        <f t="shared" si="168"/>
        <v>665</v>
      </c>
      <c r="Q668" s="45">
        <f t="shared" si="169"/>
        <v>26700</v>
      </c>
      <c r="R668" s="45">
        <f t="shared" si="170"/>
        <v>24165</v>
      </c>
      <c r="S668">
        <f t="shared" si="165"/>
        <v>665</v>
      </c>
    </row>
    <row r="669" spans="1:19" x14ac:dyDescent="0.15">
      <c r="A669" s="32">
        <f t="shared" si="166"/>
        <v>332501</v>
      </c>
      <c r="B669" s="25">
        <f t="shared" si="167"/>
        <v>333000</v>
      </c>
      <c r="C669" s="24">
        <f t="shared" si="161"/>
        <v>69895</v>
      </c>
      <c r="D669" s="24">
        <f t="shared" si="162"/>
        <v>52675</v>
      </c>
      <c r="E669" s="24">
        <f t="shared" si="163"/>
        <v>24410</v>
      </c>
      <c r="F669" s="24">
        <f t="shared" si="164"/>
        <v>100875</v>
      </c>
      <c r="G669" s="28"/>
      <c r="K669" s="24"/>
      <c r="L669" s="24"/>
      <c r="M669" s="24"/>
      <c r="P669" s="42">
        <f t="shared" si="168"/>
        <v>666</v>
      </c>
      <c r="Q669" s="45">
        <f t="shared" si="169"/>
        <v>26900</v>
      </c>
      <c r="R669" s="45">
        <f t="shared" si="170"/>
        <v>24320</v>
      </c>
      <c r="S669">
        <f t="shared" si="165"/>
        <v>670</v>
      </c>
    </row>
    <row r="670" spans="1:19" x14ac:dyDescent="0.15">
      <c r="A670" s="32">
        <f t="shared" si="166"/>
        <v>333001</v>
      </c>
      <c r="B670" s="25">
        <f t="shared" si="167"/>
        <v>333500</v>
      </c>
      <c r="C670" s="24">
        <f t="shared" ref="C670:C733" si="171">C669+($B670-$B669)*(VLOOKUP($A670,$H$4:$M$13,3))</f>
        <v>69995</v>
      </c>
      <c r="D670" s="24">
        <f t="shared" ref="D670:D733" si="172">D669+($B670-$B669)*(VLOOKUP($A670,$H$4:$M$13,4))</f>
        <v>52750</v>
      </c>
      <c r="E670" s="24">
        <f t="shared" ref="E670:E733" si="173">E669+($B670-$B669)*(VLOOKUP($A670,$H$4:$M$13,5))</f>
        <v>24445</v>
      </c>
      <c r="F670" s="24">
        <f t="shared" ref="F670:F733" si="174">F669+($B670-$B669)*(VLOOKUP($A670,$H$4:$M$13,6))</f>
        <v>101000</v>
      </c>
      <c r="G670" s="28"/>
      <c r="K670" s="24"/>
      <c r="L670" s="24"/>
      <c r="M670" s="24"/>
      <c r="P670" s="42">
        <f t="shared" si="168"/>
        <v>667</v>
      </c>
      <c r="Q670" s="45">
        <f t="shared" si="169"/>
        <v>26900</v>
      </c>
      <c r="R670" s="45">
        <f t="shared" si="170"/>
        <v>24320</v>
      </c>
      <c r="S670">
        <f t="shared" si="165"/>
        <v>670</v>
      </c>
    </row>
    <row r="671" spans="1:19" x14ac:dyDescent="0.15">
      <c r="A671" s="32">
        <f t="shared" si="166"/>
        <v>333501</v>
      </c>
      <c r="B671" s="25">
        <f t="shared" si="167"/>
        <v>334000</v>
      </c>
      <c r="C671" s="24">
        <f t="shared" si="171"/>
        <v>70095</v>
      </c>
      <c r="D671" s="24">
        <f t="shared" si="172"/>
        <v>52825</v>
      </c>
      <c r="E671" s="24">
        <f t="shared" si="173"/>
        <v>24480</v>
      </c>
      <c r="F671" s="24">
        <f t="shared" si="174"/>
        <v>101125</v>
      </c>
      <c r="G671" s="28"/>
      <c r="K671" s="24"/>
      <c r="L671" s="24"/>
      <c r="M671" s="24"/>
      <c r="P671" s="42">
        <f t="shared" si="168"/>
        <v>668</v>
      </c>
      <c r="Q671" s="45">
        <f t="shared" si="169"/>
        <v>26900</v>
      </c>
      <c r="R671" s="45">
        <f t="shared" si="170"/>
        <v>24320</v>
      </c>
      <c r="S671">
        <f t="shared" si="165"/>
        <v>670</v>
      </c>
    </row>
    <row r="672" spans="1:19" x14ac:dyDescent="0.15">
      <c r="A672" s="32">
        <f t="shared" si="166"/>
        <v>334001</v>
      </c>
      <c r="B672" s="25">
        <f t="shared" si="167"/>
        <v>334500</v>
      </c>
      <c r="C672" s="24">
        <f t="shared" si="171"/>
        <v>70195</v>
      </c>
      <c r="D672" s="24">
        <f t="shared" si="172"/>
        <v>52900</v>
      </c>
      <c r="E672" s="24">
        <f t="shared" si="173"/>
        <v>24515</v>
      </c>
      <c r="F672" s="24">
        <f t="shared" si="174"/>
        <v>101250</v>
      </c>
      <c r="G672" s="28"/>
      <c r="K672" s="24"/>
      <c r="L672" s="24"/>
      <c r="M672" s="24"/>
      <c r="P672" s="42">
        <f t="shared" si="168"/>
        <v>669</v>
      </c>
      <c r="Q672" s="45">
        <f t="shared" si="169"/>
        <v>26900</v>
      </c>
      <c r="R672" s="45">
        <f t="shared" si="170"/>
        <v>24320</v>
      </c>
      <c r="S672">
        <f t="shared" si="165"/>
        <v>670</v>
      </c>
    </row>
    <row r="673" spans="1:19" x14ac:dyDescent="0.15">
      <c r="A673" s="32">
        <f t="shared" si="166"/>
        <v>334501</v>
      </c>
      <c r="B673" s="25">
        <f t="shared" si="167"/>
        <v>335000</v>
      </c>
      <c r="C673" s="24">
        <f t="shared" si="171"/>
        <v>70295</v>
      </c>
      <c r="D673" s="24">
        <f t="shared" si="172"/>
        <v>52975</v>
      </c>
      <c r="E673" s="24">
        <f t="shared" si="173"/>
        <v>24550</v>
      </c>
      <c r="F673" s="24">
        <f t="shared" si="174"/>
        <v>101375</v>
      </c>
      <c r="G673" s="28"/>
      <c r="K673" s="24"/>
      <c r="L673" s="24"/>
      <c r="M673" s="24"/>
      <c r="P673" s="42">
        <f t="shared" si="168"/>
        <v>670</v>
      </c>
      <c r="Q673" s="45">
        <f t="shared" si="169"/>
        <v>26900</v>
      </c>
      <c r="R673" s="45">
        <f t="shared" si="170"/>
        <v>24320</v>
      </c>
      <c r="S673">
        <f t="shared" si="165"/>
        <v>670</v>
      </c>
    </row>
    <row r="674" spans="1:19" x14ac:dyDescent="0.15">
      <c r="A674" s="32">
        <f t="shared" si="166"/>
        <v>335001</v>
      </c>
      <c r="B674" s="25">
        <f t="shared" si="167"/>
        <v>335500</v>
      </c>
      <c r="C674" s="24">
        <f t="shared" si="171"/>
        <v>70395</v>
      </c>
      <c r="D674" s="24">
        <f t="shared" si="172"/>
        <v>53050</v>
      </c>
      <c r="E674" s="24">
        <f t="shared" si="173"/>
        <v>24585</v>
      </c>
      <c r="F674" s="24">
        <f t="shared" si="174"/>
        <v>101500</v>
      </c>
      <c r="G674" s="28"/>
      <c r="K674" s="24"/>
      <c r="L674" s="24"/>
      <c r="M674" s="24"/>
      <c r="P674" s="42">
        <f t="shared" si="168"/>
        <v>671</v>
      </c>
      <c r="Q674" s="45">
        <f t="shared" si="169"/>
        <v>27100</v>
      </c>
      <c r="R674" s="45">
        <f t="shared" si="170"/>
        <v>24475</v>
      </c>
      <c r="S674">
        <f t="shared" si="165"/>
        <v>675</v>
      </c>
    </row>
    <row r="675" spans="1:19" x14ac:dyDescent="0.15">
      <c r="A675" s="32">
        <f t="shared" si="166"/>
        <v>335501</v>
      </c>
      <c r="B675" s="25">
        <f t="shared" si="167"/>
        <v>336000</v>
      </c>
      <c r="C675" s="24">
        <f t="shared" si="171"/>
        <v>70495</v>
      </c>
      <c r="D675" s="24">
        <f t="shared" si="172"/>
        <v>53125</v>
      </c>
      <c r="E675" s="24">
        <f t="shared" si="173"/>
        <v>24620</v>
      </c>
      <c r="F675" s="24">
        <f t="shared" si="174"/>
        <v>101625</v>
      </c>
      <c r="G675" s="28"/>
      <c r="K675" s="24"/>
      <c r="L675" s="24"/>
      <c r="M675" s="24"/>
      <c r="P675" s="42">
        <f t="shared" si="168"/>
        <v>672</v>
      </c>
      <c r="Q675" s="45">
        <f t="shared" si="169"/>
        <v>27100</v>
      </c>
      <c r="R675" s="45">
        <f t="shared" si="170"/>
        <v>24475</v>
      </c>
      <c r="S675">
        <f t="shared" si="165"/>
        <v>675</v>
      </c>
    </row>
    <row r="676" spans="1:19" x14ac:dyDescent="0.15">
      <c r="A676" s="32">
        <f t="shared" si="166"/>
        <v>336001</v>
      </c>
      <c r="B676" s="25">
        <f t="shared" si="167"/>
        <v>336500</v>
      </c>
      <c r="C676" s="24">
        <f t="shared" si="171"/>
        <v>70595</v>
      </c>
      <c r="D676" s="24">
        <f t="shared" si="172"/>
        <v>53200</v>
      </c>
      <c r="E676" s="24">
        <f t="shared" si="173"/>
        <v>24655</v>
      </c>
      <c r="F676" s="24">
        <f t="shared" si="174"/>
        <v>101750</v>
      </c>
      <c r="G676" s="28"/>
      <c r="K676" s="24"/>
      <c r="L676" s="24"/>
      <c r="M676" s="24"/>
      <c r="P676" s="42">
        <f t="shared" si="168"/>
        <v>673</v>
      </c>
      <c r="Q676" s="45">
        <f t="shared" si="169"/>
        <v>27100</v>
      </c>
      <c r="R676" s="45">
        <f t="shared" si="170"/>
        <v>24475</v>
      </c>
      <c r="S676">
        <f t="shared" si="165"/>
        <v>675</v>
      </c>
    </row>
    <row r="677" spans="1:19" x14ac:dyDescent="0.15">
      <c r="A677" s="32">
        <f t="shared" si="166"/>
        <v>336501</v>
      </c>
      <c r="B677" s="25">
        <f t="shared" si="167"/>
        <v>337000</v>
      </c>
      <c r="C677" s="24">
        <f t="shared" si="171"/>
        <v>70695</v>
      </c>
      <c r="D677" s="24">
        <f t="shared" si="172"/>
        <v>53275</v>
      </c>
      <c r="E677" s="24">
        <f t="shared" si="173"/>
        <v>24690</v>
      </c>
      <c r="F677" s="24">
        <f t="shared" si="174"/>
        <v>101875</v>
      </c>
      <c r="G677" s="28"/>
      <c r="K677" s="24"/>
      <c r="L677" s="24"/>
      <c r="M677" s="24"/>
      <c r="P677" s="42">
        <f t="shared" si="168"/>
        <v>674</v>
      </c>
      <c r="Q677" s="45">
        <f t="shared" si="169"/>
        <v>27100</v>
      </c>
      <c r="R677" s="45">
        <f t="shared" si="170"/>
        <v>24475</v>
      </c>
      <c r="S677">
        <f t="shared" si="165"/>
        <v>675</v>
      </c>
    </row>
    <row r="678" spans="1:19" x14ac:dyDescent="0.15">
      <c r="A678" s="32">
        <f t="shared" si="166"/>
        <v>337001</v>
      </c>
      <c r="B678" s="25">
        <f t="shared" si="167"/>
        <v>337500</v>
      </c>
      <c r="C678" s="24">
        <f t="shared" si="171"/>
        <v>70795</v>
      </c>
      <c r="D678" s="24">
        <f t="shared" si="172"/>
        <v>53350</v>
      </c>
      <c r="E678" s="24">
        <f t="shared" si="173"/>
        <v>24725</v>
      </c>
      <c r="F678" s="24">
        <f t="shared" si="174"/>
        <v>102000</v>
      </c>
      <c r="G678" s="28"/>
      <c r="K678" s="24"/>
      <c r="L678" s="24"/>
      <c r="M678" s="24"/>
      <c r="P678" s="42">
        <f t="shared" si="168"/>
        <v>675</v>
      </c>
      <c r="Q678" s="45">
        <f t="shared" si="169"/>
        <v>27100</v>
      </c>
      <c r="R678" s="45">
        <f t="shared" si="170"/>
        <v>24475</v>
      </c>
      <c r="S678">
        <f t="shared" si="165"/>
        <v>675</v>
      </c>
    </row>
    <row r="679" spans="1:19" x14ac:dyDescent="0.15">
      <c r="A679" s="32">
        <f t="shared" si="166"/>
        <v>337501</v>
      </c>
      <c r="B679" s="25">
        <f t="shared" si="167"/>
        <v>338000</v>
      </c>
      <c r="C679" s="24">
        <f t="shared" si="171"/>
        <v>70895</v>
      </c>
      <c r="D679" s="24">
        <f t="shared" si="172"/>
        <v>53425</v>
      </c>
      <c r="E679" s="24">
        <f t="shared" si="173"/>
        <v>24760</v>
      </c>
      <c r="F679" s="24">
        <f t="shared" si="174"/>
        <v>102125</v>
      </c>
      <c r="G679" s="28"/>
      <c r="K679" s="24"/>
      <c r="L679" s="24"/>
      <c r="M679" s="24"/>
      <c r="P679" s="42">
        <f t="shared" si="168"/>
        <v>676</v>
      </c>
      <c r="Q679" s="45">
        <f t="shared" si="169"/>
        <v>27300</v>
      </c>
      <c r="R679" s="45">
        <f t="shared" si="170"/>
        <v>24630</v>
      </c>
      <c r="S679">
        <f t="shared" si="165"/>
        <v>680</v>
      </c>
    </row>
    <row r="680" spans="1:19" x14ac:dyDescent="0.15">
      <c r="A680" s="32">
        <f t="shared" si="166"/>
        <v>338001</v>
      </c>
      <c r="B680" s="25">
        <f t="shared" si="167"/>
        <v>338500</v>
      </c>
      <c r="C680" s="24">
        <f t="shared" si="171"/>
        <v>70995</v>
      </c>
      <c r="D680" s="24">
        <f t="shared" si="172"/>
        <v>53500</v>
      </c>
      <c r="E680" s="24">
        <f t="shared" si="173"/>
        <v>24795</v>
      </c>
      <c r="F680" s="24">
        <f t="shared" si="174"/>
        <v>102250</v>
      </c>
      <c r="G680" s="28"/>
      <c r="K680" s="24"/>
      <c r="L680" s="24"/>
      <c r="M680" s="24"/>
      <c r="P680" s="42">
        <f t="shared" si="168"/>
        <v>677</v>
      </c>
      <c r="Q680" s="45">
        <f t="shared" si="169"/>
        <v>27300</v>
      </c>
      <c r="R680" s="45">
        <f t="shared" si="170"/>
        <v>24630</v>
      </c>
      <c r="S680">
        <f t="shared" si="165"/>
        <v>680</v>
      </c>
    </row>
    <row r="681" spans="1:19" x14ac:dyDescent="0.15">
      <c r="A681" s="32">
        <f t="shared" si="166"/>
        <v>338501</v>
      </c>
      <c r="B681" s="25">
        <f t="shared" si="167"/>
        <v>339000</v>
      </c>
      <c r="C681" s="24">
        <f t="shared" si="171"/>
        <v>71095</v>
      </c>
      <c r="D681" s="24">
        <f t="shared" si="172"/>
        <v>53575</v>
      </c>
      <c r="E681" s="24">
        <f t="shared" si="173"/>
        <v>24830</v>
      </c>
      <c r="F681" s="24">
        <f t="shared" si="174"/>
        <v>102375</v>
      </c>
      <c r="G681" s="28"/>
      <c r="K681" s="24"/>
      <c r="L681" s="24"/>
      <c r="M681" s="24"/>
      <c r="P681" s="42">
        <f t="shared" si="168"/>
        <v>678</v>
      </c>
      <c r="Q681" s="45">
        <f t="shared" si="169"/>
        <v>27300</v>
      </c>
      <c r="R681" s="45">
        <f t="shared" si="170"/>
        <v>24630</v>
      </c>
      <c r="S681">
        <f t="shared" si="165"/>
        <v>680</v>
      </c>
    </row>
    <row r="682" spans="1:19" x14ac:dyDescent="0.15">
      <c r="A682" s="32">
        <f t="shared" si="166"/>
        <v>339001</v>
      </c>
      <c r="B682" s="25">
        <f t="shared" si="167"/>
        <v>339500</v>
      </c>
      <c r="C682" s="24">
        <f t="shared" si="171"/>
        <v>71195</v>
      </c>
      <c r="D682" s="24">
        <f t="shared" si="172"/>
        <v>53650</v>
      </c>
      <c r="E682" s="24">
        <f t="shared" si="173"/>
        <v>24865</v>
      </c>
      <c r="F682" s="24">
        <f t="shared" si="174"/>
        <v>102500</v>
      </c>
      <c r="G682" s="28"/>
      <c r="K682" s="24"/>
      <c r="L682" s="24"/>
      <c r="M682" s="24"/>
      <c r="P682" s="42">
        <f t="shared" si="168"/>
        <v>679</v>
      </c>
      <c r="Q682" s="45">
        <f t="shared" si="169"/>
        <v>27300</v>
      </c>
      <c r="R682" s="45">
        <f t="shared" si="170"/>
        <v>24630</v>
      </c>
      <c r="S682">
        <f t="shared" si="165"/>
        <v>680</v>
      </c>
    </row>
    <row r="683" spans="1:19" x14ac:dyDescent="0.15">
      <c r="A683" s="32">
        <f t="shared" si="166"/>
        <v>339501</v>
      </c>
      <c r="B683" s="25">
        <f t="shared" si="167"/>
        <v>340000</v>
      </c>
      <c r="C683" s="24">
        <f t="shared" si="171"/>
        <v>71295</v>
      </c>
      <c r="D683" s="24">
        <f t="shared" si="172"/>
        <v>53725</v>
      </c>
      <c r="E683" s="24">
        <f t="shared" si="173"/>
        <v>24900</v>
      </c>
      <c r="F683" s="24">
        <f t="shared" si="174"/>
        <v>102625</v>
      </c>
      <c r="G683" s="28"/>
      <c r="K683" s="24"/>
      <c r="L683" s="24"/>
      <c r="M683" s="24"/>
      <c r="P683" s="42">
        <f t="shared" si="168"/>
        <v>680</v>
      </c>
      <c r="Q683" s="45">
        <f t="shared" si="169"/>
        <v>27300</v>
      </c>
      <c r="R683" s="45">
        <f t="shared" si="170"/>
        <v>24630</v>
      </c>
      <c r="S683">
        <f t="shared" si="165"/>
        <v>680</v>
      </c>
    </row>
    <row r="684" spans="1:19" x14ac:dyDescent="0.15">
      <c r="A684" s="32">
        <f t="shared" si="166"/>
        <v>340001</v>
      </c>
      <c r="B684" s="25">
        <f t="shared" si="167"/>
        <v>340500</v>
      </c>
      <c r="C684" s="24">
        <f t="shared" si="171"/>
        <v>71395</v>
      </c>
      <c r="D684" s="24">
        <f t="shared" si="172"/>
        <v>53800</v>
      </c>
      <c r="E684" s="24">
        <f t="shared" si="173"/>
        <v>24935</v>
      </c>
      <c r="F684" s="24">
        <f t="shared" si="174"/>
        <v>102750</v>
      </c>
      <c r="G684" s="28"/>
      <c r="K684" s="24"/>
      <c r="L684" s="24"/>
      <c r="M684" s="24"/>
      <c r="P684" s="42">
        <f t="shared" si="168"/>
        <v>681</v>
      </c>
      <c r="Q684" s="45">
        <f t="shared" si="169"/>
        <v>27500</v>
      </c>
      <c r="R684" s="45">
        <f t="shared" si="170"/>
        <v>24785</v>
      </c>
      <c r="S684">
        <f t="shared" si="165"/>
        <v>685</v>
      </c>
    </row>
    <row r="685" spans="1:19" x14ac:dyDescent="0.15">
      <c r="A685" s="32">
        <f t="shared" si="166"/>
        <v>340501</v>
      </c>
      <c r="B685" s="25">
        <f t="shared" si="167"/>
        <v>341000</v>
      </c>
      <c r="C685" s="24">
        <f t="shared" si="171"/>
        <v>71495</v>
      </c>
      <c r="D685" s="24">
        <f t="shared" si="172"/>
        <v>53875</v>
      </c>
      <c r="E685" s="24">
        <f t="shared" si="173"/>
        <v>24970</v>
      </c>
      <c r="F685" s="24">
        <f t="shared" si="174"/>
        <v>102875</v>
      </c>
      <c r="G685" s="28"/>
      <c r="K685" s="24"/>
      <c r="L685" s="24"/>
      <c r="M685" s="24"/>
      <c r="P685" s="42">
        <f t="shared" si="168"/>
        <v>682</v>
      </c>
      <c r="Q685" s="45">
        <f t="shared" si="169"/>
        <v>27500</v>
      </c>
      <c r="R685" s="45">
        <f t="shared" si="170"/>
        <v>24785</v>
      </c>
      <c r="S685">
        <f t="shared" si="165"/>
        <v>685</v>
      </c>
    </row>
    <row r="686" spans="1:19" x14ac:dyDescent="0.15">
      <c r="A686" s="32">
        <f t="shared" si="166"/>
        <v>341001</v>
      </c>
      <c r="B686" s="25">
        <f t="shared" si="167"/>
        <v>341500</v>
      </c>
      <c r="C686" s="24">
        <f t="shared" si="171"/>
        <v>71595</v>
      </c>
      <c r="D686" s="24">
        <f t="shared" si="172"/>
        <v>53950</v>
      </c>
      <c r="E686" s="24">
        <f t="shared" si="173"/>
        <v>25005</v>
      </c>
      <c r="F686" s="24">
        <f t="shared" si="174"/>
        <v>103000</v>
      </c>
      <c r="G686" s="28"/>
      <c r="K686" s="24"/>
      <c r="L686" s="24"/>
      <c r="M686" s="24"/>
      <c r="P686" s="42">
        <f t="shared" si="168"/>
        <v>683</v>
      </c>
      <c r="Q686" s="45">
        <f t="shared" si="169"/>
        <v>27500</v>
      </c>
      <c r="R686" s="45">
        <f t="shared" si="170"/>
        <v>24785</v>
      </c>
      <c r="S686">
        <f t="shared" si="165"/>
        <v>685</v>
      </c>
    </row>
    <row r="687" spans="1:19" x14ac:dyDescent="0.15">
      <c r="A687" s="32">
        <f t="shared" si="166"/>
        <v>341501</v>
      </c>
      <c r="B687" s="25">
        <f t="shared" si="167"/>
        <v>342000</v>
      </c>
      <c r="C687" s="24">
        <f t="shared" si="171"/>
        <v>71695</v>
      </c>
      <c r="D687" s="24">
        <f t="shared" si="172"/>
        <v>54025</v>
      </c>
      <c r="E687" s="24">
        <f t="shared" si="173"/>
        <v>25040</v>
      </c>
      <c r="F687" s="24">
        <f t="shared" si="174"/>
        <v>103125</v>
      </c>
      <c r="G687" s="28"/>
      <c r="K687" s="24"/>
      <c r="L687" s="24"/>
      <c r="M687" s="24"/>
      <c r="P687" s="42">
        <f t="shared" si="168"/>
        <v>684</v>
      </c>
      <c r="Q687" s="45">
        <f t="shared" si="169"/>
        <v>27500</v>
      </c>
      <c r="R687" s="45">
        <f t="shared" si="170"/>
        <v>24785</v>
      </c>
      <c r="S687">
        <f t="shared" si="165"/>
        <v>685</v>
      </c>
    </row>
    <row r="688" spans="1:19" x14ac:dyDescent="0.15">
      <c r="A688" s="32">
        <f t="shared" si="166"/>
        <v>342001</v>
      </c>
      <c r="B688" s="25">
        <f t="shared" si="167"/>
        <v>342500</v>
      </c>
      <c r="C688" s="24">
        <f t="shared" si="171"/>
        <v>71795</v>
      </c>
      <c r="D688" s="24">
        <f t="shared" si="172"/>
        <v>54100</v>
      </c>
      <c r="E688" s="24">
        <f t="shared" si="173"/>
        <v>25075</v>
      </c>
      <c r="F688" s="24">
        <f t="shared" si="174"/>
        <v>103250</v>
      </c>
      <c r="G688" s="28"/>
      <c r="K688" s="24"/>
      <c r="L688" s="24"/>
      <c r="M688" s="24"/>
      <c r="P688" s="42">
        <f t="shared" si="168"/>
        <v>685</v>
      </c>
      <c r="Q688" s="45">
        <f t="shared" si="169"/>
        <v>27500</v>
      </c>
      <c r="R688" s="45">
        <f t="shared" si="170"/>
        <v>24785</v>
      </c>
      <c r="S688">
        <f t="shared" si="165"/>
        <v>685</v>
      </c>
    </row>
    <row r="689" spans="1:19" x14ac:dyDescent="0.15">
      <c r="A689" s="32">
        <f t="shared" si="166"/>
        <v>342501</v>
      </c>
      <c r="B689" s="25">
        <f t="shared" si="167"/>
        <v>343000</v>
      </c>
      <c r="C689" s="24">
        <f t="shared" si="171"/>
        <v>71895</v>
      </c>
      <c r="D689" s="24">
        <f t="shared" si="172"/>
        <v>54175</v>
      </c>
      <c r="E689" s="24">
        <f t="shared" si="173"/>
        <v>25110</v>
      </c>
      <c r="F689" s="24">
        <f t="shared" si="174"/>
        <v>103375</v>
      </c>
      <c r="G689" s="28"/>
      <c r="K689" s="24"/>
      <c r="L689" s="24"/>
      <c r="M689" s="24"/>
      <c r="P689" s="42">
        <f t="shared" si="168"/>
        <v>686</v>
      </c>
      <c r="Q689" s="45">
        <f t="shared" si="169"/>
        <v>27700</v>
      </c>
      <c r="R689" s="45">
        <f t="shared" si="170"/>
        <v>24940</v>
      </c>
      <c r="S689">
        <f t="shared" si="165"/>
        <v>690</v>
      </c>
    </row>
    <row r="690" spans="1:19" x14ac:dyDescent="0.15">
      <c r="A690" s="32">
        <f t="shared" si="166"/>
        <v>343001</v>
      </c>
      <c r="B690" s="25">
        <f t="shared" si="167"/>
        <v>343500</v>
      </c>
      <c r="C690" s="24">
        <f t="shared" si="171"/>
        <v>71995</v>
      </c>
      <c r="D690" s="24">
        <f t="shared" si="172"/>
        <v>54250</v>
      </c>
      <c r="E690" s="24">
        <f t="shared" si="173"/>
        <v>25145</v>
      </c>
      <c r="F690" s="24">
        <f t="shared" si="174"/>
        <v>103500</v>
      </c>
      <c r="G690" s="28"/>
      <c r="K690" s="24"/>
      <c r="L690" s="24"/>
      <c r="M690" s="24"/>
      <c r="P690" s="42">
        <f t="shared" si="168"/>
        <v>687</v>
      </c>
      <c r="Q690" s="45">
        <f t="shared" si="169"/>
        <v>27700</v>
      </c>
      <c r="R690" s="45">
        <f t="shared" si="170"/>
        <v>24940</v>
      </c>
      <c r="S690">
        <f t="shared" si="165"/>
        <v>690</v>
      </c>
    </row>
    <row r="691" spans="1:19" x14ac:dyDescent="0.15">
      <c r="A691" s="32">
        <f t="shared" si="166"/>
        <v>343501</v>
      </c>
      <c r="B691" s="25">
        <f t="shared" si="167"/>
        <v>344000</v>
      </c>
      <c r="C691" s="24">
        <f t="shared" si="171"/>
        <v>72095</v>
      </c>
      <c r="D691" s="24">
        <f t="shared" si="172"/>
        <v>54325</v>
      </c>
      <c r="E691" s="24">
        <f t="shared" si="173"/>
        <v>25180</v>
      </c>
      <c r="F691" s="24">
        <f t="shared" si="174"/>
        <v>103625</v>
      </c>
      <c r="G691" s="28"/>
      <c r="K691" s="24"/>
      <c r="L691" s="24"/>
      <c r="M691" s="24"/>
      <c r="P691" s="42">
        <f t="shared" si="168"/>
        <v>688</v>
      </c>
      <c r="Q691" s="45">
        <f t="shared" si="169"/>
        <v>27700</v>
      </c>
      <c r="R691" s="45">
        <f t="shared" si="170"/>
        <v>24940</v>
      </c>
      <c r="S691">
        <f t="shared" si="165"/>
        <v>690</v>
      </c>
    </row>
    <row r="692" spans="1:19" x14ac:dyDescent="0.15">
      <c r="A692" s="32">
        <f t="shared" si="166"/>
        <v>344001</v>
      </c>
      <c r="B692" s="25">
        <f t="shared" si="167"/>
        <v>344500</v>
      </c>
      <c r="C692" s="24">
        <f t="shared" si="171"/>
        <v>72195</v>
      </c>
      <c r="D692" s="24">
        <f t="shared" si="172"/>
        <v>54400</v>
      </c>
      <c r="E692" s="24">
        <f t="shared" si="173"/>
        <v>25215</v>
      </c>
      <c r="F692" s="24">
        <f t="shared" si="174"/>
        <v>103750</v>
      </c>
      <c r="G692" s="28"/>
      <c r="K692" s="24"/>
      <c r="L692" s="24"/>
      <c r="M692" s="24"/>
      <c r="P692" s="42">
        <f t="shared" si="168"/>
        <v>689</v>
      </c>
      <c r="Q692" s="45">
        <f t="shared" si="169"/>
        <v>27700</v>
      </c>
      <c r="R692" s="45">
        <f t="shared" si="170"/>
        <v>24940</v>
      </c>
      <c r="S692">
        <f t="shared" si="165"/>
        <v>690</v>
      </c>
    </row>
    <row r="693" spans="1:19" x14ac:dyDescent="0.15">
      <c r="A693" s="32">
        <f t="shared" si="166"/>
        <v>344501</v>
      </c>
      <c r="B693" s="25">
        <f t="shared" si="167"/>
        <v>345000</v>
      </c>
      <c r="C693" s="24">
        <f t="shared" si="171"/>
        <v>72295</v>
      </c>
      <c r="D693" s="24">
        <f t="shared" si="172"/>
        <v>54475</v>
      </c>
      <c r="E693" s="24">
        <f t="shared" si="173"/>
        <v>25250</v>
      </c>
      <c r="F693" s="24">
        <f t="shared" si="174"/>
        <v>103875</v>
      </c>
      <c r="G693" s="28"/>
      <c r="K693" s="24"/>
      <c r="L693" s="24"/>
      <c r="M693" s="24"/>
      <c r="P693" s="42">
        <f t="shared" si="168"/>
        <v>690</v>
      </c>
      <c r="Q693" s="45">
        <f t="shared" si="169"/>
        <v>27700</v>
      </c>
      <c r="R693" s="45">
        <f t="shared" si="170"/>
        <v>24940</v>
      </c>
      <c r="S693">
        <f t="shared" si="165"/>
        <v>690</v>
      </c>
    </row>
    <row r="694" spans="1:19" x14ac:dyDescent="0.15">
      <c r="A694" s="32">
        <f t="shared" si="166"/>
        <v>345001</v>
      </c>
      <c r="B694" s="25">
        <f t="shared" si="167"/>
        <v>345500</v>
      </c>
      <c r="C694" s="24">
        <f t="shared" si="171"/>
        <v>72395</v>
      </c>
      <c r="D694" s="24">
        <f t="shared" si="172"/>
        <v>54550</v>
      </c>
      <c r="E694" s="24">
        <f t="shared" si="173"/>
        <v>25285</v>
      </c>
      <c r="F694" s="24">
        <f t="shared" si="174"/>
        <v>104000</v>
      </c>
      <c r="G694" s="28"/>
      <c r="K694" s="24"/>
      <c r="L694" s="24"/>
      <c r="M694" s="24"/>
      <c r="P694" s="42">
        <f t="shared" si="168"/>
        <v>691</v>
      </c>
      <c r="Q694" s="45">
        <f t="shared" si="169"/>
        <v>27900</v>
      </c>
      <c r="R694" s="45">
        <f t="shared" si="170"/>
        <v>25095</v>
      </c>
      <c r="S694">
        <f t="shared" si="165"/>
        <v>695</v>
      </c>
    </row>
    <row r="695" spans="1:19" x14ac:dyDescent="0.15">
      <c r="A695" s="32">
        <f t="shared" si="166"/>
        <v>345501</v>
      </c>
      <c r="B695" s="25">
        <f t="shared" si="167"/>
        <v>346000</v>
      </c>
      <c r="C695" s="24">
        <f t="shared" si="171"/>
        <v>72495</v>
      </c>
      <c r="D695" s="24">
        <f t="shared" si="172"/>
        <v>54625</v>
      </c>
      <c r="E695" s="24">
        <f t="shared" si="173"/>
        <v>25320</v>
      </c>
      <c r="F695" s="24">
        <f t="shared" si="174"/>
        <v>104125</v>
      </c>
      <c r="G695" s="28"/>
      <c r="K695" s="24"/>
      <c r="L695" s="24"/>
      <c r="M695" s="24"/>
      <c r="P695" s="42">
        <f t="shared" si="168"/>
        <v>692</v>
      </c>
      <c r="Q695" s="45">
        <f t="shared" si="169"/>
        <v>27900</v>
      </c>
      <c r="R695" s="45">
        <f t="shared" si="170"/>
        <v>25095</v>
      </c>
      <c r="S695">
        <f t="shared" si="165"/>
        <v>695</v>
      </c>
    </row>
    <row r="696" spans="1:19" x14ac:dyDescent="0.15">
      <c r="A696" s="32">
        <f t="shared" si="166"/>
        <v>346001</v>
      </c>
      <c r="B696" s="25">
        <f t="shared" si="167"/>
        <v>346500</v>
      </c>
      <c r="C696" s="24">
        <f t="shared" si="171"/>
        <v>72595</v>
      </c>
      <c r="D696" s="24">
        <f t="shared" si="172"/>
        <v>54700</v>
      </c>
      <c r="E696" s="24">
        <f t="shared" si="173"/>
        <v>25355</v>
      </c>
      <c r="F696" s="24">
        <f t="shared" si="174"/>
        <v>104250</v>
      </c>
      <c r="G696" s="28"/>
      <c r="K696" s="24"/>
      <c r="L696" s="24"/>
      <c r="M696" s="24"/>
      <c r="P696" s="42">
        <f t="shared" si="168"/>
        <v>693</v>
      </c>
      <c r="Q696" s="45">
        <f t="shared" si="169"/>
        <v>27900</v>
      </c>
      <c r="R696" s="45">
        <f t="shared" si="170"/>
        <v>25095</v>
      </c>
      <c r="S696">
        <f t="shared" si="165"/>
        <v>695</v>
      </c>
    </row>
    <row r="697" spans="1:19" x14ac:dyDescent="0.15">
      <c r="A697" s="32">
        <f t="shared" si="166"/>
        <v>346501</v>
      </c>
      <c r="B697" s="25">
        <f t="shared" si="167"/>
        <v>347000</v>
      </c>
      <c r="C697" s="24">
        <f t="shared" si="171"/>
        <v>72695</v>
      </c>
      <c r="D697" s="24">
        <f t="shared" si="172"/>
        <v>54775</v>
      </c>
      <c r="E697" s="24">
        <f t="shared" si="173"/>
        <v>25390</v>
      </c>
      <c r="F697" s="24">
        <f t="shared" si="174"/>
        <v>104375</v>
      </c>
      <c r="G697" s="28"/>
      <c r="K697" s="24"/>
      <c r="L697" s="24"/>
      <c r="M697" s="24"/>
      <c r="P697" s="42">
        <f t="shared" si="168"/>
        <v>694</v>
      </c>
      <c r="Q697" s="45">
        <f t="shared" si="169"/>
        <v>27900</v>
      </c>
      <c r="R697" s="45">
        <f t="shared" si="170"/>
        <v>25095</v>
      </c>
      <c r="S697">
        <f t="shared" si="165"/>
        <v>695</v>
      </c>
    </row>
    <row r="698" spans="1:19" x14ac:dyDescent="0.15">
      <c r="A698" s="32">
        <f t="shared" si="166"/>
        <v>347001</v>
      </c>
      <c r="B698" s="25">
        <f t="shared" si="167"/>
        <v>347500</v>
      </c>
      <c r="C698" s="24">
        <f t="shared" si="171"/>
        <v>72795</v>
      </c>
      <c r="D698" s="24">
        <f t="shared" si="172"/>
        <v>54850</v>
      </c>
      <c r="E698" s="24">
        <f t="shared" si="173"/>
        <v>25425</v>
      </c>
      <c r="F698" s="24">
        <f t="shared" si="174"/>
        <v>104500</v>
      </c>
      <c r="G698" s="28"/>
      <c r="K698" s="24"/>
      <c r="L698" s="24"/>
      <c r="M698" s="24"/>
      <c r="P698" s="42">
        <f t="shared" si="168"/>
        <v>695</v>
      </c>
      <c r="Q698" s="45">
        <f t="shared" si="169"/>
        <v>27900</v>
      </c>
      <c r="R698" s="45">
        <f t="shared" si="170"/>
        <v>25095</v>
      </c>
      <c r="S698">
        <f t="shared" si="165"/>
        <v>695</v>
      </c>
    </row>
    <row r="699" spans="1:19" x14ac:dyDescent="0.15">
      <c r="A699" s="32">
        <f t="shared" si="166"/>
        <v>347501</v>
      </c>
      <c r="B699" s="25">
        <f t="shared" si="167"/>
        <v>348000</v>
      </c>
      <c r="C699" s="24">
        <f t="shared" si="171"/>
        <v>72895</v>
      </c>
      <c r="D699" s="24">
        <f t="shared" si="172"/>
        <v>54925</v>
      </c>
      <c r="E699" s="24">
        <f t="shared" si="173"/>
        <v>25460</v>
      </c>
      <c r="F699" s="24">
        <f t="shared" si="174"/>
        <v>104625</v>
      </c>
      <c r="G699" s="28"/>
      <c r="K699" s="24"/>
      <c r="L699" s="24"/>
      <c r="M699" s="24"/>
      <c r="P699" s="42">
        <f t="shared" si="168"/>
        <v>696</v>
      </c>
      <c r="Q699" s="45">
        <f t="shared" si="169"/>
        <v>28100</v>
      </c>
      <c r="R699" s="45">
        <f t="shared" si="170"/>
        <v>25250</v>
      </c>
      <c r="S699">
        <f t="shared" si="165"/>
        <v>700</v>
      </c>
    </row>
    <row r="700" spans="1:19" x14ac:dyDescent="0.15">
      <c r="A700" s="32">
        <f t="shared" si="166"/>
        <v>348001</v>
      </c>
      <c r="B700" s="25">
        <f t="shared" si="167"/>
        <v>348500</v>
      </c>
      <c r="C700" s="24">
        <f t="shared" si="171"/>
        <v>72995</v>
      </c>
      <c r="D700" s="24">
        <f t="shared" si="172"/>
        <v>55000</v>
      </c>
      <c r="E700" s="24">
        <f t="shared" si="173"/>
        <v>25495</v>
      </c>
      <c r="F700" s="24">
        <f t="shared" si="174"/>
        <v>104750</v>
      </c>
      <c r="G700" s="28"/>
      <c r="K700" s="24"/>
      <c r="L700" s="24"/>
      <c r="M700" s="24"/>
      <c r="P700" s="42">
        <f t="shared" si="168"/>
        <v>697</v>
      </c>
      <c r="Q700" s="45">
        <f t="shared" si="169"/>
        <v>28100</v>
      </c>
      <c r="R700" s="45">
        <f t="shared" si="170"/>
        <v>25250</v>
      </c>
      <c r="S700">
        <f t="shared" si="165"/>
        <v>700</v>
      </c>
    </row>
    <row r="701" spans="1:19" x14ac:dyDescent="0.15">
      <c r="A701" s="32">
        <f t="shared" si="166"/>
        <v>348501</v>
      </c>
      <c r="B701" s="25">
        <f t="shared" si="167"/>
        <v>349000</v>
      </c>
      <c r="C701" s="24">
        <f t="shared" si="171"/>
        <v>73095</v>
      </c>
      <c r="D701" s="24">
        <f t="shared" si="172"/>
        <v>55075</v>
      </c>
      <c r="E701" s="24">
        <f t="shared" si="173"/>
        <v>25530</v>
      </c>
      <c r="F701" s="24">
        <f t="shared" si="174"/>
        <v>104875</v>
      </c>
      <c r="G701" s="28"/>
      <c r="K701" s="24"/>
      <c r="L701" s="24"/>
      <c r="M701" s="24"/>
      <c r="P701" s="42">
        <f t="shared" si="168"/>
        <v>698</v>
      </c>
      <c r="Q701" s="45">
        <f t="shared" si="169"/>
        <v>28100</v>
      </c>
      <c r="R701" s="45">
        <f t="shared" si="170"/>
        <v>25250</v>
      </c>
      <c r="S701">
        <f t="shared" si="165"/>
        <v>700</v>
      </c>
    </row>
    <row r="702" spans="1:19" x14ac:dyDescent="0.15">
      <c r="A702" s="32">
        <f t="shared" si="166"/>
        <v>349001</v>
      </c>
      <c r="B702" s="25">
        <f t="shared" si="167"/>
        <v>349500</v>
      </c>
      <c r="C702" s="24">
        <f t="shared" si="171"/>
        <v>73195</v>
      </c>
      <c r="D702" s="24">
        <f t="shared" si="172"/>
        <v>55150</v>
      </c>
      <c r="E702" s="24">
        <f t="shared" si="173"/>
        <v>25565</v>
      </c>
      <c r="F702" s="24">
        <f t="shared" si="174"/>
        <v>105000</v>
      </c>
      <c r="G702" s="28"/>
      <c r="K702" s="24"/>
      <c r="L702" s="24"/>
      <c r="M702" s="24"/>
      <c r="P702" s="42">
        <f t="shared" si="168"/>
        <v>699</v>
      </c>
      <c r="Q702" s="45">
        <f t="shared" si="169"/>
        <v>28100</v>
      </c>
      <c r="R702" s="45">
        <f t="shared" si="170"/>
        <v>25250</v>
      </c>
      <c r="S702">
        <f t="shared" si="165"/>
        <v>700</v>
      </c>
    </row>
    <row r="703" spans="1:19" x14ac:dyDescent="0.15">
      <c r="A703" s="32">
        <f t="shared" si="166"/>
        <v>349501</v>
      </c>
      <c r="B703" s="25">
        <f t="shared" si="167"/>
        <v>350000</v>
      </c>
      <c r="C703" s="24">
        <f t="shared" si="171"/>
        <v>73295</v>
      </c>
      <c r="D703" s="24">
        <f t="shared" si="172"/>
        <v>55225</v>
      </c>
      <c r="E703" s="24">
        <f t="shared" si="173"/>
        <v>25600</v>
      </c>
      <c r="F703" s="24">
        <f t="shared" si="174"/>
        <v>105125</v>
      </c>
      <c r="G703" s="28"/>
      <c r="K703" s="24"/>
      <c r="L703" s="24"/>
      <c r="M703" s="24"/>
      <c r="P703" s="42">
        <f t="shared" si="168"/>
        <v>700</v>
      </c>
      <c r="Q703" s="45">
        <f t="shared" si="169"/>
        <v>28100</v>
      </c>
      <c r="R703" s="45">
        <f t="shared" si="170"/>
        <v>25250</v>
      </c>
      <c r="S703">
        <f t="shared" si="165"/>
        <v>700</v>
      </c>
    </row>
    <row r="704" spans="1:19" x14ac:dyDescent="0.15">
      <c r="A704" s="32">
        <f t="shared" si="166"/>
        <v>350001</v>
      </c>
      <c r="B704" s="25">
        <f t="shared" si="167"/>
        <v>350500</v>
      </c>
      <c r="C704" s="24">
        <f t="shared" si="171"/>
        <v>73395</v>
      </c>
      <c r="D704" s="24">
        <f t="shared" si="172"/>
        <v>55300</v>
      </c>
      <c r="E704" s="24">
        <f t="shared" si="173"/>
        <v>25635</v>
      </c>
      <c r="F704" s="24">
        <f t="shared" si="174"/>
        <v>105250</v>
      </c>
      <c r="G704" s="28"/>
      <c r="K704" s="24"/>
      <c r="L704" s="24"/>
      <c r="M704" s="24"/>
      <c r="P704" s="42">
        <f t="shared" si="168"/>
        <v>701</v>
      </c>
      <c r="Q704" s="45">
        <f t="shared" si="169"/>
        <v>28300</v>
      </c>
      <c r="R704" s="45">
        <f t="shared" si="170"/>
        <v>25405</v>
      </c>
      <c r="S704">
        <f t="shared" si="165"/>
        <v>705</v>
      </c>
    </row>
    <row r="705" spans="1:19" x14ac:dyDescent="0.15">
      <c r="A705" s="32">
        <f t="shared" si="166"/>
        <v>350501</v>
      </c>
      <c r="B705" s="25">
        <f t="shared" si="167"/>
        <v>351000</v>
      </c>
      <c r="C705" s="24">
        <f t="shared" si="171"/>
        <v>73495</v>
      </c>
      <c r="D705" s="24">
        <f t="shared" si="172"/>
        <v>55375</v>
      </c>
      <c r="E705" s="24">
        <f t="shared" si="173"/>
        <v>25670</v>
      </c>
      <c r="F705" s="24">
        <f t="shared" si="174"/>
        <v>105375</v>
      </c>
      <c r="G705" s="28"/>
      <c r="K705" s="24"/>
      <c r="L705" s="24"/>
      <c r="M705" s="24"/>
      <c r="P705" s="42">
        <f t="shared" si="168"/>
        <v>702</v>
      </c>
      <c r="Q705" s="45">
        <f t="shared" si="169"/>
        <v>28300</v>
      </c>
      <c r="R705" s="45">
        <f t="shared" si="170"/>
        <v>25405</v>
      </c>
      <c r="S705">
        <f t="shared" si="165"/>
        <v>705</v>
      </c>
    </row>
    <row r="706" spans="1:19" x14ac:dyDescent="0.15">
      <c r="A706" s="32">
        <f t="shared" si="166"/>
        <v>351001</v>
      </c>
      <c r="B706" s="25">
        <f t="shared" si="167"/>
        <v>351500</v>
      </c>
      <c r="C706" s="24">
        <f t="shared" si="171"/>
        <v>73595</v>
      </c>
      <c r="D706" s="24">
        <f t="shared" si="172"/>
        <v>55450</v>
      </c>
      <c r="E706" s="24">
        <f t="shared" si="173"/>
        <v>25705</v>
      </c>
      <c r="F706" s="24">
        <f t="shared" si="174"/>
        <v>105500</v>
      </c>
      <c r="G706" s="28"/>
      <c r="K706" s="24"/>
      <c r="L706" s="24"/>
      <c r="M706" s="24"/>
      <c r="P706" s="42">
        <f t="shared" si="168"/>
        <v>703</v>
      </c>
      <c r="Q706" s="45">
        <f t="shared" si="169"/>
        <v>28300</v>
      </c>
      <c r="R706" s="45">
        <f t="shared" si="170"/>
        <v>25405</v>
      </c>
      <c r="S706">
        <f t="shared" si="165"/>
        <v>705</v>
      </c>
    </row>
    <row r="707" spans="1:19" x14ac:dyDescent="0.15">
      <c r="A707" s="32">
        <f t="shared" si="166"/>
        <v>351501</v>
      </c>
      <c r="B707" s="25">
        <f t="shared" si="167"/>
        <v>352000</v>
      </c>
      <c r="C707" s="24">
        <f t="shared" si="171"/>
        <v>73695</v>
      </c>
      <c r="D707" s="24">
        <f t="shared" si="172"/>
        <v>55525</v>
      </c>
      <c r="E707" s="24">
        <f t="shared" si="173"/>
        <v>25740</v>
      </c>
      <c r="F707" s="24">
        <f t="shared" si="174"/>
        <v>105625</v>
      </c>
      <c r="G707" s="28"/>
      <c r="K707" s="24"/>
      <c r="L707" s="24"/>
      <c r="M707" s="24"/>
      <c r="P707" s="42">
        <f t="shared" si="168"/>
        <v>704</v>
      </c>
      <c r="Q707" s="45">
        <f t="shared" si="169"/>
        <v>28300</v>
      </c>
      <c r="R707" s="45">
        <f t="shared" si="170"/>
        <v>25405</v>
      </c>
      <c r="S707">
        <f t="shared" si="165"/>
        <v>705</v>
      </c>
    </row>
    <row r="708" spans="1:19" x14ac:dyDescent="0.15">
      <c r="A708" s="32">
        <f t="shared" si="166"/>
        <v>352001</v>
      </c>
      <c r="B708" s="25">
        <f t="shared" si="167"/>
        <v>352500</v>
      </c>
      <c r="C708" s="24">
        <f t="shared" si="171"/>
        <v>73795</v>
      </c>
      <c r="D708" s="24">
        <f t="shared" si="172"/>
        <v>55600</v>
      </c>
      <c r="E708" s="24">
        <f t="shared" si="173"/>
        <v>25775</v>
      </c>
      <c r="F708" s="24">
        <f t="shared" si="174"/>
        <v>105750</v>
      </c>
      <c r="G708" s="28"/>
      <c r="K708" s="24"/>
      <c r="L708" s="24"/>
      <c r="M708" s="24"/>
      <c r="P708" s="42">
        <f t="shared" si="168"/>
        <v>705</v>
      </c>
      <c r="Q708" s="45">
        <f t="shared" si="169"/>
        <v>28300</v>
      </c>
      <c r="R708" s="45">
        <f t="shared" si="170"/>
        <v>25405</v>
      </c>
      <c r="S708">
        <f t="shared" ref="S708:S771" si="175">VLOOKUP(P708,$U$3:$V$203,2)</f>
        <v>705</v>
      </c>
    </row>
    <row r="709" spans="1:19" x14ac:dyDescent="0.15">
      <c r="A709" s="32">
        <f t="shared" si="166"/>
        <v>352501</v>
      </c>
      <c r="B709" s="25">
        <f t="shared" si="167"/>
        <v>353000</v>
      </c>
      <c r="C709" s="24">
        <f t="shared" si="171"/>
        <v>73895</v>
      </c>
      <c r="D709" s="24">
        <f t="shared" si="172"/>
        <v>55675</v>
      </c>
      <c r="E709" s="24">
        <f t="shared" si="173"/>
        <v>25810</v>
      </c>
      <c r="F709" s="24">
        <f t="shared" si="174"/>
        <v>105875</v>
      </c>
      <c r="G709" s="28"/>
      <c r="K709" s="24"/>
      <c r="L709" s="24"/>
      <c r="M709" s="24"/>
      <c r="P709" s="42">
        <f t="shared" si="168"/>
        <v>706</v>
      </c>
      <c r="Q709" s="45">
        <f t="shared" si="169"/>
        <v>28500</v>
      </c>
      <c r="R709" s="45">
        <f t="shared" si="170"/>
        <v>25560</v>
      </c>
      <c r="S709">
        <f t="shared" si="175"/>
        <v>710</v>
      </c>
    </row>
    <row r="710" spans="1:19" x14ac:dyDescent="0.15">
      <c r="A710" s="32">
        <f t="shared" ref="A710:A773" si="176">B709+1</f>
        <v>353001</v>
      </c>
      <c r="B710" s="25">
        <f t="shared" ref="B710:B773" si="177">B709+500</f>
        <v>353500</v>
      </c>
      <c r="C710" s="24">
        <f t="shared" si="171"/>
        <v>73995</v>
      </c>
      <c r="D710" s="24">
        <f t="shared" si="172"/>
        <v>55750</v>
      </c>
      <c r="E710" s="24">
        <f t="shared" si="173"/>
        <v>25845</v>
      </c>
      <c r="F710" s="24">
        <f t="shared" si="174"/>
        <v>106000</v>
      </c>
      <c r="G710" s="28"/>
      <c r="K710" s="24"/>
      <c r="L710" s="24"/>
      <c r="M710" s="24"/>
      <c r="P710" s="42">
        <f t="shared" ref="P710:P773" si="178">+P709+1</f>
        <v>707</v>
      </c>
      <c r="Q710" s="45">
        <f t="shared" si="169"/>
        <v>28500</v>
      </c>
      <c r="R710" s="45">
        <f t="shared" si="170"/>
        <v>25560</v>
      </c>
      <c r="S710">
        <f t="shared" si="175"/>
        <v>710</v>
      </c>
    </row>
    <row r="711" spans="1:19" x14ac:dyDescent="0.15">
      <c r="A711" s="32">
        <f t="shared" si="176"/>
        <v>353501</v>
      </c>
      <c r="B711" s="25">
        <f t="shared" si="177"/>
        <v>354000</v>
      </c>
      <c r="C711" s="24">
        <f t="shared" si="171"/>
        <v>74095</v>
      </c>
      <c r="D711" s="24">
        <f t="shared" si="172"/>
        <v>55825</v>
      </c>
      <c r="E711" s="24">
        <f t="shared" si="173"/>
        <v>25880</v>
      </c>
      <c r="F711" s="24">
        <f t="shared" si="174"/>
        <v>106125</v>
      </c>
      <c r="G711" s="28"/>
      <c r="K711" s="24"/>
      <c r="L711" s="24"/>
      <c r="M711" s="24"/>
      <c r="P711" s="42">
        <f t="shared" si="178"/>
        <v>708</v>
      </c>
      <c r="Q711" s="45">
        <f t="shared" si="169"/>
        <v>28500</v>
      </c>
      <c r="R711" s="45">
        <f t="shared" si="170"/>
        <v>25560</v>
      </c>
      <c r="S711">
        <f t="shared" si="175"/>
        <v>710</v>
      </c>
    </row>
    <row r="712" spans="1:19" x14ac:dyDescent="0.15">
      <c r="A712" s="32">
        <f t="shared" si="176"/>
        <v>354001</v>
      </c>
      <c r="B712" s="25">
        <f t="shared" si="177"/>
        <v>354500</v>
      </c>
      <c r="C712" s="24">
        <f t="shared" si="171"/>
        <v>74195</v>
      </c>
      <c r="D712" s="24">
        <f t="shared" si="172"/>
        <v>55900</v>
      </c>
      <c r="E712" s="24">
        <f t="shared" si="173"/>
        <v>25915</v>
      </c>
      <c r="F712" s="24">
        <f t="shared" si="174"/>
        <v>106250</v>
      </c>
      <c r="G712" s="28"/>
      <c r="K712" s="24"/>
      <c r="L712" s="24"/>
      <c r="M712" s="24"/>
      <c r="P712" s="42">
        <f t="shared" si="178"/>
        <v>709</v>
      </c>
      <c r="Q712" s="45">
        <f t="shared" si="169"/>
        <v>28500</v>
      </c>
      <c r="R712" s="45">
        <f t="shared" si="170"/>
        <v>25560</v>
      </c>
      <c r="S712">
        <f t="shared" si="175"/>
        <v>710</v>
      </c>
    </row>
    <row r="713" spans="1:19" x14ac:dyDescent="0.15">
      <c r="A713" s="32">
        <f t="shared" si="176"/>
        <v>354501</v>
      </c>
      <c r="B713" s="25">
        <f t="shared" si="177"/>
        <v>355000</v>
      </c>
      <c r="C713" s="24">
        <f t="shared" si="171"/>
        <v>74295</v>
      </c>
      <c r="D713" s="24">
        <f t="shared" si="172"/>
        <v>55975</v>
      </c>
      <c r="E713" s="24">
        <f t="shared" si="173"/>
        <v>25950</v>
      </c>
      <c r="F713" s="24">
        <f t="shared" si="174"/>
        <v>106375</v>
      </c>
      <c r="G713" s="28"/>
      <c r="K713" s="24"/>
      <c r="L713" s="24"/>
      <c r="M713" s="24"/>
      <c r="P713" s="42">
        <f t="shared" si="178"/>
        <v>710</v>
      </c>
      <c r="Q713" s="45">
        <f t="shared" si="169"/>
        <v>28500</v>
      </c>
      <c r="R713" s="45">
        <f t="shared" si="170"/>
        <v>25560</v>
      </c>
      <c r="S713">
        <f t="shared" si="175"/>
        <v>710</v>
      </c>
    </row>
    <row r="714" spans="1:19" x14ac:dyDescent="0.15">
      <c r="A714" s="32">
        <f t="shared" si="176"/>
        <v>355001</v>
      </c>
      <c r="B714" s="25">
        <f t="shared" si="177"/>
        <v>355500</v>
      </c>
      <c r="C714" s="24">
        <f t="shared" si="171"/>
        <v>74395</v>
      </c>
      <c r="D714" s="24">
        <f t="shared" si="172"/>
        <v>56050</v>
      </c>
      <c r="E714" s="24">
        <f t="shared" si="173"/>
        <v>25985</v>
      </c>
      <c r="F714" s="24">
        <f t="shared" si="174"/>
        <v>106500</v>
      </c>
      <c r="G714" s="28"/>
      <c r="K714" s="24"/>
      <c r="L714" s="24"/>
      <c r="M714" s="24"/>
      <c r="P714" s="42">
        <f t="shared" si="178"/>
        <v>711</v>
      </c>
      <c r="Q714" s="45">
        <f t="shared" ref="Q714:Q777" si="179">Q713+IF(MOD(P714-1,5),0,(VLOOKUP(P714,$K$16:$M$23,3)))</f>
        <v>28700</v>
      </c>
      <c r="R714" s="45">
        <f t="shared" ref="R714:R777" si="180">R713+IF(MOD(P714-1,5),0,(VLOOKUP(P714,$K$16:$N$23,4)))</f>
        <v>25715</v>
      </c>
      <c r="S714">
        <f t="shared" si="175"/>
        <v>715</v>
      </c>
    </row>
    <row r="715" spans="1:19" ht="15" x14ac:dyDescent="0.2">
      <c r="A715" s="32">
        <f t="shared" si="176"/>
        <v>355501</v>
      </c>
      <c r="B715" s="25">
        <f t="shared" si="177"/>
        <v>356000</v>
      </c>
      <c r="C715" s="24">
        <f t="shared" si="171"/>
        <v>74495</v>
      </c>
      <c r="D715" s="24">
        <f t="shared" si="172"/>
        <v>56125</v>
      </c>
      <c r="E715" s="24">
        <f t="shared" si="173"/>
        <v>26020</v>
      </c>
      <c r="F715" s="24">
        <f t="shared" si="174"/>
        <v>106625</v>
      </c>
      <c r="G715" s="28"/>
      <c r="K715" s="26"/>
      <c r="L715" s="26"/>
      <c r="M715" s="26"/>
      <c r="P715" s="42">
        <f t="shared" si="178"/>
        <v>712</v>
      </c>
      <c r="Q715" s="45">
        <f t="shared" si="179"/>
        <v>28700</v>
      </c>
      <c r="R715" s="45">
        <f t="shared" si="180"/>
        <v>25715</v>
      </c>
      <c r="S715">
        <f t="shared" si="175"/>
        <v>715</v>
      </c>
    </row>
    <row r="716" spans="1:19" ht="15" x14ac:dyDescent="0.2">
      <c r="A716" s="32">
        <f t="shared" si="176"/>
        <v>356001</v>
      </c>
      <c r="B716" s="25">
        <f t="shared" si="177"/>
        <v>356500</v>
      </c>
      <c r="C716" s="24">
        <f t="shared" si="171"/>
        <v>74595</v>
      </c>
      <c r="D716" s="24">
        <f t="shared" si="172"/>
        <v>56200</v>
      </c>
      <c r="E716" s="24">
        <f t="shared" si="173"/>
        <v>26055</v>
      </c>
      <c r="F716" s="24">
        <f t="shared" si="174"/>
        <v>106750</v>
      </c>
      <c r="G716" s="28"/>
      <c r="K716" s="26"/>
      <c r="L716" s="26"/>
      <c r="M716" s="26"/>
      <c r="P716" s="42">
        <f t="shared" si="178"/>
        <v>713</v>
      </c>
      <c r="Q716" s="45">
        <f t="shared" si="179"/>
        <v>28700</v>
      </c>
      <c r="R716" s="45">
        <f t="shared" si="180"/>
        <v>25715</v>
      </c>
      <c r="S716">
        <f t="shared" si="175"/>
        <v>715</v>
      </c>
    </row>
    <row r="717" spans="1:19" x14ac:dyDescent="0.15">
      <c r="A717" s="32">
        <f t="shared" si="176"/>
        <v>356501</v>
      </c>
      <c r="B717" s="25">
        <f t="shared" si="177"/>
        <v>357000</v>
      </c>
      <c r="C717" s="24">
        <f t="shared" si="171"/>
        <v>74695</v>
      </c>
      <c r="D717" s="24">
        <f t="shared" si="172"/>
        <v>56275</v>
      </c>
      <c r="E717" s="24">
        <f t="shared" si="173"/>
        <v>26090</v>
      </c>
      <c r="F717" s="24">
        <f t="shared" si="174"/>
        <v>106875</v>
      </c>
      <c r="G717" s="28"/>
      <c r="K717" s="24"/>
      <c r="L717" s="24"/>
      <c r="M717" s="24"/>
      <c r="P717" s="42">
        <f t="shared" si="178"/>
        <v>714</v>
      </c>
      <c r="Q717" s="45">
        <f t="shared" si="179"/>
        <v>28700</v>
      </c>
      <c r="R717" s="45">
        <f t="shared" si="180"/>
        <v>25715</v>
      </c>
      <c r="S717">
        <f t="shared" si="175"/>
        <v>715</v>
      </c>
    </row>
    <row r="718" spans="1:19" ht="15" x14ac:dyDescent="0.2">
      <c r="A718" s="32">
        <f t="shared" si="176"/>
        <v>357001</v>
      </c>
      <c r="B718" s="25">
        <f t="shared" si="177"/>
        <v>357500</v>
      </c>
      <c r="C718" s="24">
        <f t="shared" si="171"/>
        <v>74795</v>
      </c>
      <c r="D718" s="24">
        <f t="shared" si="172"/>
        <v>56350</v>
      </c>
      <c r="E718" s="24">
        <f t="shared" si="173"/>
        <v>26125</v>
      </c>
      <c r="F718" s="24">
        <f t="shared" si="174"/>
        <v>107000</v>
      </c>
      <c r="G718" s="28"/>
      <c r="K718" s="26"/>
      <c r="L718" s="26"/>
      <c r="M718" s="26"/>
      <c r="P718" s="42">
        <f t="shared" si="178"/>
        <v>715</v>
      </c>
      <c r="Q718" s="45">
        <f t="shared" si="179"/>
        <v>28700</v>
      </c>
      <c r="R718" s="45">
        <f t="shared" si="180"/>
        <v>25715</v>
      </c>
      <c r="S718">
        <f t="shared" si="175"/>
        <v>715</v>
      </c>
    </row>
    <row r="719" spans="1:19" ht="15" x14ac:dyDescent="0.2">
      <c r="A719" s="32">
        <f t="shared" si="176"/>
        <v>357501</v>
      </c>
      <c r="B719" s="25">
        <f t="shared" si="177"/>
        <v>358000</v>
      </c>
      <c r="C719" s="24">
        <f t="shared" si="171"/>
        <v>74895</v>
      </c>
      <c r="D719" s="24">
        <f t="shared" si="172"/>
        <v>56425</v>
      </c>
      <c r="E719" s="24">
        <f t="shared" si="173"/>
        <v>26160</v>
      </c>
      <c r="F719" s="24">
        <f t="shared" si="174"/>
        <v>107125</v>
      </c>
      <c r="G719" s="28"/>
      <c r="K719" s="26"/>
      <c r="L719" s="26"/>
      <c r="M719" s="26"/>
      <c r="P719" s="42">
        <f t="shared" si="178"/>
        <v>716</v>
      </c>
      <c r="Q719" s="45">
        <f t="shared" si="179"/>
        <v>28900</v>
      </c>
      <c r="R719" s="45">
        <f t="shared" si="180"/>
        <v>25870</v>
      </c>
      <c r="S719">
        <f t="shared" si="175"/>
        <v>720</v>
      </c>
    </row>
    <row r="720" spans="1:19" x14ac:dyDescent="0.15">
      <c r="A720" s="32">
        <f t="shared" si="176"/>
        <v>358001</v>
      </c>
      <c r="B720" s="25">
        <f t="shared" si="177"/>
        <v>358500</v>
      </c>
      <c r="C720" s="24">
        <f t="shared" si="171"/>
        <v>74995</v>
      </c>
      <c r="D720" s="24">
        <f t="shared" si="172"/>
        <v>56500</v>
      </c>
      <c r="E720" s="24">
        <f t="shared" si="173"/>
        <v>26195</v>
      </c>
      <c r="F720" s="24">
        <f t="shared" si="174"/>
        <v>107250</v>
      </c>
      <c r="G720" s="28"/>
      <c r="K720" s="24"/>
      <c r="L720" s="24"/>
      <c r="M720" s="24"/>
      <c r="P720" s="42">
        <f t="shared" si="178"/>
        <v>717</v>
      </c>
      <c r="Q720" s="45">
        <f t="shared" si="179"/>
        <v>28900</v>
      </c>
      <c r="R720" s="45">
        <f t="shared" si="180"/>
        <v>25870</v>
      </c>
      <c r="S720">
        <f t="shared" si="175"/>
        <v>720</v>
      </c>
    </row>
    <row r="721" spans="1:19" ht="15" x14ac:dyDescent="0.2">
      <c r="A721" s="32">
        <f t="shared" si="176"/>
        <v>358501</v>
      </c>
      <c r="B721" s="25">
        <f t="shared" si="177"/>
        <v>359000</v>
      </c>
      <c r="C721" s="24">
        <f t="shared" si="171"/>
        <v>75095</v>
      </c>
      <c r="D721" s="24">
        <f t="shared" si="172"/>
        <v>56575</v>
      </c>
      <c r="E721" s="24">
        <f t="shared" si="173"/>
        <v>26230</v>
      </c>
      <c r="F721" s="24">
        <f t="shared" si="174"/>
        <v>107375</v>
      </c>
      <c r="G721" s="28"/>
      <c r="K721" s="26"/>
      <c r="L721" s="26"/>
      <c r="M721" s="26"/>
      <c r="P721" s="42">
        <f t="shared" si="178"/>
        <v>718</v>
      </c>
      <c r="Q721" s="45">
        <f t="shared" si="179"/>
        <v>28900</v>
      </c>
      <c r="R721" s="45">
        <f t="shared" si="180"/>
        <v>25870</v>
      </c>
      <c r="S721">
        <f t="shared" si="175"/>
        <v>720</v>
      </c>
    </row>
    <row r="722" spans="1:19" ht="15" x14ac:dyDescent="0.2">
      <c r="A722" s="32">
        <f t="shared" si="176"/>
        <v>359001</v>
      </c>
      <c r="B722" s="25">
        <f t="shared" si="177"/>
        <v>359500</v>
      </c>
      <c r="C722" s="24">
        <f t="shared" si="171"/>
        <v>75195</v>
      </c>
      <c r="D722" s="24">
        <f t="shared" si="172"/>
        <v>56650</v>
      </c>
      <c r="E722" s="24">
        <f t="shared" si="173"/>
        <v>26265</v>
      </c>
      <c r="F722" s="24">
        <f t="shared" si="174"/>
        <v>107500</v>
      </c>
      <c r="G722" s="28"/>
      <c r="K722" s="26"/>
      <c r="L722" s="26"/>
      <c r="M722" s="26"/>
      <c r="P722" s="42">
        <f t="shared" si="178"/>
        <v>719</v>
      </c>
      <c r="Q722" s="45">
        <f t="shared" si="179"/>
        <v>28900</v>
      </c>
      <c r="R722" s="45">
        <f t="shared" si="180"/>
        <v>25870</v>
      </c>
      <c r="S722">
        <f t="shared" si="175"/>
        <v>720</v>
      </c>
    </row>
    <row r="723" spans="1:19" x14ac:dyDescent="0.15">
      <c r="A723" s="32">
        <f t="shared" si="176"/>
        <v>359501</v>
      </c>
      <c r="B723" s="25">
        <f t="shared" si="177"/>
        <v>360000</v>
      </c>
      <c r="C723" s="24">
        <f t="shared" si="171"/>
        <v>75295</v>
      </c>
      <c r="D723" s="24">
        <f t="shared" si="172"/>
        <v>56725</v>
      </c>
      <c r="E723" s="24">
        <f t="shared" si="173"/>
        <v>26300</v>
      </c>
      <c r="F723" s="24">
        <f t="shared" si="174"/>
        <v>107625</v>
      </c>
      <c r="G723" s="28"/>
      <c r="K723" s="24"/>
      <c r="L723" s="24"/>
      <c r="M723" s="24"/>
      <c r="P723" s="42">
        <f t="shared" si="178"/>
        <v>720</v>
      </c>
      <c r="Q723" s="45">
        <f t="shared" si="179"/>
        <v>28900</v>
      </c>
      <c r="R723" s="45">
        <f t="shared" si="180"/>
        <v>25870</v>
      </c>
      <c r="S723">
        <f t="shared" si="175"/>
        <v>720</v>
      </c>
    </row>
    <row r="724" spans="1:19" ht="15" x14ac:dyDescent="0.2">
      <c r="A724" s="32">
        <f t="shared" si="176"/>
        <v>360001</v>
      </c>
      <c r="B724" s="25">
        <f t="shared" si="177"/>
        <v>360500</v>
      </c>
      <c r="C724" s="24">
        <f t="shared" si="171"/>
        <v>75395</v>
      </c>
      <c r="D724" s="24">
        <f t="shared" si="172"/>
        <v>56800</v>
      </c>
      <c r="E724" s="24">
        <f t="shared" si="173"/>
        <v>26335</v>
      </c>
      <c r="F724" s="24">
        <f t="shared" si="174"/>
        <v>107750</v>
      </c>
      <c r="G724" s="28"/>
      <c r="K724" s="26"/>
      <c r="L724" s="26"/>
      <c r="M724" s="26"/>
      <c r="P724" s="42">
        <f t="shared" si="178"/>
        <v>721</v>
      </c>
      <c r="Q724" s="45">
        <f t="shared" si="179"/>
        <v>29100</v>
      </c>
      <c r="R724" s="45">
        <f t="shared" si="180"/>
        <v>26025</v>
      </c>
      <c r="S724">
        <f t="shared" si="175"/>
        <v>725</v>
      </c>
    </row>
    <row r="725" spans="1:19" ht="15" x14ac:dyDescent="0.2">
      <c r="A725" s="32">
        <f t="shared" si="176"/>
        <v>360501</v>
      </c>
      <c r="B725" s="25">
        <f t="shared" si="177"/>
        <v>361000</v>
      </c>
      <c r="C725" s="24">
        <f t="shared" si="171"/>
        <v>75495</v>
      </c>
      <c r="D725" s="24">
        <f t="shared" si="172"/>
        <v>56875</v>
      </c>
      <c r="E725" s="24">
        <f t="shared" si="173"/>
        <v>26370</v>
      </c>
      <c r="F725" s="24">
        <f t="shared" si="174"/>
        <v>107875</v>
      </c>
      <c r="G725" s="28"/>
      <c r="K725" s="26"/>
      <c r="L725" s="26"/>
      <c r="M725" s="26"/>
      <c r="P725" s="42">
        <f t="shared" si="178"/>
        <v>722</v>
      </c>
      <c r="Q725" s="45">
        <f t="shared" si="179"/>
        <v>29100</v>
      </c>
      <c r="R725" s="45">
        <f t="shared" si="180"/>
        <v>26025</v>
      </c>
      <c r="S725">
        <f t="shared" si="175"/>
        <v>725</v>
      </c>
    </row>
    <row r="726" spans="1:19" x14ac:dyDescent="0.15">
      <c r="A726" s="32">
        <f t="shared" si="176"/>
        <v>361001</v>
      </c>
      <c r="B726" s="25">
        <f t="shared" si="177"/>
        <v>361500</v>
      </c>
      <c r="C726" s="24">
        <f t="shared" si="171"/>
        <v>75595</v>
      </c>
      <c r="D726" s="24">
        <f t="shared" si="172"/>
        <v>56950</v>
      </c>
      <c r="E726" s="24">
        <f t="shared" si="173"/>
        <v>26405</v>
      </c>
      <c r="F726" s="24">
        <f t="shared" si="174"/>
        <v>108000</v>
      </c>
      <c r="G726" s="28"/>
      <c r="K726" s="24"/>
      <c r="L726" s="24"/>
      <c r="M726" s="24"/>
      <c r="P726" s="42">
        <f t="shared" si="178"/>
        <v>723</v>
      </c>
      <c r="Q726" s="45">
        <f t="shared" si="179"/>
        <v>29100</v>
      </c>
      <c r="R726" s="45">
        <f t="shared" si="180"/>
        <v>26025</v>
      </c>
      <c r="S726">
        <f t="shared" si="175"/>
        <v>725</v>
      </c>
    </row>
    <row r="727" spans="1:19" ht="15" x14ac:dyDescent="0.2">
      <c r="A727" s="32">
        <f t="shared" si="176"/>
        <v>361501</v>
      </c>
      <c r="B727" s="25">
        <f t="shared" si="177"/>
        <v>362000</v>
      </c>
      <c r="C727" s="24">
        <f t="shared" si="171"/>
        <v>75695</v>
      </c>
      <c r="D727" s="24">
        <f t="shared" si="172"/>
        <v>57025</v>
      </c>
      <c r="E727" s="24">
        <f t="shared" si="173"/>
        <v>26440</v>
      </c>
      <c r="F727" s="24">
        <f t="shared" si="174"/>
        <v>108125</v>
      </c>
      <c r="G727" s="28"/>
      <c r="K727" s="26"/>
      <c r="L727" s="26"/>
      <c r="M727" s="26"/>
      <c r="P727" s="42">
        <f t="shared" si="178"/>
        <v>724</v>
      </c>
      <c r="Q727" s="45">
        <f t="shared" si="179"/>
        <v>29100</v>
      </c>
      <c r="R727" s="45">
        <f t="shared" si="180"/>
        <v>26025</v>
      </c>
      <c r="S727">
        <f t="shared" si="175"/>
        <v>725</v>
      </c>
    </row>
    <row r="728" spans="1:19" ht="15" x14ac:dyDescent="0.2">
      <c r="A728" s="32">
        <f t="shared" si="176"/>
        <v>362001</v>
      </c>
      <c r="B728" s="25">
        <f t="shared" si="177"/>
        <v>362500</v>
      </c>
      <c r="C728" s="24">
        <f t="shared" si="171"/>
        <v>75795</v>
      </c>
      <c r="D728" s="24">
        <f t="shared" si="172"/>
        <v>57100</v>
      </c>
      <c r="E728" s="24">
        <f t="shared" si="173"/>
        <v>26475</v>
      </c>
      <c r="F728" s="24">
        <f t="shared" si="174"/>
        <v>108250</v>
      </c>
      <c r="G728" s="28"/>
      <c r="K728" s="26"/>
      <c r="L728" s="26"/>
      <c r="M728" s="26"/>
      <c r="P728" s="42">
        <f t="shared" si="178"/>
        <v>725</v>
      </c>
      <c r="Q728" s="45">
        <f t="shared" si="179"/>
        <v>29100</v>
      </c>
      <c r="R728" s="45">
        <f t="shared" si="180"/>
        <v>26025</v>
      </c>
      <c r="S728">
        <f t="shared" si="175"/>
        <v>725</v>
      </c>
    </row>
    <row r="729" spans="1:19" x14ac:dyDescent="0.15">
      <c r="A729" s="32">
        <f t="shared" si="176"/>
        <v>362501</v>
      </c>
      <c r="B729" s="25">
        <f t="shared" si="177"/>
        <v>363000</v>
      </c>
      <c r="C729" s="24">
        <f t="shared" si="171"/>
        <v>75895</v>
      </c>
      <c r="D729" s="24">
        <f t="shared" si="172"/>
        <v>57175</v>
      </c>
      <c r="E729" s="24">
        <f t="shared" si="173"/>
        <v>26510</v>
      </c>
      <c r="F729" s="24">
        <f t="shared" si="174"/>
        <v>108375</v>
      </c>
      <c r="G729" s="28"/>
      <c r="K729" s="24"/>
      <c r="L729" s="24"/>
      <c r="M729" s="24"/>
      <c r="P729" s="42">
        <f t="shared" si="178"/>
        <v>726</v>
      </c>
      <c r="Q729" s="45">
        <f t="shared" si="179"/>
        <v>29300</v>
      </c>
      <c r="R729" s="45">
        <f t="shared" si="180"/>
        <v>26180</v>
      </c>
      <c r="S729">
        <f t="shared" si="175"/>
        <v>730</v>
      </c>
    </row>
    <row r="730" spans="1:19" ht="15" x14ac:dyDescent="0.2">
      <c r="A730" s="32">
        <f t="shared" si="176"/>
        <v>363001</v>
      </c>
      <c r="B730" s="25">
        <f t="shared" si="177"/>
        <v>363500</v>
      </c>
      <c r="C730" s="24">
        <f t="shared" si="171"/>
        <v>75995</v>
      </c>
      <c r="D730" s="24">
        <f t="shared" si="172"/>
        <v>57250</v>
      </c>
      <c r="E730" s="24">
        <f t="shared" si="173"/>
        <v>26545</v>
      </c>
      <c r="F730" s="24">
        <f t="shared" si="174"/>
        <v>108500</v>
      </c>
      <c r="G730" s="28"/>
      <c r="K730" s="26"/>
      <c r="L730" s="26"/>
      <c r="M730" s="26"/>
      <c r="P730" s="42">
        <f t="shared" si="178"/>
        <v>727</v>
      </c>
      <c r="Q730" s="45">
        <f t="shared" si="179"/>
        <v>29300</v>
      </c>
      <c r="R730" s="45">
        <f t="shared" si="180"/>
        <v>26180</v>
      </c>
      <c r="S730">
        <f t="shared" si="175"/>
        <v>730</v>
      </c>
    </row>
    <row r="731" spans="1:19" ht="15" x14ac:dyDescent="0.2">
      <c r="A731" s="32">
        <f t="shared" si="176"/>
        <v>363501</v>
      </c>
      <c r="B731" s="25">
        <f t="shared" si="177"/>
        <v>364000</v>
      </c>
      <c r="C731" s="24">
        <f t="shared" si="171"/>
        <v>76095</v>
      </c>
      <c r="D731" s="24">
        <f t="shared" si="172"/>
        <v>57325</v>
      </c>
      <c r="E731" s="24">
        <f t="shared" si="173"/>
        <v>26580</v>
      </c>
      <c r="F731" s="24">
        <f t="shared" si="174"/>
        <v>108625</v>
      </c>
      <c r="G731" s="28"/>
      <c r="K731" s="26"/>
      <c r="L731" s="26"/>
      <c r="M731" s="26"/>
      <c r="P731" s="42">
        <f t="shared" si="178"/>
        <v>728</v>
      </c>
      <c r="Q731" s="45">
        <f t="shared" si="179"/>
        <v>29300</v>
      </c>
      <c r="R731" s="45">
        <f t="shared" si="180"/>
        <v>26180</v>
      </c>
      <c r="S731">
        <f t="shared" si="175"/>
        <v>730</v>
      </c>
    </row>
    <row r="732" spans="1:19" x14ac:dyDescent="0.15">
      <c r="A732" s="32">
        <f t="shared" si="176"/>
        <v>364001</v>
      </c>
      <c r="B732" s="25">
        <f t="shared" si="177"/>
        <v>364500</v>
      </c>
      <c r="C732" s="24">
        <f t="shared" si="171"/>
        <v>76195</v>
      </c>
      <c r="D732" s="24">
        <f t="shared" si="172"/>
        <v>57400</v>
      </c>
      <c r="E732" s="24">
        <f t="shared" si="173"/>
        <v>26615</v>
      </c>
      <c r="F732" s="24">
        <f t="shared" si="174"/>
        <v>108750</v>
      </c>
      <c r="G732" s="28"/>
      <c r="K732" s="24"/>
      <c r="L732" s="24"/>
      <c r="M732" s="24"/>
      <c r="P732" s="42">
        <f t="shared" si="178"/>
        <v>729</v>
      </c>
      <c r="Q732" s="45">
        <f t="shared" si="179"/>
        <v>29300</v>
      </c>
      <c r="R732" s="45">
        <f t="shared" si="180"/>
        <v>26180</v>
      </c>
      <c r="S732">
        <f t="shared" si="175"/>
        <v>730</v>
      </c>
    </row>
    <row r="733" spans="1:19" ht="15" x14ac:dyDescent="0.2">
      <c r="A733" s="32">
        <f t="shared" si="176"/>
        <v>364501</v>
      </c>
      <c r="B733" s="25">
        <f t="shared" si="177"/>
        <v>365000</v>
      </c>
      <c r="C733" s="24">
        <f t="shared" si="171"/>
        <v>76295</v>
      </c>
      <c r="D733" s="24">
        <f t="shared" si="172"/>
        <v>57475</v>
      </c>
      <c r="E733" s="24">
        <f t="shared" si="173"/>
        <v>26650</v>
      </c>
      <c r="F733" s="24">
        <f t="shared" si="174"/>
        <v>108875</v>
      </c>
      <c r="G733" s="28"/>
      <c r="K733" s="26"/>
      <c r="L733" s="26"/>
      <c r="M733" s="26"/>
      <c r="P733" s="42">
        <f t="shared" si="178"/>
        <v>730</v>
      </c>
      <c r="Q733" s="45">
        <f t="shared" si="179"/>
        <v>29300</v>
      </c>
      <c r="R733" s="45">
        <f t="shared" si="180"/>
        <v>26180</v>
      </c>
      <c r="S733">
        <f t="shared" si="175"/>
        <v>730</v>
      </c>
    </row>
    <row r="734" spans="1:19" ht="15" x14ac:dyDescent="0.2">
      <c r="A734" s="32">
        <f t="shared" si="176"/>
        <v>365001</v>
      </c>
      <c r="B734" s="25">
        <f t="shared" si="177"/>
        <v>365500</v>
      </c>
      <c r="C734" s="24">
        <f t="shared" ref="C734:C797" si="181">C733+($B734-$B733)*(VLOOKUP($A734,$H$4:$M$13,3))</f>
        <v>76395</v>
      </c>
      <c r="D734" s="24">
        <f t="shared" ref="D734:D797" si="182">D733+($B734-$B733)*(VLOOKUP($A734,$H$4:$M$13,4))</f>
        <v>57550</v>
      </c>
      <c r="E734" s="24">
        <f t="shared" ref="E734:E797" si="183">E733+($B734-$B733)*(VLOOKUP($A734,$H$4:$M$13,5))</f>
        <v>26685</v>
      </c>
      <c r="F734" s="24">
        <f t="shared" ref="F734:F797" si="184">F733+($B734-$B733)*(VLOOKUP($A734,$H$4:$M$13,6))</f>
        <v>109000</v>
      </c>
      <c r="G734" s="28"/>
      <c r="K734" s="26"/>
      <c r="L734" s="26"/>
      <c r="M734" s="26"/>
      <c r="P734" s="42">
        <f t="shared" si="178"/>
        <v>731</v>
      </c>
      <c r="Q734" s="45">
        <f t="shared" si="179"/>
        <v>29500</v>
      </c>
      <c r="R734" s="45">
        <f t="shared" si="180"/>
        <v>26335</v>
      </c>
      <c r="S734">
        <f t="shared" si="175"/>
        <v>735</v>
      </c>
    </row>
    <row r="735" spans="1:19" x14ac:dyDescent="0.15">
      <c r="A735" s="32">
        <f t="shared" si="176"/>
        <v>365501</v>
      </c>
      <c r="B735" s="25">
        <f t="shared" si="177"/>
        <v>366000</v>
      </c>
      <c r="C735" s="24">
        <f t="shared" si="181"/>
        <v>76495</v>
      </c>
      <c r="D735" s="24">
        <f t="shared" si="182"/>
        <v>57625</v>
      </c>
      <c r="E735" s="24">
        <f t="shared" si="183"/>
        <v>26720</v>
      </c>
      <c r="F735" s="24">
        <f t="shared" si="184"/>
        <v>109125</v>
      </c>
      <c r="G735" s="28"/>
      <c r="K735" s="24"/>
      <c r="L735" s="24"/>
      <c r="M735" s="24"/>
      <c r="P735" s="42">
        <f t="shared" si="178"/>
        <v>732</v>
      </c>
      <c r="Q735" s="45">
        <f t="shared" si="179"/>
        <v>29500</v>
      </c>
      <c r="R735" s="45">
        <f t="shared" si="180"/>
        <v>26335</v>
      </c>
      <c r="S735">
        <f t="shared" si="175"/>
        <v>735</v>
      </c>
    </row>
    <row r="736" spans="1:19" ht="15" x14ac:dyDescent="0.2">
      <c r="A736" s="32">
        <f t="shared" si="176"/>
        <v>366001</v>
      </c>
      <c r="B736" s="25">
        <f t="shared" si="177"/>
        <v>366500</v>
      </c>
      <c r="C736" s="24">
        <f t="shared" si="181"/>
        <v>76595</v>
      </c>
      <c r="D736" s="24">
        <f t="shared" si="182"/>
        <v>57700</v>
      </c>
      <c r="E736" s="24">
        <f t="shared" si="183"/>
        <v>26755</v>
      </c>
      <c r="F736" s="24">
        <f t="shared" si="184"/>
        <v>109250</v>
      </c>
      <c r="G736" s="28"/>
      <c r="K736" s="26"/>
      <c r="L736" s="26"/>
      <c r="M736" s="26"/>
      <c r="P736" s="42">
        <f t="shared" si="178"/>
        <v>733</v>
      </c>
      <c r="Q736" s="45">
        <f t="shared" si="179"/>
        <v>29500</v>
      </c>
      <c r="R736" s="45">
        <f t="shared" si="180"/>
        <v>26335</v>
      </c>
      <c r="S736">
        <f t="shared" si="175"/>
        <v>735</v>
      </c>
    </row>
    <row r="737" spans="1:19" ht="15" x14ac:dyDescent="0.2">
      <c r="A737" s="32">
        <f t="shared" si="176"/>
        <v>366501</v>
      </c>
      <c r="B737" s="25">
        <f t="shared" si="177"/>
        <v>367000</v>
      </c>
      <c r="C737" s="24">
        <f t="shared" si="181"/>
        <v>76695</v>
      </c>
      <c r="D737" s="24">
        <f t="shared" si="182"/>
        <v>57775</v>
      </c>
      <c r="E737" s="24">
        <f t="shared" si="183"/>
        <v>26790</v>
      </c>
      <c r="F737" s="24">
        <f t="shared" si="184"/>
        <v>109375</v>
      </c>
      <c r="G737" s="28"/>
      <c r="K737" s="26"/>
      <c r="L737" s="26"/>
      <c r="M737" s="26"/>
      <c r="P737" s="42">
        <f t="shared" si="178"/>
        <v>734</v>
      </c>
      <c r="Q737" s="45">
        <f t="shared" si="179"/>
        <v>29500</v>
      </c>
      <c r="R737" s="45">
        <f t="shared" si="180"/>
        <v>26335</v>
      </c>
      <c r="S737">
        <f t="shared" si="175"/>
        <v>735</v>
      </c>
    </row>
    <row r="738" spans="1:19" x14ac:dyDescent="0.15">
      <c r="A738" s="32">
        <f t="shared" si="176"/>
        <v>367001</v>
      </c>
      <c r="B738" s="25">
        <f t="shared" si="177"/>
        <v>367500</v>
      </c>
      <c r="C738" s="24">
        <f t="shared" si="181"/>
        <v>76795</v>
      </c>
      <c r="D738" s="24">
        <f t="shared" si="182"/>
        <v>57850</v>
      </c>
      <c r="E738" s="24">
        <f t="shared" si="183"/>
        <v>26825</v>
      </c>
      <c r="F738" s="24">
        <f t="shared" si="184"/>
        <v>109500</v>
      </c>
      <c r="G738" s="28"/>
      <c r="K738" s="24"/>
      <c r="L738" s="24"/>
      <c r="M738" s="24"/>
      <c r="P738" s="42">
        <f t="shared" si="178"/>
        <v>735</v>
      </c>
      <c r="Q738" s="45">
        <f t="shared" si="179"/>
        <v>29500</v>
      </c>
      <c r="R738" s="45">
        <f t="shared" si="180"/>
        <v>26335</v>
      </c>
      <c r="S738">
        <f t="shared" si="175"/>
        <v>735</v>
      </c>
    </row>
    <row r="739" spans="1:19" ht="15" x14ac:dyDescent="0.2">
      <c r="A739" s="32">
        <f t="shared" si="176"/>
        <v>367501</v>
      </c>
      <c r="B739" s="25">
        <f t="shared" si="177"/>
        <v>368000</v>
      </c>
      <c r="C739" s="24">
        <f t="shared" si="181"/>
        <v>76895</v>
      </c>
      <c r="D739" s="24">
        <f t="shared" si="182"/>
        <v>57925</v>
      </c>
      <c r="E739" s="24">
        <f t="shared" si="183"/>
        <v>26860</v>
      </c>
      <c r="F739" s="24">
        <f t="shared" si="184"/>
        <v>109625</v>
      </c>
      <c r="G739" s="28"/>
      <c r="K739" s="26"/>
      <c r="L739" s="26"/>
      <c r="M739" s="26"/>
      <c r="P739" s="42">
        <f t="shared" si="178"/>
        <v>736</v>
      </c>
      <c r="Q739" s="45">
        <f t="shared" si="179"/>
        <v>29700</v>
      </c>
      <c r="R739" s="45">
        <f t="shared" si="180"/>
        <v>26490</v>
      </c>
      <c r="S739">
        <f t="shared" si="175"/>
        <v>740</v>
      </c>
    </row>
    <row r="740" spans="1:19" ht="15" x14ac:dyDescent="0.2">
      <c r="A740" s="32">
        <f t="shared" si="176"/>
        <v>368001</v>
      </c>
      <c r="B740" s="25">
        <f t="shared" si="177"/>
        <v>368500</v>
      </c>
      <c r="C740" s="24">
        <f t="shared" si="181"/>
        <v>76995</v>
      </c>
      <c r="D740" s="24">
        <f t="shared" si="182"/>
        <v>58000</v>
      </c>
      <c r="E740" s="24">
        <f t="shared" si="183"/>
        <v>26895</v>
      </c>
      <c r="F740" s="24">
        <f t="shared" si="184"/>
        <v>109750</v>
      </c>
      <c r="G740" s="28"/>
      <c r="K740" s="26"/>
      <c r="L740" s="26"/>
      <c r="M740" s="26"/>
      <c r="P740" s="42">
        <f t="shared" si="178"/>
        <v>737</v>
      </c>
      <c r="Q740" s="45">
        <f t="shared" si="179"/>
        <v>29700</v>
      </c>
      <c r="R740" s="45">
        <f t="shared" si="180"/>
        <v>26490</v>
      </c>
      <c r="S740">
        <f t="shared" si="175"/>
        <v>740</v>
      </c>
    </row>
    <row r="741" spans="1:19" x14ac:dyDescent="0.15">
      <c r="A741" s="32">
        <f t="shared" si="176"/>
        <v>368501</v>
      </c>
      <c r="B741" s="25">
        <f t="shared" si="177"/>
        <v>369000</v>
      </c>
      <c r="C741" s="24">
        <f t="shared" si="181"/>
        <v>77095</v>
      </c>
      <c r="D741" s="24">
        <f t="shared" si="182"/>
        <v>58075</v>
      </c>
      <c r="E741" s="24">
        <f t="shared" si="183"/>
        <v>26930</v>
      </c>
      <c r="F741" s="24">
        <f t="shared" si="184"/>
        <v>109875</v>
      </c>
      <c r="G741" s="28"/>
      <c r="K741" s="24"/>
      <c r="L741" s="24"/>
      <c r="M741" s="24"/>
      <c r="P741" s="42">
        <f t="shared" si="178"/>
        <v>738</v>
      </c>
      <c r="Q741" s="45">
        <f t="shared" si="179"/>
        <v>29700</v>
      </c>
      <c r="R741" s="45">
        <f t="shared" si="180"/>
        <v>26490</v>
      </c>
      <c r="S741">
        <f t="shared" si="175"/>
        <v>740</v>
      </c>
    </row>
    <row r="742" spans="1:19" ht="15" x14ac:dyDescent="0.2">
      <c r="A742" s="32">
        <f t="shared" si="176"/>
        <v>369001</v>
      </c>
      <c r="B742" s="25">
        <f t="shared" si="177"/>
        <v>369500</v>
      </c>
      <c r="C742" s="24">
        <f t="shared" si="181"/>
        <v>77195</v>
      </c>
      <c r="D742" s="24">
        <f t="shared" si="182"/>
        <v>58150</v>
      </c>
      <c r="E742" s="24">
        <f t="shared" si="183"/>
        <v>26965</v>
      </c>
      <c r="F742" s="24">
        <f t="shared" si="184"/>
        <v>110000</v>
      </c>
      <c r="G742" s="28"/>
      <c r="K742" s="26"/>
      <c r="L742" s="26"/>
      <c r="M742" s="26"/>
      <c r="P742" s="42">
        <f t="shared" si="178"/>
        <v>739</v>
      </c>
      <c r="Q742" s="45">
        <f t="shared" si="179"/>
        <v>29700</v>
      </c>
      <c r="R742" s="45">
        <f t="shared" si="180"/>
        <v>26490</v>
      </c>
      <c r="S742">
        <f t="shared" si="175"/>
        <v>740</v>
      </c>
    </row>
    <row r="743" spans="1:19" ht="15" x14ac:dyDescent="0.2">
      <c r="A743" s="32">
        <f t="shared" si="176"/>
        <v>369501</v>
      </c>
      <c r="B743" s="25">
        <f t="shared" si="177"/>
        <v>370000</v>
      </c>
      <c r="C743" s="24">
        <f t="shared" si="181"/>
        <v>77295</v>
      </c>
      <c r="D743" s="24">
        <f t="shared" si="182"/>
        <v>58225</v>
      </c>
      <c r="E743" s="24">
        <f t="shared" si="183"/>
        <v>27000</v>
      </c>
      <c r="F743" s="24">
        <f t="shared" si="184"/>
        <v>110125</v>
      </c>
      <c r="G743" s="28"/>
      <c r="K743" s="26"/>
      <c r="L743" s="26"/>
      <c r="M743" s="26"/>
      <c r="P743" s="42">
        <f t="shared" si="178"/>
        <v>740</v>
      </c>
      <c r="Q743" s="45">
        <f t="shared" si="179"/>
        <v>29700</v>
      </c>
      <c r="R743" s="45">
        <f t="shared" si="180"/>
        <v>26490</v>
      </c>
      <c r="S743">
        <f t="shared" si="175"/>
        <v>740</v>
      </c>
    </row>
    <row r="744" spans="1:19" x14ac:dyDescent="0.15">
      <c r="A744" s="32">
        <f t="shared" si="176"/>
        <v>370001</v>
      </c>
      <c r="B744" s="25">
        <f t="shared" si="177"/>
        <v>370500</v>
      </c>
      <c r="C744" s="24">
        <f t="shared" si="181"/>
        <v>77395</v>
      </c>
      <c r="D744" s="24">
        <f t="shared" si="182"/>
        <v>58300</v>
      </c>
      <c r="E744" s="24">
        <f t="shared" si="183"/>
        <v>27035</v>
      </c>
      <c r="F744" s="24">
        <f t="shared" si="184"/>
        <v>110250</v>
      </c>
      <c r="G744" s="28"/>
      <c r="K744" s="24"/>
      <c r="L744" s="24"/>
      <c r="M744" s="24"/>
      <c r="P744" s="42">
        <f t="shared" si="178"/>
        <v>741</v>
      </c>
      <c r="Q744" s="45">
        <f t="shared" si="179"/>
        <v>29900</v>
      </c>
      <c r="R744" s="45">
        <f t="shared" si="180"/>
        <v>26645</v>
      </c>
      <c r="S744">
        <f t="shared" si="175"/>
        <v>745</v>
      </c>
    </row>
    <row r="745" spans="1:19" ht="15" x14ac:dyDescent="0.2">
      <c r="A745" s="32">
        <f t="shared" si="176"/>
        <v>370501</v>
      </c>
      <c r="B745" s="25">
        <f t="shared" si="177"/>
        <v>371000</v>
      </c>
      <c r="C745" s="24">
        <f t="shared" si="181"/>
        <v>77495</v>
      </c>
      <c r="D745" s="24">
        <f t="shared" si="182"/>
        <v>58375</v>
      </c>
      <c r="E745" s="24">
        <f t="shared" si="183"/>
        <v>27070</v>
      </c>
      <c r="F745" s="24">
        <f t="shared" si="184"/>
        <v>110375</v>
      </c>
      <c r="G745" s="28"/>
      <c r="K745" s="26"/>
      <c r="L745" s="26"/>
      <c r="M745" s="26"/>
      <c r="P745" s="42">
        <f t="shared" si="178"/>
        <v>742</v>
      </c>
      <c r="Q745" s="45">
        <f t="shared" si="179"/>
        <v>29900</v>
      </c>
      <c r="R745" s="45">
        <f t="shared" si="180"/>
        <v>26645</v>
      </c>
      <c r="S745">
        <f t="shared" si="175"/>
        <v>745</v>
      </c>
    </row>
    <row r="746" spans="1:19" ht="15" x14ac:dyDescent="0.2">
      <c r="A746" s="32">
        <f t="shared" si="176"/>
        <v>371001</v>
      </c>
      <c r="B746" s="25">
        <f t="shared" si="177"/>
        <v>371500</v>
      </c>
      <c r="C746" s="24">
        <f t="shared" si="181"/>
        <v>77595</v>
      </c>
      <c r="D746" s="24">
        <f t="shared" si="182"/>
        <v>58450</v>
      </c>
      <c r="E746" s="24">
        <f t="shared" si="183"/>
        <v>27105</v>
      </c>
      <c r="F746" s="24">
        <f t="shared" si="184"/>
        <v>110500</v>
      </c>
      <c r="G746" s="28"/>
      <c r="K746" s="26"/>
      <c r="L746" s="26"/>
      <c r="M746" s="26"/>
      <c r="P746" s="42">
        <f t="shared" si="178"/>
        <v>743</v>
      </c>
      <c r="Q746" s="45">
        <f t="shared" si="179"/>
        <v>29900</v>
      </c>
      <c r="R746" s="45">
        <f t="shared" si="180"/>
        <v>26645</v>
      </c>
      <c r="S746">
        <f t="shared" si="175"/>
        <v>745</v>
      </c>
    </row>
    <row r="747" spans="1:19" x14ac:dyDescent="0.15">
      <c r="A747" s="32">
        <f t="shared" si="176"/>
        <v>371501</v>
      </c>
      <c r="B747" s="25">
        <f t="shared" si="177"/>
        <v>372000</v>
      </c>
      <c r="C747" s="24">
        <f t="shared" si="181"/>
        <v>77695</v>
      </c>
      <c r="D747" s="24">
        <f t="shared" si="182"/>
        <v>58525</v>
      </c>
      <c r="E747" s="24">
        <f t="shared" si="183"/>
        <v>27140</v>
      </c>
      <c r="F747" s="24">
        <f t="shared" si="184"/>
        <v>110625</v>
      </c>
      <c r="G747" s="28"/>
      <c r="K747" s="24"/>
      <c r="L747" s="24"/>
      <c r="M747" s="24"/>
      <c r="P747" s="42">
        <f t="shared" si="178"/>
        <v>744</v>
      </c>
      <c r="Q747" s="45">
        <f t="shared" si="179"/>
        <v>29900</v>
      </c>
      <c r="R747" s="45">
        <f t="shared" si="180"/>
        <v>26645</v>
      </c>
      <c r="S747">
        <f t="shared" si="175"/>
        <v>745</v>
      </c>
    </row>
    <row r="748" spans="1:19" ht="15" x14ac:dyDescent="0.2">
      <c r="A748" s="32">
        <f t="shared" si="176"/>
        <v>372001</v>
      </c>
      <c r="B748" s="25">
        <f t="shared" si="177"/>
        <v>372500</v>
      </c>
      <c r="C748" s="24">
        <f t="shared" si="181"/>
        <v>77795</v>
      </c>
      <c r="D748" s="24">
        <f t="shared" si="182"/>
        <v>58600</v>
      </c>
      <c r="E748" s="24">
        <f t="shared" si="183"/>
        <v>27175</v>
      </c>
      <c r="F748" s="24">
        <f t="shared" si="184"/>
        <v>110750</v>
      </c>
      <c r="G748" s="28"/>
      <c r="K748" s="26"/>
      <c r="L748" s="26"/>
      <c r="M748" s="26"/>
      <c r="P748" s="42">
        <f t="shared" si="178"/>
        <v>745</v>
      </c>
      <c r="Q748" s="45">
        <f t="shared" si="179"/>
        <v>29900</v>
      </c>
      <c r="R748" s="45">
        <f t="shared" si="180"/>
        <v>26645</v>
      </c>
      <c r="S748">
        <f t="shared" si="175"/>
        <v>745</v>
      </c>
    </row>
    <row r="749" spans="1:19" ht="15" x14ac:dyDescent="0.2">
      <c r="A749" s="32">
        <f t="shared" si="176"/>
        <v>372501</v>
      </c>
      <c r="B749" s="25">
        <f t="shared" si="177"/>
        <v>373000</v>
      </c>
      <c r="C749" s="24">
        <f t="shared" si="181"/>
        <v>77895</v>
      </c>
      <c r="D749" s="24">
        <f t="shared" si="182"/>
        <v>58675</v>
      </c>
      <c r="E749" s="24">
        <f t="shared" si="183"/>
        <v>27210</v>
      </c>
      <c r="F749" s="24">
        <f t="shared" si="184"/>
        <v>110875</v>
      </c>
      <c r="G749" s="28"/>
      <c r="K749" s="26"/>
      <c r="L749" s="26"/>
      <c r="M749" s="26"/>
      <c r="P749" s="42">
        <f t="shared" si="178"/>
        <v>746</v>
      </c>
      <c r="Q749" s="45">
        <f t="shared" si="179"/>
        <v>30100</v>
      </c>
      <c r="R749" s="45">
        <f t="shared" si="180"/>
        <v>26800</v>
      </c>
      <c r="S749">
        <f t="shared" si="175"/>
        <v>750</v>
      </c>
    </row>
    <row r="750" spans="1:19" x14ac:dyDescent="0.15">
      <c r="A750" s="32">
        <f t="shared" si="176"/>
        <v>373001</v>
      </c>
      <c r="B750" s="25">
        <f t="shared" si="177"/>
        <v>373500</v>
      </c>
      <c r="C750" s="24">
        <f t="shared" si="181"/>
        <v>77995</v>
      </c>
      <c r="D750" s="24">
        <f t="shared" si="182"/>
        <v>58750</v>
      </c>
      <c r="E750" s="24">
        <f t="shared" si="183"/>
        <v>27245</v>
      </c>
      <c r="F750" s="24">
        <f t="shared" si="184"/>
        <v>111000</v>
      </c>
      <c r="G750" s="28"/>
      <c r="K750" s="24"/>
      <c r="L750" s="24"/>
      <c r="M750" s="24"/>
      <c r="P750" s="42">
        <f t="shared" si="178"/>
        <v>747</v>
      </c>
      <c r="Q750" s="45">
        <f t="shared" si="179"/>
        <v>30100</v>
      </c>
      <c r="R750" s="45">
        <f t="shared" si="180"/>
        <v>26800</v>
      </c>
      <c r="S750">
        <f t="shared" si="175"/>
        <v>750</v>
      </c>
    </row>
    <row r="751" spans="1:19" ht="15" x14ac:dyDescent="0.2">
      <c r="A751" s="32">
        <f t="shared" si="176"/>
        <v>373501</v>
      </c>
      <c r="B751" s="25">
        <f t="shared" si="177"/>
        <v>374000</v>
      </c>
      <c r="C751" s="24">
        <f t="shared" si="181"/>
        <v>78095</v>
      </c>
      <c r="D751" s="24">
        <f t="shared" si="182"/>
        <v>58825</v>
      </c>
      <c r="E751" s="24">
        <f t="shared" si="183"/>
        <v>27280</v>
      </c>
      <c r="F751" s="24">
        <f t="shared" si="184"/>
        <v>111125</v>
      </c>
      <c r="G751" s="28"/>
      <c r="K751" s="26"/>
      <c r="L751" s="26"/>
      <c r="M751" s="26"/>
      <c r="P751" s="42">
        <f t="shared" si="178"/>
        <v>748</v>
      </c>
      <c r="Q751" s="45">
        <f t="shared" si="179"/>
        <v>30100</v>
      </c>
      <c r="R751" s="45">
        <f t="shared" si="180"/>
        <v>26800</v>
      </c>
      <c r="S751">
        <f t="shared" si="175"/>
        <v>750</v>
      </c>
    </row>
    <row r="752" spans="1:19" ht="15" x14ac:dyDescent="0.2">
      <c r="A752" s="32">
        <f t="shared" si="176"/>
        <v>374001</v>
      </c>
      <c r="B752" s="25">
        <f t="shared" si="177"/>
        <v>374500</v>
      </c>
      <c r="C752" s="24">
        <f t="shared" si="181"/>
        <v>78195</v>
      </c>
      <c r="D752" s="24">
        <f t="shared" si="182"/>
        <v>58900</v>
      </c>
      <c r="E752" s="24">
        <f t="shared" si="183"/>
        <v>27315</v>
      </c>
      <c r="F752" s="24">
        <f t="shared" si="184"/>
        <v>111250</v>
      </c>
      <c r="G752" s="28"/>
      <c r="K752" s="26"/>
      <c r="L752" s="26"/>
      <c r="M752" s="26"/>
      <c r="P752" s="42">
        <f t="shared" si="178"/>
        <v>749</v>
      </c>
      <c r="Q752" s="45">
        <f t="shared" si="179"/>
        <v>30100</v>
      </c>
      <c r="R752" s="45">
        <f t="shared" si="180"/>
        <v>26800</v>
      </c>
      <c r="S752">
        <f t="shared" si="175"/>
        <v>750</v>
      </c>
    </row>
    <row r="753" spans="1:19" x14ac:dyDescent="0.15">
      <c r="A753" s="32">
        <f t="shared" si="176"/>
        <v>374501</v>
      </c>
      <c r="B753" s="25">
        <f t="shared" si="177"/>
        <v>375000</v>
      </c>
      <c r="C753" s="24">
        <f t="shared" si="181"/>
        <v>78295</v>
      </c>
      <c r="D753" s="24">
        <f t="shared" si="182"/>
        <v>58975</v>
      </c>
      <c r="E753" s="24">
        <f t="shared" si="183"/>
        <v>27350</v>
      </c>
      <c r="F753" s="24">
        <f t="shared" si="184"/>
        <v>111375</v>
      </c>
      <c r="G753" s="28"/>
      <c r="K753" s="24"/>
      <c r="L753" s="24"/>
      <c r="M753" s="24"/>
      <c r="P753" s="42">
        <f t="shared" si="178"/>
        <v>750</v>
      </c>
      <c r="Q753" s="45">
        <f t="shared" si="179"/>
        <v>30100</v>
      </c>
      <c r="R753" s="45">
        <f t="shared" si="180"/>
        <v>26800</v>
      </c>
      <c r="S753">
        <f t="shared" si="175"/>
        <v>750</v>
      </c>
    </row>
    <row r="754" spans="1:19" ht="15" x14ac:dyDescent="0.2">
      <c r="A754" s="32">
        <f t="shared" si="176"/>
        <v>375001</v>
      </c>
      <c r="B754" s="25">
        <f t="shared" si="177"/>
        <v>375500</v>
      </c>
      <c r="C754" s="24">
        <f t="shared" si="181"/>
        <v>78395</v>
      </c>
      <c r="D754" s="24">
        <f t="shared" si="182"/>
        <v>59050</v>
      </c>
      <c r="E754" s="24">
        <f t="shared" si="183"/>
        <v>27385</v>
      </c>
      <c r="F754" s="24">
        <f t="shared" si="184"/>
        <v>111500</v>
      </c>
      <c r="G754" s="28"/>
      <c r="K754" s="26"/>
      <c r="L754" s="26"/>
      <c r="M754" s="26"/>
      <c r="P754" s="42">
        <f t="shared" si="178"/>
        <v>751</v>
      </c>
      <c r="Q754" s="45">
        <f t="shared" si="179"/>
        <v>30300</v>
      </c>
      <c r="R754" s="45">
        <f t="shared" si="180"/>
        <v>26955</v>
      </c>
      <c r="S754">
        <f t="shared" si="175"/>
        <v>755</v>
      </c>
    </row>
    <row r="755" spans="1:19" ht="15" x14ac:dyDescent="0.2">
      <c r="A755" s="32">
        <f t="shared" si="176"/>
        <v>375501</v>
      </c>
      <c r="B755" s="25">
        <f t="shared" si="177"/>
        <v>376000</v>
      </c>
      <c r="C755" s="24">
        <f t="shared" si="181"/>
        <v>78495</v>
      </c>
      <c r="D755" s="24">
        <f t="shared" si="182"/>
        <v>59125</v>
      </c>
      <c r="E755" s="24">
        <f t="shared" si="183"/>
        <v>27420</v>
      </c>
      <c r="F755" s="24">
        <f t="shared" si="184"/>
        <v>111625</v>
      </c>
      <c r="G755" s="28"/>
      <c r="K755" s="26"/>
      <c r="L755" s="26"/>
      <c r="M755" s="26"/>
      <c r="P755" s="42">
        <f t="shared" si="178"/>
        <v>752</v>
      </c>
      <c r="Q755" s="45">
        <f t="shared" si="179"/>
        <v>30300</v>
      </c>
      <c r="R755" s="45">
        <f t="shared" si="180"/>
        <v>26955</v>
      </c>
      <c r="S755">
        <f t="shared" si="175"/>
        <v>755</v>
      </c>
    </row>
    <row r="756" spans="1:19" x14ac:dyDescent="0.15">
      <c r="A756" s="32">
        <f t="shared" si="176"/>
        <v>376001</v>
      </c>
      <c r="B756" s="25">
        <f t="shared" si="177"/>
        <v>376500</v>
      </c>
      <c r="C756" s="24">
        <f t="shared" si="181"/>
        <v>78595</v>
      </c>
      <c r="D756" s="24">
        <f t="shared" si="182"/>
        <v>59200</v>
      </c>
      <c r="E756" s="24">
        <f t="shared" si="183"/>
        <v>27455</v>
      </c>
      <c r="F756" s="24">
        <f t="shared" si="184"/>
        <v>111750</v>
      </c>
      <c r="G756" s="28"/>
      <c r="K756" s="24"/>
      <c r="L756" s="24"/>
      <c r="M756" s="24"/>
      <c r="P756" s="42">
        <f t="shared" si="178"/>
        <v>753</v>
      </c>
      <c r="Q756" s="45">
        <f t="shared" si="179"/>
        <v>30300</v>
      </c>
      <c r="R756" s="45">
        <f t="shared" si="180"/>
        <v>26955</v>
      </c>
      <c r="S756">
        <f t="shared" si="175"/>
        <v>755</v>
      </c>
    </row>
    <row r="757" spans="1:19" ht="15" x14ac:dyDescent="0.2">
      <c r="A757" s="32">
        <f t="shared" si="176"/>
        <v>376501</v>
      </c>
      <c r="B757" s="25">
        <f t="shared" si="177"/>
        <v>377000</v>
      </c>
      <c r="C757" s="24">
        <f t="shared" si="181"/>
        <v>78695</v>
      </c>
      <c r="D757" s="24">
        <f t="shared" si="182"/>
        <v>59275</v>
      </c>
      <c r="E757" s="24">
        <f t="shared" si="183"/>
        <v>27490</v>
      </c>
      <c r="F757" s="24">
        <f t="shared" si="184"/>
        <v>111875</v>
      </c>
      <c r="G757" s="28"/>
      <c r="K757" s="26"/>
      <c r="L757" s="26"/>
      <c r="M757" s="26"/>
      <c r="P757" s="42">
        <f t="shared" si="178"/>
        <v>754</v>
      </c>
      <c r="Q757" s="45">
        <f t="shared" si="179"/>
        <v>30300</v>
      </c>
      <c r="R757" s="45">
        <f t="shared" si="180"/>
        <v>26955</v>
      </c>
      <c r="S757">
        <f t="shared" si="175"/>
        <v>755</v>
      </c>
    </row>
    <row r="758" spans="1:19" ht="15" x14ac:dyDescent="0.2">
      <c r="A758" s="32">
        <f t="shared" si="176"/>
        <v>377001</v>
      </c>
      <c r="B758" s="25">
        <f t="shared" si="177"/>
        <v>377500</v>
      </c>
      <c r="C758" s="24">
        <f t="shared" si="181"/>
        <v>78795</v>
      </c>
      <c r="D758" s="24">
        <f t="shared" si="182"/>
        <v>59350</v>
      </c>
      <c r="E758" s="24">
        <f t="shared" si="183"/>
        <v>27525</v>
      </c>
      <c r="F758" s="24">
        <f t="shared" si="184"/>
        <v>112000</v>
      </c>
      <c r="G758" s="28"/>
      <c r="K758" s="26"/>
      <c r="L758" s="26"/>
      <c r="M758" s="26"/>
      <c r="P758" s="42">
        <f t="shared" si="178"/>
        <v>755</v>
      </c>
      <c r="Q758" s="45">
        <f t="shared" si="179"/>
        <v>30300</v>
      </c>
      <c r="R758" s="45">
        <f t="shared" si="180"/>
        <v>26955</v>
      </c>
      <c r="S758">
        <f t="shared" si="175"/>
        <v>755</v>
      </c>
    </row>
    <row r="759" spans="1:19" x14ac:dyDescent="0.15">
      <c r="A759" s="32">
        <f t="shared" si="176"/>
        <v>377501</v>
      </c>
      <c r="B759" s="25">
        <f t="shared" si="177"/>
        <v>378000</v>
      </c>
      <c r="C759" s="24">
        <f t="shared" si="181"/>
        <v>78895</v>
      </c>
      <c r="D759" s="24">
        <f t="shared" si="182"/>
        <v>59425</v>
      </c>
      <c r="E759" s="24">
        <f t="shared" si="183"/>
        <v>27560</v>
      </c>
      <c r="F759" s="24">
        <f t="shared" si="184"/>
        <v>112125</v>
      </c>
      <c r="G759" s="28"/>
      <c r="K759" s="24"/>
      <c r="L759" s="24"/>
      <c r="M759" s="24"/>
      <c r="P759" s="42">
        <f t="shared" si="178"/>
        <v>756</v>
      </c>
      <c r="Q759" s="45">
        <f t="shared" si="179"/>
        <v>30500</v>
      </c>
      <c r="R759" s="45">
        <f t="shared" si="180"/>
        <v>27110</v>
      </c>
      <c r="S759">
        <f t="shared" si="175"/>
        <v>760</v>
      </c>
    </row>
    <row r="760" spans="1:19" ht="15" x14ac:dyDescent="0.2">
      <c r="A760" s="32">
        <f t="shared" si="176"/>
        <v>378001</v>
      </c>
      <c r="B760" s="25">
        <f t="shared" si="177"/>
        <v>378500</v>
      </c>
      <c r="C760" s="24">
        <f t="shared" si="181"/>
        <v>78995</v>
      </c>
      <c r="D760" s="24">
        <f t="shared" si="182"/>
        <v>59500</v>
      </c>
      <c r="E760" s="24">
        <f t="shared" si="183"/>
        <v>27595</v>
      </c>
      <c r="F760" s="24">
        <f t="shared" si="184"/>
        <v>112250</v>
      </c>
      <c r="G760" s="28"/>
      <c r="K760" s="26"/>
      <c r="L760" s="26"/>
      <c r="M760" s="26"/>
      <c r="P760" s="42">
        <f t="shared" si="178"/>
        <v>757</v>
      </c>
      <c r="Q760" s="45">
        <f t="shared" si="179"/>
        <v>30500</v>
      </c>
      <c r="R760" s="45">
        <f t="shared" si="180"/>
        <v>27110</v>
      </c>
      <c r="S760">
        <f t="shared" si="175"/>
        <v>760</v>
      </c>
    </row>
    <row r="761" spans="1:19" ht="15" x14ac:dyDescent="0.2">
      <c r="A761" s="32">
        <f t="shared" si="176"/>
        <v>378501</v>
      </c>
      <c r="B761" s="25">
        <f t="shared" si="177"/>
        <v>379000</v>
      </c>
      <c r="C761" s="24">
        <f t="shared" si="181"/>
        <v>79095</v>
      </c>
      <c r="D761" s="24">
        <f t="shared" si="182"/>
        <v>59575</v>
      </c>
      <c r="E761" s="24">
        <f t="shared" si="183"/>
        <v>27630</v>
      </c>
      <c r="F761" s="24">
        <f t="shared" si="184"/>
        <v>112375</v>
      </c>
      <c r="G761" s="28"/>
      <c r="K761" s="26"/>
      <c r="L761" s="26"/>
      <c r="M761" s="26"/>
      <c r="P761" s="42">
        <f t="shared" si="178"/>
        <v>758</v>
      </c>
      <c r="Q761" s="45">
        <f t="shared" si="179"/>
        <v>30500</v>
      </c>
      <c r="R761" s="45">
        <f t="shared" si="180"/>
        <v>27110</v>
      </c>
      <c r="S761">
        <f t="shared" si="175"/>
        <v>760</v>
      </c>
    </row>
    <row r="762" spans="1:19" x14ac:dyDescent="0.15">
      <c r="A762" s="32">
        <f t="shared" si="176"/>
        <v>379001</v>
      </c>
      <c r="B762" s="25">
        <f t="shared" si="177"/>
        <v>379500</v>
      </c>
      <c r="C762" s="24">
        <f t="shared" si="181"/>
        <v>79195</v>
      </c>
      <c r="D762" s="24">
        <f t="shared" si="182"/>
        <v>59650</v>
      </c>
      <c r="E762" s="24">
        <f t="shared" si="183"/>
        <v>27665</v>
      </c>
      <c r="F762" s="24">
        <f t="shared" si="184"/>
        <v>112500</v>
      </c>
      <c r="G762" s="28"/>
      <c r="K762" s="24"/>
      <c r="L762" s="24"/>
      <c r="M762" s="24"/>
      <c r="P762" s="42">
        <f t="shared" si="178"/>
        <v>759</v>
      </c>
      <c r="Q762" s="45">
        <f t="shared" si="179"/>
        <v>30500</v>
      </c>
      <c r="R762" s="45">
        <f t="shared" si="180"/>
        <v>27110</v>
      </c>
      <c r="S762">
        <f t="shared" si="175"/>
        <v>760</v>
      </c>
    </row>
    <row r="763" spans="1:19" ht="15" x14ac:dyDescent="0.2">
      <c r="A763" s="32">
        <f t="shared" si="176"/>
        <v>379501</v>
      </c>
      <c r="B763" s="25">
        <f t="shared" si="177"/>
        <v>380000</v>
      </c>
      <c r="C763" s="24">
        <f t="shared" si="181"/>
        <v>79295</v>
      </c>
      <c r="D763" s="24">
        <f t="shared" si="182"/>
        <v>59725</v>
      </c>
      <c r="E763" s="24">
        <f t="shared" si="183"/>
        <v>27700</v>
      </c>
      <c r="F763" s="24">
        <f t="shared" si="184"/>
        <v>112625</v>
      </c>
      <c r="G763" s="28"/>
      <c r="K763" s="26"/>
      <c r="L763" s="26"/>
      <c r="M763" s="26"/>
      <c r="P763" s="42">
        <f t="shared" si="178"/>
        <v>760</v>
      </c>
      <c r="Q763" s="45">
        <f t="shared" si="179"/>
        <v>30500</v>
      </c>
      <c r="R763" s="45">
        <f t="shared" si="180"/>
        <v>27110</v>
      </c>
      <c r="S763">
        <f t="shared" si="175"/>
        <v>760</v>
      </c>
    </row>
    <row r="764" spans="1:19" ht="15" x14ac:dyDescent="0.2">
      <c r="A764" s="32">
        <f t="shared" si="176"/>
        <v>380001</v>
      </c>
      <c r="B764" s="25">
        <f t="shared" si="177"/>
        <v>380500</v>
      </c>
      <c r="C764" s="24">
        <f t="shared" si="181"/>
        <v>79395</v>
      </c>
      <c r="D764" s="24">
        <f t="shared" si="182"/>
        <v>59800</v>
      </c>
      <c r="E764" s="24">
        <f t="shared" si="183"/>
        <v>27735</v>
      </c>
      <c r="F764" s="24">
        <f t="shared" si="184"/>
        <v>112750</v>
      </c>
      <c r="G764" s="28"/>
      <c r="K764" s="26"/>
      <c r="L764" s="26"/>
      <c r="M764" s="26"/>
      <c r="P764" s="42">
        <f t="shared" si="178"/>
        <v>761</v>
      </c>
      <c r="Q764" s="45">
        <f t="shared" si="179"/>
        <v>30700</v>
      </c>
      <c r="R764" s="45">
        <f t="shared" si="180"/>
        <v>27265</v>
      </c>
      <c r="S764">
        <f t="shared" si="175"/>
        <v>765</v>
      </c>
    </row>
    <row r="765" spans="1:19" x14ac:dyDescent="0.15">
      <c r="A765" s="32">
        <f t="shared" si="176"/>
        <v>380501</v>
      </c>
      <c r="B765" s="25">
        <f t="shared" si="177"/>
        <v>381000</v>
      </c>
      <c r="C765" s="24">
        <f t="shared" si="181"/>
        <v>79495</v>
      </c>
      <c r="D765" s="24">
        <f t="shared" si="182"/>
        <v>59875</v>
      </c>
      <c r="E765" s="24">
        <f t="shared" si="183"/>
        <v>27770</v>
      </c>
      <c r="F765" s="24">
        <f t="shared" si="184"/>
        <v>112875</v>
      </c>
      <c r="G765" s="28"/>
      <c r="K765" s="24"/>
      <c r="L765" s="24"/>
      <c r="M765" s="24"/>
      <c r="P765" s="42">
        <f t="shared" si="178"/>
        <v>762</v>
      </c>
      <c r="Q765" s="45">
        <f t="shared" si="179"/>
        <v>30700</v>
      </c>
      <c r="R765" s="45">
        <f t="shared" si="180"/>
        <v>27265</v>
      </c>
      <c r="S765">
        <f t="shared" si="175"/>
        <v>765</v>
      </c>
    </row>
    <row r="766" spans="1:19" ht="15" x14ac:dyDescent="0.2">
      <c r="A766" s="32">
        <f t="shared" si="176"/>
        <v>381001</v>
      </c>
      <c r="B766" s="25">
        <f t="shared" si="177"/>
        <v>381500</v>
      </c>
      <c r="C766" s="24">
        <f t="shared" si="181"/>
        <v>79595</v>
      </c>
      <c r="D766" s="24">
        <f t="shared" si="182"/>
        <v>59950</v>
      </c>
      <c r="E766" s="24">
        <f t="shared" si="183"/>
        <v>27805</v>
      </c>
      <c r="F766" s="24">
        <f t="shared" si="184"/>
        <v>113000</v>
      </c>
      <c r="G766" s="28"/>
      <c r="K766" s="26"/>
      <c r="L766" s="26"/>
      <c r="M766" s="26"/>
      <c r="P766" s="42">
        <f t="shared" si="178"/>
        <v>763</v>
      </c>
      <c r="Q766" s="45">
        <f t="shared" si="179"/>
        <v>30700</v>
      </c>
      <c r="R766" s="45">
        <f t="shared" si="180"/>
        <v>27265</v>
      </c>
      <c r="S766">
        <f t="shared" si="175"/>
        <v>765</v>
      </c>
    </row>
    <row r="767" spans="1:19" ht="15" x14ac:dyDescent="0.2">
      <c r="A767" s="32">
        <f t="shared" si="176"/>
        <v>381501</v>
      </c>
      <c r="B767" s="25">
        <f t="shared" si="177"/>
        <v>382000</v>
      </c>
      <c r="C767" s="24">
        <f t="shared" si="181"/>
        <v>79695</v>
      </c>
      <c r="D767" s="24">
        <f t="shared" si="182"/>
        <v>60025</v>
      </c>
      <c r="E767" s="24">
        <f t="shared" si="183"/>
        <v>27840</v>
      </c>
      <c r="F767" s="24">
        <f t="shared" si="184"/>
        <v>113125</v>
      </c>
      <c r="G767" s="28"/>
      <c r="K767" s="26"/>
      <c r="L767" s="26"/>
      <c r="M767" s="26"/>
      <c r="P767" s="42">
        <f t="shared" si="178"/>
        <v>764</v>
      </c>
      <c r="Q767" s="45">
        <f t="shared" si="179"/>
        <v>30700</v>
      </c>
      <c r="R767" s="45">
        <f t="shared" si="180"/>
        <v>27265</v>
      </c>
      <c r="S767">
        <f t="shared" si="175"/>
        <v>765</v>
      </c>
    </row>
    <row r="768" spans="1:19" x14ac:dyDescent="0.15">
      <c r="A768" s="32">
        <f t="shared" si="176"/>
        <v>382001</v>
      </c>
      <c r="B768" s="25">
        <f t="shared" si="177"/>
        <v>382500</v>
      </c>
      <c r="C768" s="24">
        <f t="shared" si="181"/>
        <v>79795</v>
      </c>
      <c r="D768" s="24">
        <f t="shared" si="182"/>
        <v>60100</v>
      </c>
      <c r="E768" s="24">
        <f t="shared" si="183"/>
        <v>27875</v>
      </c>
      <c r="F768" s="24">
        <f t="shared" si="184"/>
        <v>113250</v>
      </c>
      <c r="G768" s="28"/>
      <c r="K768" s="24"/>
      <c r="L768" s="24"/>
      <c r="M768" s="24"/>
      <c r="P768" s="42">
        <f t="shared" si="178"/>
        <v>765</v>
      </c>
      <c r="Q768" s="45">
        <f t="shared" si="179"/>
        <v>30700</v>
      </c>
      <c r="R768" s="45">
        <f t="shared" si="180"/>
        <v>27265</v>
      </c>
      <c r="S768">
        <f t="shared" si="175"/>
        <v>765</v>
      </c>
    </row>
    <row r="769" spans="1:19" ht="15" x14ac:dyDescent="0.2">
      <c r="A769" s="32">
        <f t="shared" si="176"/>
        <v>382501</v>
      </c>
      <c r="B769" s="25">
        <f t="shared" si="177"/>
        <v>383000</v>
      </c>
      <c r="C769" s="24">
        <f t="shared" si="181"/>
        <v>79895</v>
      </c>
      <c r="D769" s="24">
        <f t="shared" si="182"/>
        <v>60175</v>
      </c>
      <c r="E769" s="24">
        <f t="shared" si="183"/>
        <v>27910</v>
      </c>
      <c r="F769" s="24">
        <f t="shared" si="184"/>
        <v>113375</v>
      </c>
      <c r="G769" s="28"/>
      <c r="K769" s="26"/>
      <c r="L769" s="26"/>
      <c r="M769" s="26"/>
      <c r="P769" s="42">
        <f t="shared" si="178"/>
        <v>766</v>
      </c>
      <c r="Q769" s="45">
        <f t="shared" si="179"/>
        <v>30900</v>
      </c>
      <c r="R769" s="45">
        <f t="shared" si="180"/>
        <v>27420</v>
      </c>
      <c r="S769">
        <f t="shared" si="175"/>
        <v>770</v>
      </c>
    </row>
    <row r="770" spans="1:19" ht="15" x14ac:dyDescent="0.2">
      <c r="A770" s="32">
        <f t="shared" si="176"/>
        <v>383001</v>
      </c>
      <c r="B770" s="25">
        <f t="shared" si="177"/>
        <v>383500</v>
      </c>
      <c r="C770" s="24">
        <f t="shared" si="181"/>
        <v>79995</v>
      </c>
      <c r="D770" s="24">
        <f t="shared" si="182"/>
        <v>60250</v>
      </c>
      <c r="E770" s="24">
        <f t="shared" si="183"/>
        <v>27945</v>
      </c>
      <c r="F770" s="24">
        <f t="shared" si="184"/>
        <v>113500</v>
      </c>
      <c r="G770" s="28"/>
      <c r="K770" s="26"/>
      <c r="L770" s="26"/>
      <c r="M770" s="26"/>
      <c r="P770" s="42">
        <f t="shared" si="178"/>
        <v>767</v>
      </c>
      <c r="Q770" s="45">
        <f t="shared" si="179"/>
        <v>30900</v>
      </c>
      <c r="R770" s="45">
        <f t="shared" si="180"/>
        <v>27420</v>
      </c>
      <c r="S770">
        <f t="shared" si="175"/>
        <v>770</v>
      </c>
    </row>
    <row r="771" spans="1:19" x14ac:dyDescent="0.15">
      <c r="A771" s="32">
        <f t="shared" si="176"/>
        <v>383501</v>
      </c>
      <c r="B771" s="25">
        <f t="shared" si="177"/>
        <v>384000</v>
      </c>
      <c r="C771" s="24">
        <f t="shared" si="181"/>
        <v>80095</v>
      </c>
      <c r="D771" s="24">
        <f t="shared" si="182"/>
        <v>60325</v>
      </c>
      <c r="E771" s="24">
        <f t="shared" si="183"/>
        <v>27980</v>
      </c>
      <c r="F771" s="24">
        <f t="shared" si="184"/>
        <v>113625</v>
      </c>
      <c r="G771" s="28"/>
      <c r="K771" s="24"/>
      <c r="L771" s="24"/>
      <c r="M771" s="24"/>
      <c r="P771" s="42">
        <f t="shared" si="178"/>
        <v>768</v>
      </c>
      <c r="Q771" s="45">
        <f t="shared" si="179"/>
        <v>30900</v>
      </c>
      <c r="R771" s="45">
        <f t="shared" si="180"/>
        <v>27420</v>
      </c>
      <c r="S771">
        <f t="shared" si="175"/>
        <v>770</v>
      </c>
    </row>
    <row r="772" spans="1:19" ht="15" x14ac:dyDescent="0.2">
      <c r="A772" s="32">
        <f t="shared" si="176"/>
        <v>384001</v>
      </c>
      <c r="B772" s="25">
        <f t="shared" si="177"/>
        <v>384500</v>
      </c>
      <c r="C772" s="24">
        <f t="shared" si="181"/>
        <v>80195</v>
      </c>
      <c r="D772" s="24">
        <f t="shared" si="182"/>
        <v>60400</v>
      </c>
      <c r="E772" s="24">
        <f t="shared" si="183"/>
        <v>28015</v>
      </c>
      <c r="F772" s="24">
        <f t="shared" si="184"/>
        <v>113750</v>
      </c>
      <c r="G772" s="28"/>
      <c r="K772" s="26"/>
      <c r="L772" s="26"/>
      <c r="M772" s="26"/>
      <c r="P772" s="42">
        <f t="shared" si="178"/>
        <v>769</v>
      </c>
      <c r="Q772" s="45">
        <f t="shared" si="179"/>
        <v>30900</v>
      </c>
      <c r="R772" s="45">
        <f t="shared" si="180"/>
        <v>27420</v>
      </c>
      <c r="S772">
        <f t="shared" ref="S772:S835" si="185">VLOOKUP(P772,$U$3:$V$203,2)</f>
        <v>770</v>
      </c>
    </row>
    <row r="773" spans="1:19" ht="15" x14ac:dyDescent="0.2">
      <c r="A773" s="32">
        <f t="shared" si="176"/>
        <v>384501</v>
      </c>
      <c r="B773" s="25">
        <f t="shared" si="177"/>
        <v>385000</v>
      </c>
      <c r="C773" s="24">
        <f t="shared" si="181"/>
        <v>80295</v>
      </c>
      <c r="D773" s="24">
        <f t="shared" si="182"/>
        <v>60475</v>
      </c>
      <c r="E773" s="24">
        <f t="shared" si="183"/>
        <v>28050</v>
      </c>
      <c r="F773" s="24">
        <f t="shared" si="184"/>
        <v>113875</v>
      </c>
      <c r="G773" s="28"/>
      <c r="K773" s="26"/>
      <c r="L773" s="26"/>
      <c r="M773" s="26"/>
      <c r="P773" s="42">
        <f t="shared" si="178"/>
        <v>770</v>
      </c>
      <c r="Q773" s="45">
        <f t="shared" si="179"/>
        <v>30900</v>
      </c>
      <c r="R773" s="45">
        <f t="shared" si="180"/>
        <v>27420</v>
      </c>
      <c r="S773">
        <f t="shared" si="185"/>
        <v>770</v>
      </c>
    </row>
    <row r="774" spans="1:19" x14ac:dyDescent="0.15">
      <c r="A774" s="32">
        <f t="shared" ref="A774:A837" si="186">B773+1</f>
        <v>385001</v>
      </c>
      <c r="B774" s="25">
        <f t="shared" ref="B774:B837" si="187">B773+500</f>
        <v>385500</v>
      </c>
      <c r="C774" s="24">
        <f t="shared" si="181"/>
        <v>80395</v>
      </c>
      <c r="D774" s="24">
        <f t="shared" si="182"/>
        <v>60550</v>
      </c>
      <c r="E774" s="24">
        <f t="shared" si="183"/>
        <v>28085</v>
      </c>
      <c r="F774" s="24">
        <f t="shared" si="184"/>
        <v>114000</v>
      </c>
      <c r="G774" s="28"/>
      <c r="K774" s="24"/>
      <c r="L774" s="24"/>
      <c r="M774" s="24"/>
      <c r="P774" s="42">
        <f t="shared" ref="P774:P837" si="188">+P773+1</f>
        <v>771</v>
      </c>
      <c r="Q774" s="45">
        <f t="shared" si="179"/>
        <v>31100</v>
      </c>
      <c r="R774" s="45">
        <f t="shared" si="180"/>
        <v>27575</v>
      </c>
      <c r="S774">
        <f t="shared" si="185"/>
        <v>775</v>
      </c>
    </row>
    <row r="775" spans="1:19" ht="15" x14ac:dyDescent="0.2">
      <c r="A775" s="32">
        <f t="shared" si="186"/>
        <v>385501</v>
      </c>
      <c r="B775" s="25">
        <f t="shared" si="187"/>
        <v>386000</v>
      </c>
      <c r="C775" s="24">
        <f t="shared" si="181"/>
        <v>80495</v>
      </c>
      <c r="D775" s="24">
        <f t="shared" si="182"/>
        <v>60625</v>
      </c>
      <c r="E775" s="24">
        <f t="shared" si="183"/>
        <v>28120</v>
      </c>
      <c r="F775" s="24">
        <f t="shared" si="184"/>
        <v>114125</v>
      </c>
      <c r="G775" s="28"/>
      <c r="K775" s="26"/>
      <c r="L775" s="26"/>
      <c r="M775" s="26"/>
      <c r="P775" s="42">
        <f t="shared" si="188"/>
        <v>772</v>
      </c>
      <c r="Q775" s="45">
        <f t="shared" si="179"/>
        <v>31100</v>
      </c>
      <c r="R775" s="45">
        <f t="shared" si="180"/>
        <v>27575</v>
      </c>
      <c r="S775">
        <f t="shared" si="185"/>
        <v>775</v>
      </c>
    </row>
    <row r="776" spans="1:19" ht="15" x14ac:dyDescent="0.2">
      <c r="A776" s="32">
        <f t="shared" si="186"/>
        <v>386001</v>
      </c>
      <c r="B776" s="25">
        <f t="shared" si="187"/>
        <v>386500</v>
      </c>
      <c r="C776" s="24">
        <f t="shared" si="181"/>
        <v>80595</v>
      </c>
      <c r="D776" s="24">
        <f t="shared" si="182"/>
        <v>60700</v>
      </c>
      <c r="E776" s="24">
        <f t="shared" si="183"/>
        <v>28155</v>
      </c>
      <c r="F776" s="24">
        <f t="shared" si="184"/>
        <v>114250</v>
      </c>
      <c r="G776" s="28"/>
      <c r="K776" s="26"/>
      <c r="L776" s="26"/>
      <c r="M776" s="26"/>
      <c r="P776" s="42">
        <f t="shared" si="188"/>
        <v>773</v>
      </c>
      <c r="Q776" s="45">
        <f t="shared" si="179"/>
        <v>31100</v>
      </c>
      <c r="R776" s="45">
        <f t="shared" si="180"/>
        <v>27575</v>
      </c>
      <c r="S776">
        <f t="shared" si="185"/>
        <v>775</v>
      </c>
    </row>
    <row r="777" spans="1:19" x14ac:dyDescent="0.15">
      <c r="A777" s="32">
        <f t="shared" si="186"/>
        <v>386501</v>
      </c>
      <c r="B777" s="25">
        <f t="shared" si="187"/>
        <v>387000</v>
      </c>
      <c r="C777" s="24">
        <f t="shared" si="181"/>
        <v>80695</v>
      </c>
      <c r="D777" s="24">
        <f t="shared" si="182"/>
        <v>60775</v>
      </c>
      <c r="E777" s="24">
        <f t="shared" si="183"/>
        <v>28190</v>
      </c>
      <c r="F777" s="24">
        <f t="shared" si="184"/>
        <v>114375</v>
      </c>
      <c r="G777" s="28"/>
      <c r="K777" s="24"/>
      <c r="L777" s="24"/>
      <c r="M777" s="24"/>
      <c r="P777" s="42">
        <f t="shared" si="188"/>
        <v>774</v>
      </c>
      <c r="Q777" s="45">
        <f t="shared" si="179"/>
        <v>31100</v>
      </c>
      <c r="R777" s="45">
        <f t="shared" si="180"/>
        <v>27575</v>
      </c>
      <c r="S777">
        <f t="shared" si="185"/>
        <v>775</v>
      </c>
    </row>
    <row r="778" spans="1:19" ht="15" x14ac:dyDescent="0.2">
      <c r="A778" s="32">
        <f t="shared" si="186"/>
        <v>387001</v>
      </c>
      <c r="B778" s="25">
        <f t="shared" si="187"/>
        <v>387500</v>
      </c>
      <c r="C778" s="24">
        <f t="shared" si="181"/>
        <v>80795</v>
      </c>
      <c r="D778" s="24">
        <f t="shared" si="182"/>
        <v>60850</v>
      </c>
      <c r="E778" s="24">
        <f t="shared" si="183"/>
        <v>28225</v>
      </c>
      <c r="F778" s="24">
        <f t="shared" si="184"/>
        <v>114500</v>
      </c>
      <c r="G778" s="28"/>
      <c r="K778" s="26"/>
      <c r="L778" s="26"/>
      <c r="M778" s="26"/>
      <c r="P778" s="42">
        <f t="shared" si="188"/>
        <v>775</v>
      </c>
      <c r="Q778" s="45">
        <f t="shared" ref="Q778:Q841" si="189">Q777+IF(MOD(P778-1,5),0,(VLOOKUP(P778,$K$16:$M$23,3)))</f>
        <v>31100</v>
      </c>
      <c r="R778" s="45">
        <f t="shared" ref="R778:R841" si="190">R777+IF(MOD(P778-1,5),0,(VLOOKUP(P778,$K$16:$N$23,4)))</f>
        <v>27575</v>
      </c>
      <c r="S778">
        <f t="shared" si="185"/>
        <v>775</v>
      </c>
    </row>
    <row r="779" spans="1:19" ht="15" x14ac:dyDescent="0.2">
      <c r="A779" s="32">
        <f t="shared" si="186"/>
        <v>387501</v>
      </c>
      <c r="B779" s="25">
        <f t="shared" si="187"/>
        <v>388000</v>
      </c>
      <c r="C779" s="24">
        <f t="shared" si="181"/>
        <v>80895</v>
      </c>
      <c r="D779" s="24">
        <f t="shared" si="182"/>
        <v>60925</v>
      </c>
      <c r="E779" s="24">
        <f t="shared" si="183"/>
        <v>28260</v>
      </c>
      <c r="F779" s="24">
        <f t="shared" si="184"/>
        <v>114625</v>
      </c>
      <c r="G779" s="28"/>
      <c r="K779" s="26"/>
      <c r="L779" s="26"/>
      <c r="M779" s="26"/>
      <c r="P779" s="42">
        <f t="shared" si="188"/>
        <v>776</v>
      </c>
      <c r="Q779" s="45">
        <f t="shared" si="189"/>
        <v>31300</v>
      </c>
      <c r="R779" s="45">
        <f t="shared" si="190"/>
        <v>27730</v>
      </c>
      <c r="S779">
        <f t="shared" si="185"/>
        <v>780</v>
      </c>
    </row>
    <row r="780" spans="1:19" x14ac:dyDescent="0.15">
      <c r="A780" s="32">
        <f t="shared" si="186"/>
        <v>388001</v>
      </c>
      <c r="B780" s="25">
        <f t="shared" si="187"/>
        <v>388500</v>
      </c>
      <c r="C780" s="24">
        <f t="shared" si="181"/>
        <v>80995</v>
      </c>
      <c r="D780" s="24">
        <f t="shared" si="182"/>
        <v>61000</v>
      </c>
      <c r="E780" s="24">
        <f t="shared" si="183"/>
        <v>28295</v>
      </c>
      <c r="F780" s="24">
        <f t="shared" si="184"/>
        <v>114750</v>
      </c>
      <c r="G780" s="28"/>
      <c r="K780" s="24"/>
      <c r="L780" s="24"/>
      <c r="M780" s="24"/>
      <c r="P780" s="42">
        <f t="shared" si="188"/>
        <v>777</v>
      </c>
      <c r="Q780" s="45">
        <f t="shared" si="189"/>
        <v>31300</v>
      </c>
      <c r="R780" s="45">
        <f t="shared" si="190"/>
        <v>27730</v>
      </c>
      <c r="S780">
        <f t="shared" si="185"/>
        <v>780</v>
      </c>
    </row>
    <row r="781" spans="1:19" ht="15" x14ac:dyDescent="0.2">
      <c r="A781" s="32">
        <f t="shared" si="186"/>
        <v>388501</v>
      </c>
      <c r="B781" s="25">
        <f t="shared" si="187"/>
        <v>389000</v>
      </c>
      <c r="C781" s="24">
        <f t="shared" si="181"/>
        <v>81095</v>
      </c>
      <c r="D781" s="24">
        <f t="shared" si="182"/>
        <v>61075</v>
      </c>
      <c r="E781" s="24">
        <f t="shared" si="183"/>
        <v>28330</v>
      </c>
      <c r="F781" s="24">
        <f t="shared" si="184"/>
        <v>114875</v>
      </c>
      <c r="G781" s="28"/>
      <c r="K781" s="26"/>
      <c r="L781" s="26"/>
      <c r="M781" s="26"/>
      <c r="P781" s="42">
        <f t="shared" si="188"/>
        <v>778</v>
      </c>
      <c r="Q781" s="45">
        <f t="shared" si="189"/>
        <v>31300</v>
      </c>
      <c r="R781" s="45">
        <f t="shared" si="190"/>
        <v>27730</v>
      </c>
      <c r="S781">
        <f t="shared" si="185"/>
        <v>780</v>
      </c>
    </row>
    <row r="782" spans="1:19" ht="15" x14ac:dyDescent="0.2">
      <c r="A782" s="32">
        <f t="shared" si="186"/>
        <v>389001</v>
      </c>
      <c r="B782" s="25">
        <f t="shared" si="187"/>
        <v>389500</v>
      </c>
      <c r="C782" s="24">
        <f t="shared" si="181"/>
        <v>81195</v>
      </c>
      <c r="D782" s="24">
        <f t="shared" si="182"/>
        <v>61150</v>
      </c>
      <c r="E782" s="24">
        <f t="shared" si="183"/>
        <v>28365</v>
      </c>
      <c r="F782" s="24">
        <f t="shared" si="184"/>
        <v>115000</v>
      </c>
      <c r="G782" s="28"/>
      <c r="K782" s="26"/>
      <c r="L782" s="26"/>
      <c r="M782" s="26"/>
      <c r="P782" s="42">
        <f t="shared" si="188"/>
        <v>779</v>
      </c>
      <c r="Q782" s="45">
        <f t="shared" si="189"/>
        <v>31300</v>
      </c>
      <c r="R782" s="45">
        <f t="shared" si="190"/>
        <v>27730</v>
      </c>
      <c r="S782">
        <f t="shared" si="185"/>
        <v>780</v>
      </c>
    </row>
    <row r="783" spans="1:19" x14ac:dyDescent="0.15">
      <c r="A783" s="32">
        <f t="shared" si="186"/>
        <v>389501</v>
      </c>
      <c r="B783" s="25">
        <f t="shared" si="187"/>
        <v>390000</v>
      </c>
      <c r="C783" s="24">
        <f t="shared" si="181"/>
        <v>81295</v>
      </c>
      <c r="D783" s="24">
        <f t="shared" si="182"/>
        <v>61225</v>
      </c>
      <c r="E783" s="24">
        <f t="shared" si="183"/>
        <v>28400</v>
      </c>
      <c r="F783" s="24">
        <f t="shared" si="184"/>
        <v>115125</v>
      </c>
      <c r="G783" s="28"/>
      <c r="K783" s="24"/>
      <c r="L783" s="24"/>
      <c r="M783" s="24"/>
      <c r="P783" s="42">
        <f t="shared" si="188"/>
        <v>780</v>
      </c>
      <c r="Q783" s="45">
        <f t="shared" si="189"/>
        <v>31300</v>
      </c>
      <c r="R783" s="45">
        <f t="shared" si="190"/>
        <v>27730</v>
      </c>
      <c r="S783">
        <f t="shared" si="185"/>
        <v>780</v>
      </c>
    </row>
    <row r="784" spans="1:19" ht="15" x14ac:dyDescent="0.2">
      <c r="A784" s="32">
        <f t="shared" si="186"/>
        <v>390001</v>
      </c>
      <c r="B784" s="25">
        <f t="shared" si="187"/>
        <v>390500</v>
      </c>
      <c r="C784" s="24">
        <f t="shared" si="181"/>
        <v>81395</v>
      </c>
      <c r="D784" s="24">
        <f t="shared" si="182"/>
        <v>61300</v>
      </c>
      <c r="E784" s="24">
        <f t="shared" si="183"/>
        <v>28435</v>
      </c>
      <c r="F784" s="24">
        <f t="shared" si="184"/>
        <v>115250</v>
      </c>
      <c r="G784" s="28"/>
      <c r="K784" s="26"/>
      <c r="L784" s="26"/>
      <c r="M784" s="26"/>
      <c r="P784" s="42">
        <f t="shared" si="188"/>
        <v>781</v>
      </c>
      <c r="Q784" s="45">
        <f t="shared" si="189"/>
        <v>31500</v>
      </c>
      <c r="R784" s="45">
        <f t="shared" si="190"/>
        <v>27885</v>
      </c>
      <c r="S784">
        <f t="shared" si="185"/>
        <v>785</v>
      </c>
    </row>
    <row r="785" spans="1:19" ht="15" x14ac:dyDescent="0.2">
      <c r="A785" s="32">
        <f t="shared" si="186"/>
        <v>390501</v>
      </c>
      <c r="B785" s="25">
        <f t="shared" si="187"/>
        <v>391000</v>
      </c>
      <c r="C785" s="24">
        <f t="shared" si="181"/>
        <v>81495</v>
      </c>
      <c r="D785" s="24">
        <f t="shared" si="182"/>
        <v>61375</v>
      </c>
      <c r="E785" s="24">
        <f t="shared" si="183"/>
        <v>28470</v>
      </c>
      <c r="F785" s="24">
        <f t="shared" si="184"/>
        <v>115375</v>
      </c>
      <c r="G785" s="28"/>
      <c r="K785" s="26"/>
      <c r="L785" s="26"/>
      <c r="M785" s="26"/>
      <c r="P785" s="42">
        <f t="shared" si="188"/>
        <v>782</v>
      </c>
      <c r="Q785" s="45">
        <f t="shared" si="189"/>
        <v>31500</v>
      </c>
      <c r="R785" s="45">
        <f t="shared" si="190"/>
        <v>27885</v>
      </c>
      <c r="S785">
        <f t="shared" si="185"/>
        <v>785</v>
      </c>
    </row>
    <row r="786" spans="1:19" x14ac:dyDescent="0.15">
      <c r="A786" s="32">
        <f t="shared" si="186"/>
        <v>391001</v>
      </c>
      <c r="B786" s="25">
        <f t="shared" si="187"/>
        <v>391500</v>
      </c>
      <c r="C786" s="24">
        <f t="shared" si="181"/>
        <v>81595</v>
      </c>
      <c r="D786" s="24">
        <f t="shared" si="182"/>
        <v>61450</v>
      </c>
      <c r="E786" s="24">
        <f t="shared" si="183"/>
        <v>28505</v>
      </c>
      <c r="F786" s="24">
        <f t="shared" si="184"/>
        <v>115500</v>
      </c>
      <c r="G786" s="28"/>
      <c r="K786" s="24"/>
      <c r="L786" s="24"/>
      <c r="M786" s="24"/>
      <c r="P786" s="42">
        <f t="shared" si="188"/>
        <v>783</v>
      </c>
      <c r="Q786" s="45">
        <f t="shared" si="189"/>
        <v>31500</v>
      </c>
      <c r="R786" s="45">
        <f t="shared" si="190"/>
        <v>27885</v>
      </c>
      <c r="S786">
        <f t="shared" si="185"/>
        <v>785</v>
      </c>
    </row>
    <row r="787" spans="1:19" ht="15" x14ac:dyDescent="0.2">
      <c r="A787" s="32">
        <f t="shared" si="186"/>
        <v>391501</v>
      </c>
      <c r="B787" s="25">
        <f t="shared" si="187"/>
        <v>392000</v>
      </c>
      <c r="C787" s="24">
        <f t="shared" si="181"/>
        <v>81695</v>
      </c>
      <c r="D787" s="24">
        <f t="shared" si="182"/>
        <v>61525</v>
      </c>
      <c r="E787" s="24">
        <f t="shared" si="183"/>
        <v>28540</v>
      </c>
      <c r="F787" s="24">
        <f t="shared" si="184"/>
        <v>115625</v>
      </c>
      <c r="G787" s="28"/>
      <c r="K787" s="26"/>
      <c r="L787" s="26"/>
      <c r="M787" s="26"/>
      <c r="P787" s="42">
        <f t="shared" si="188"/>
        <v>784</v>
      </c>
      <c r="Q787" s="45">
        <f t="shared" si="189"/>
        <v>31500</v>
      </c>
      <c r="R787" s="45">
        <f t="shared" si="190"/>
        <v>27885</v>
      </c>
      <c r="S787">
        <f t="shared" si="185"/>
        <v>785</v>
      </c>
    </row>
    <row r="788" spans="1:19" ht="15" x14ac:dyDescent="0.2">
      <c r="A788" s="32">
        <f t="shared" si="186"/>
        <v>392001</v>
      </c>
      <c r="B788" s="25">
        <f t="shared" si="187"/>
        <v>392500</v>
      </c>
      <c r="C788" s="24">
        <f t="shared" si="181"/>
        <v>81795</v>
      </c>
      <c r="D788" s="24">
        <f t="shared" si="182"/>
        <v>61600</v>
      </c>
      <c r="E788" s="24">
        <f t="shared" si="183"/>
        <v>28575</v>
      </c>
      <c r="F788" s="24">
        <f t="shared" si="184"/>
        <v>115750</v>
      </c>
      <c r="G788" s="28"/>
      <c r="K788" s="26"/>
      <c r="L788" s="26"/>
      <c r="M788" s="26"/>
      <c r="P788" s="42">
        <f t="shared" si="188"/>
        <v>785</v>
      </c>
      <c r="Q788" s="45">
        <f t="shared" si="189"/>
        <v>31500</v>
      </c>
      <c r="R788" s="45">
        <f t="shared" si="190"/>
        <v>27885</v>
      </c>
      <c r="S788">
        <f t="shared" si="185"/>
        <v>785</v>
      </c>
    </row>
    <row r="789" spans="1:19" x14ac:dyDescent="0.15">
      <c r="A789" s="32">
        <f t="shared" si="186"/>
        <v>392501</v>
      </c>
      <c r="B789" s="25">
        <f t="shared" si="187"/>
        <v>393000</v>
      </c>
      <c r="C789" s="24">
        <f t="shared" si="181"/>
        <v>81895</v>
      </c>
      <c r="D789" s="24">
        <f t="shared" si="182"/>
        <v>61675</v>
      </c>
      <c r="E789" s="24">
        <f t="shared" si="183"/>
        <v>28610</v>
      </c>
      <c r="F789" s="24">
        <f t="shared" si="184"/>
        <v>115875</v>
      </c>
      <c r="G789" s="28"/>
      <c r="K789" s="24"/>
      <c r="L789" s="24"/>
      <c r="M789" s="24"/>
      <c r="P789" s="42">
        <f t="shared" si="188"/>
        <v>786</v>
      </c>
      <c r="Q789" s="45">
        <f t="shared" si="189"/>
        <v>31700</v>
      </c>
      <c r="R789" s="45">
        <f t="shared" si="190"/>
        <v>28040</v>
      </c>
      <c r="S789">
        <f t="shared" si="185"/>
        <v>790</v>
      </c>
    </row>
    <row r="790" spans="1:19" ht="15" x14ac:dyDescent="0.2">
      <c r="A790" s="32">
        <f t="shared" si="186"/>
        <v>393001</v>
      </c>
      <c r="B790" s="25">
        <f t="shared" si="187"/>
        <v>393500</v>
      </c>
      <c r="C790" s="24">
        <f t="shared" si="181"/>
        <v>81995</v>
      </c>
      <c r="D790" s="24">
        <f t="shared" si="182"/>
        <v>61750</v>
      </c>
      <c r="E790" s="24">
        <f t="shared" si="183"/>
        <v>28645</v>
      </c>
      <c r="F790" s="24">
        <f t="shared" si="184"/>
        <v>116000</v>
      </c>
      <c r="G790" s="28"/>
      <c r="K790" s="26"/>
      <c r="L790" s="26"/>
      <c r="M790" s="26"/>
      <c r="P790" s="42">
        <f t="shared" si="188"/>
        <v>787</v>
      </c>
      <c r="Q790" s="45">
        <f t="shared" si="189"/>
        <v>31700</v>
      </c>
      <c r="R790" s="45">
        <f t="shared" si="190"/>
        <v>28040</v>
      </c>
      <c r="S790">
        <f t="shared" si="185"/>
        <v>790</v>
      </c>
    </row>
    <row r="791" spans="1:19" ht="15" x14ac:dyDescent="0.2">
      <c r="A791" s="32">
        <f t="shared" si="186"/>
        <v>393501</v>
      </c>
      <c r="B791" s="25">
        <f t="shared" si="187"/>
        <v>394000</v>
      </c>
      <c r="C791" s="24">
        <f t="shared" si="181"/>
        <v>82095</v>
      </c>
      <c r="D791" s="24">
        <f t="shared" si="182"/>
        <v>61825</v>
      </c>
      <c r="E791" s="24">
        <f t="shared" si="183"/>
        <v>28680</v>
      </c>
      <c r="F791" s="24">
        <f t="shared" si="184"/>
        <v>116125</v>
      </c>
      <c r="G791" s="28"/>
      <c r="K791" s="26"/>
      <c r="L791" s="26"/>
      <c r="M791" s="26"/>
      <c r="P791" s="42">
        <f t="shared" si="188"/>
        <v>788</v>
      </c>
      <c r="Q791" s="45">
        <f t="shared" si="189"/>
        <v>31700</v>
      </c>
      <c r="R791" s="45">
        <f t="shared" si="190"/>
        <v>28040</v>
      </c>
      <c r="S791">
        <f t="shared" si="185"/>
        <v>790</v>
      </c>
    </row>
    <row r="792" spans="1:19" x14ac:dyDescent="0.15">
      <c r="A792" s="32">
        <f t="shared" si="186"/>
        <v>394001</v>
      </c>
      <c r="B792" s="25">
        <f t="shared" si="187"/>
        <v>394500</v>
      </c>
      <c r="C792" s="24">
        <f t="shared" si="181"/>
        <v>82195</v>
      </c>
      <c r="D792" s="24">
        <f t="shared" si="182"/>
        <v>61900</v>
      </c>
      <c r="E792" s="24">
        <f t="shared" si="183"/>
        <v>28715</v>
      </c>
      <c r="F792" s="24">
        <f t="shared" si="184"/>
        <v>116250</v>
      </c>
      <c r="G792" s="28"/>
      <c r="K792" s="24"/>
      <c r="L792" s="24"/>
      <c r="M792" s="24"/>
      <c r="P792" s="42">
        <f t="shared" si="188"/>
        <v>789</v>
      </c>
      <c r="Q792" s="45">
        <f t="shared" si="189"/>
        <v>31700</v>
      </c>
      <c r="R792" s="45">
        <f t="shared" si="190"/>
        <v>28040</v>
      </c>
      <c r="S792">
        <f t="shared" si="185"/>
        <v>790</v>
      </c>
    </row>
    <row r="793" spans="1:19" ht="15" x14ac:dyDescent="0.2">
      <c r="A793" s="32">
        <f t="shared" si="186"/>
        <v>394501</v>
      </c>
      <c r="B793" s="25">
        <f t="shared" si="187"/>
        <v>395000</v>
      </c>
      <c r="C793" s="24">
        <f t="shared" si="181"/>
        <v>82295</v>
      </c>
      <c r="D793" s="24">
        <f t="shared" si="182"/>
        <v>61975</v>
      </c>
      <c r="E793" s="24">
        <f t="shared" si="183"/>
        <v>28750</v>
      </c>
      <c r="F793" s="24">
        <f t="shared" si="184"/>
        <v>116375</v>
      </c>
      <c r="G793" s="28"/>
      <c r="K793" s="26"/>
      <c r="L793" s="26"/>
      <c r="M793" s="26"/>
      <c r="P793" s="42">
        <f t="shared" si="188"/>
        <v>790</v>
      </c>
      <c r="Q793" s="45">
        <f t="shared" si="189"/>
        <v>31700</v>
      </c>
      <c r="R793" s="45">
        <f t="shared" si="190"/>
        <v>28040</v>
      </c>
      <c r="S793">
        <f t="shared" si="185"/>
        <v>790</v>
      </c>
    </row>
    <row r="794" spans="1:19" ht="15" x14ac:dyDescent="0.2">
      <c r="A794" s="32">
        <f t="shared" si="186"/>
        <v>395001</v>
      </c>
      <c r="B794" s="25">
        <f t="shared" si="187"/>
        <v>395500</v>
      </c>
      <c r="C794" s="24">
        <f t="shared" si="181"/>
        <v>82395</v>
      </c>
      <c r="D794" s="24">
        <f t="shared" si="182"/>
        <v>62050</v>
      </c>
      <c r="E794" s="24">
        <f t="shared" si="183"/>
        <v>28785</v>
      </c>
      <c r="F794" s="24">
        <f t="shared" si="184"/>
        <v>116500</v>
      </c>
      <c r="G794" s="28"/>
      <c r="K794" s="26"/>
      <c r="L794" s="26"/>
      <c r="M794" s="26"/>
      <c r="P794" s="42">
        <f t="shared" si="188"/>
        <v>791</v>
      </c>
      <c r="Q794" s="45">
        <f t="shared" si="189"/>
        <v>31900</v>
      </c>
      <c r="R794" s="45">
        <f t="shared" si="190"/>
        <v>28195</v>
      </c>
      <c r="S794">
        <f t="shared" si="185"/>
        <v>795</v>
      </c>
    </row>
    <row r="795" spans="1:19" x14ac:dyDescent="0.15">
      <c r="A795" s="32">
        <f t="shared" si="186"/>
        <v>395501</v>
      </c>
      <c r="B795" s="25">
        <f t="shared" si="187"/>
        <v>396000</v>
      </c>
      <c r="C795" s="24">
        <f t="shared" si="181"/>
        <v>82495</v>
      </c>
      <c r="D795" s="24">
        <f t="shared" si="182"/>
        <v>62125</v>
      </c>
      <c r="E795" s="24">
        <f t="shared" si="183"/>
        <v>28820</v>
      </c>
      <c r="F795" s="24">
        <f t="shared" si="184"/>
        <v>116625</v>
      </c>
      <c r="G795" s="28"/>
      <c r="K795" s="24"/>
      <c r="L795" s="24"/>
      <c r="M795" s="24"/>
      <c r="P795" s="42">
        <f t="shared" si="188"/>
        <v>792</v>
      </c>
      <c r="Q795" s="45">
        <f t="shared" si="189"/>
        <v>31900</v>
      </c>
      <c r="R795" s="45">
        <f t="shared" si="190"/>
        <v>28195</v>
      </c>
      <c r="S795">
        <f t="shared" si="185"/>
        <v>795</v>
      </c>
    </row>
    <row r="796" spans="1:19" ht="15" x14ac:dyDescent="0.2">
      <c r="A796" s="32">
        <f t="shared" si="186"/>
        <v>396001</v>
      </c>
      <c r="B796" s="25">
        <f t="shared" si="187"/>
        <v>396500</v>
      </c>
      <c r="C796" s="24">
        <f t="shared" si="181"/>
        <v>82595</v>
      </c>
      <c r="D796" s="24">
        <f t="shared" si="182"/>
        <v>62200</v>
      </c>
      <c r="E796" s="24">
        <f t="shared" si="183"/>
        <v>28855</v>
      </c>
      <c r="F796" s="24">
        <f t="shared" si="184"/>
        <v>116750</v>
      </c>
      <c r="G796" s="28"/>
      <c r="K796" s="26"/>
      <c r="L796" s="26"/>
      <c r="M796" s="26"/>
      <c r="P796" s="42">
        <f t="shared" si="188"/>
        <v>793</v>
      </c>
      <c r="Q796" s="45">
        <f t="shared" si="189"/>
        <v>31900</v>
      </c>
      <c r="R796" s="45">
        <f t="shared" si="190"/>
        <v>28195</v>
      </c>
      <c r="S796">
        <f t="shared" si="185"/>
        <v>795</v>
      </c>
    </row>
    <row r="797" spans="1:19" ht="15" x14ac:dyDescent="0.2">
      <c r="A797" s="32">
        <f t="shared" si="186"/>
        <v>396501</v>
      </c>
      <c r="B797" s="25">
        <f t="shared" si="187"/>
        <v>397000</v>
      </c>
      <c r="C797" s="24">
        <f t="shared" si="181"/>
        <v>82695</v>
      </c>
      <c r="D797" s="24">
        <f t="shared" si="182"/>
        <v>62275</v>
      </c>
      <c r="E797" s="24">
        <f t="shared" si="183"/>
        <v>28890</v>
      </c>
      <c r="F797" s="24">
        <f t="shared" si="184"/>
        <v>116875</v>
      </c>
      <c r="G797" s="28"/>
      <c r="K797" s="26"/>
      <c r="L797" s="26"/>
      <c r="M797" s="26"/>
      <c r="P797" s="42">
        <f t="shared" si="188"/>
        <v>794</v>
      </c>
      <c r="Q797" s="45">
        <f t="shared" si="189"/>
        <v>31900</v>
      </c>
      <c r="R797" s="45">
        <f t="shared" si="190"/>
        <v>28195</v>
      </c>
      <c r="S797">
        <f t="shared" si="185"/>
        <v>795</v>
      </c>
    </row>
    <row r="798" spans="1:19" x14ac:dyDescent="0.15">
      <c r="A798" s="32">
        <f t="shared" si="186"/>
        <v>397001</v>
      </c>
      <c r="B798" s="25">
        <f t="shared" si="187"/>
        <v>397500</v>
      </c>
      <c r="C798" s="24">
        <f t="shared" ref="C798:C861" si="191">C797+($B798-$B797)*(VLOOKUP($A798,$H$4:$M$13,3))</f>
        <v>82795</v>
      </c>
      <c r="D798" s="24">
        <f t="shared" ref="D798:D861" si="192">D797+($B798-$B797)*(VLOOKUP($A798,$H$4:$M$13,4))</f>
        <v>62350</v>
      </c>
      <c r="E798" s="24">
        <f t="shared" ref="E798:E861" si="193">E797+($B798-$B797)*(VLOOKUP($A798,$H$4:$M$13,5))</f>
        <v>28925</v>
      </c>
      <c r="F798" s="24">
        <f t="shared" ref="F798:F861" si="194">F797+($B798-$B797)*(VLOOKUP($A798,$H$4:$M$13,6))</f>
        <v>117000</v>
      </c>
      <c r="G798" s="28"/>
      <c r="K798" s="24"/>
      <c r="L798" s="24"/>
      <c r="M798" s="24"/>
      <c r="P798" s="42">
        <f t="shared" si="188"/>
        <v>795</v>
      </c>
      <c r="Q798" s="45">
        <f t="shared" si="189"/>
        <v>31900</v>
      </c>
      <c r="R798" s="45">
        <f t="shared" si="190"/>
        <v>28195</v>
      </c>
      <c r="S798">
        <f t="shared" si="185"/>
        <v>795</v>
      </c>
    </row>
    <row r="799" spans="1:19" ht="15" x14ac:dyDescent="0.2">
      <c r="A799" s="32">
        <f t="shared" si="186"/>
        <v>397501</v>
      </c>
      <c r="B799" s="25">
        <f t="shared" si="187"/>
        <v>398000</v>
      </c>
      <c r="C799" s="24">
        <f t="shared" si="191"/>
        <v>82895</v>
      </c>
      <c r="D799" s="24">
        <f t="shared" si="192"/>
        <v>62425</v>
      </c>
      <c r="E799" s="24">
        <f t="shared" si="193"/>
        <v>28960</v>
      </c>
      <c r="F799" s="24">
        <f t="shared" si="194"/>
        <v>117125</v>
      </c>
      <c r="G799" s="28"/>
      <c r="K799" s="26"/>
      <c r="L799" s="26"/>
      <c r="M799" s="26"/>
      <c r="P799" s="42">
        <f t="shared" si="188"/>
        <v>796</v>
      </c>
      <c r="Q799" s="45">
        <f t="shared" si="189"/>
        <v>32100</v>
      </c>
      <c r="R799" s="45">
        <f t="shared" si="190"/>
        <v>28350</v>
      </c>
      <c r="S799">
        <f t="shared" si="185"/>
        <v>800</v>
      </c>
    </row>
    <row r="800" spans="1:19" ht="15" x14ac:dyDescent="0.2">
      <c r="A800" s="32">
        <f t="shared" si="186"/>
        <v>398001</v>
      </c>
      <c r="B800" s="25">
        <f t="shared" si="187"/>
        <v>398500</v>
      </c>
      <c r="C800" s="24">
        <f t="shared" si="191"/>
        <v>82995</v>
      </c>
      <c r="D800" s="24">
        <f t="shared" si="192"/>
        <v>62500</v>
      </c>
      <c r="E800" s="24">
        <f t="shared" si="193"/>
        <v>28995</v>
      </c>
      <c r="F800" s="24">
        <f t="shared" si="194"/>
        <v>117250</v>
      </c>
      <c r="G800" s="28"/>
      <c r="K800" s="26"/>
      <c r="L800" s="26"/>
      <c r="M800" s="26"/>
      <c r="P800" s="42">
        <f t="shared" si="188"/>
        <v>797</v>
      </c>
      <c r="Q800" s="45">
        <f t="shared" si="189"/>
        <v>32100</v>
      </c>
      <c r="R800" s="45">
        <f t="shared" si="190"/>
        <v>28350</v>
      </c>
      <c r="S800">
        <f t="shared" si="185"/>
        <v>800</v>
      </c>
    </row>
    <row r="801" spans="1:19" x14ac:dyDescent="0.15">
      <c r="A801" s="32">
        <f t="shared" si="186"/>
        <v>398501</v>
      </c>
      <c r="B801" s="25">
        <f t="shared" si="187"/>
        <v>399000</v>
      </c>
      <c r="C801" s="24">
        <f t="shared" si="191"/>
        <v>83095</v>
      </c>
      <c r="D801" s="24">
        <f t="shared" si="192"/>
        <v>62575</v>
      </c>
      <c r="E801" s="24">
        <f t="shared" si="193"/>
        <v>29030</v>
      </c>
      <c r="F801" s="24">
        <f t="shared" si="194"/>
        <v>117375</v>
      </c>
      <c r="G801" s="28"/>
      <c r="K801" s="24"/>
      <c r="L801" s="24"/>
      <c r="M801" s="24"/>
      <c r="P801" s="42">
        <f t="shared" si="188"/>
        <v>798</v>
      </c>
      <c r="Q801" s="45">
        <f t="shared" si="189"/>
        <v>32100</v>
      </c>
      <c r="R801" s="45">
        <f t="shared" si="190"/>
        <v>28350</v>
      </c>
      <c r="S801">
        <f t="shared" si="185"/>
        <v>800</v>
      </c>
    </row>
    <row r="802" spans="1:19" ht="15" x14ac:dyDescent="0.2">
      <c r="A802" s="32">
        <f t="shared" si="186"/>
        <v>399001</v>
      </c>
      <c r="B802" s="25">
        <f t="shared" si="187"/>
        <v>399500</v>
      </c>
      <c r="C802" s="24">
        <f t="shared" si="191"/>
        <v>83195</v>
      </c>
      <c r="D802" s="24">
        <f t="shared" si="192"/>
        <v>62650</v>
      </c>
      <c r="E802" s="24">
        <f t="shared" si="193"/>
        <v>29065</v>
      </c>
      <c r="F802" s="24">
        <f t="shared" si="194"/>
        <v>117500</v>
      </c>
      <c r="G802" s="28"/>
      <c r="K802" s="26"/>
      <c r="L802" s="26"/>
      <c r="M802" s="26"/>
      <c r="P802" s="42">
        <f t="shared" si="188"/>
        <v>799</v>
      </c>
      <c r="Q802" s="45">
        <f t="shared" si="189"/>
        <v>32100</v>
      </c>
      <c r="R802" s="45">
        <f t="shared" si="190"/>
        <v>28350</v>
      </c>
      <c r="S802">
        <f t="shared" si="185"/>
        <v>800</v>
      </c>
    </row>
    <row r="803" spans="1:19" ht="15" x14ac:dyDescent="0.2">
      <c r="A803" s="32">
        <f t="shared" si="186"/>
        <v>399501</v>
      </c>
      <c r="B803" s="25">
        <f t="shared" si="187"/>
        <v>400000</v>
      </c>
      <c r="C803" s="24">
        <f t="shared" si="191"/>
        <v>83295</v>
      </c>
      <c r="D803" s="24">
        <f t="shared" si="192"/>
        <v>62725</v>
      </c>
      <c r="E803" s="24">
        <f t="shared" si="193"/>
        <v>29100</v>
      </c>
      <c r="F803" s="24">
        <f t="shared" si="194"/>
        <v>117625</v>
      </c>
      <c r="G803" s="28"/>
      <c r="K803" s="26"/>
      <c r="L803" s="26"/>
      <c r="M803" s="26"/>
      <c r="P803" s="42">
        <f t="shared" si="188"/>
        <v>800</v>
      </c>
      <c r="Q803" s="45">
        <f t="shared" si="189"/>
        <v>32100</v>
      </c>
      <c r="R803" s="45">
        <f t="shared" si="190"/>
        <v>28350</v>
      </c>
      <c r="S803">
        <f t="shared" si="185"/>
        <v>800</v>
      </c>
    </row>
    <row r="804" spans="1:19" x14ac:dyDescent="0.15">
      <c r="A804" s="32">
        <f t="shared" si="186"/>
        <v>400001</v>
      </c>
      <c r="B804" s="25">
        <f t="shared" si="187"/>
        <v>400500</v>
      </c>
      <c r="C804" s="24">
        <f t="shared" si="191"/>
        <v>83395</v>
      </c>
      <c r="D804" s="24">
        <f t="shared" si="192"/>
        <v>62800</v>
      </c>
      <c r="E804" s="24">
        <f t="shared" si="193"/>
        <v>29135</v>
      </c>
      <c r="F804" s="24">
        <f t="shared" si="194"/>
        <v>117750</v>
      </c>
      <c r="G804" s="28"/>
      <c r="K804" s="24"/>
      <c r="L804" s="24"/>
      <c r="M804" s="24"/>
      <c r="P804" s="42">
        <f t="shared" si="188"/>
        <v>801</v>
      </c>
      <c r="Q804" s="45">
        <f t="shared" si="189"/>
        <v>32300</v>
      </c>
      <c r="R804" s="45">
        <f t="shared" si="190"/>
        <v>28505</v>
      </c>
      <c r="S804">
        <f t="shared" si="185"/>
        <v>805</v>
      </c>
    </row>
    <row r="805" spans="1:19" ht="15" x14ac:dyDescent="0.2">
      <c r="A805" s="32">
        <f t="shared" si="186"/>
        <v>400501</v>
      </c>
      <c r="B805" s="25">
        <f t="shared" si="187"/>
        <v>401000</v>
      </c>
      <c r="C805" s="24">
        <f t="shared" si="191"/>
        <v>83495</v>
      </c>
      <c r="D805" s="24">
        <f t="shared" si="192"/>
        <v>62875</v>
      </c>
      <c r="E805" s="24">
        <f t="shared" si="193"/>
        <v>29170</v>
      </c>
      <c r="F805" s="24">
        <f t="shared" si="194"/>
        <v>117875</v>
      </c>
      <c r="G805" s="28"/>
      <c r="K805" s="26"/>
      <c r="L805" s="26"/>
      <c r="M805" s="26"/>
      <c r="P805" s="42">
        <f t="shared" si="188"/>
        <v>802</v>
      </c>
      <c r="Q805" s="45">
        <f t="shared" si="189"/>
        <v>32300</v>
      </c>
      <c r="R805" s="45">
        <f t="shared" si="190"/>
        <v>28505</v>
      </c>
      <c r="S805">
        <f t="shared" si="185"/>
        <v>805</v>
      </c>
    </row>
    <row r="806" spans="1:19" ht="15" x14ac:dyDescent="0.2">
      <c r="A806" s="32">
        <f t="shared" si="186"/>
        <v>401001</v>
      </c>
      <c r="B806" s="25">
        <f t="shared" si="187"/>
        <v>401500</v>
      </c>
      <c r="C806" s="24">
        <f t="shared" si="191"/>
        <v>83595</v>
      </c>
      <c r="D806" s="24">
        <f t="shared" si="192"/>
        <v>62950</v>
      </c>
      <c r="E806" s="24">
        <f t="shared" si="193"/>
        <v>29205</v>
      </c>
      <c r="F806" s="24">
        <f t="shared" si="194"/>
        <v>118000</v>
      </c>
      <c r="G806" s="28"/>
      <c r="K806" s="26"/>
      <c r="L806" s="26"/>
      <c r="M806" s="26"/>
      <c r="P806" s="42">
        <f t="shared" si="188"/>
        <v>803</v>
      </c>
      <c r="Q806" s="45">
        <f t="shared" si="189"/>
        <v>32300</v>
      </c>
      <c r="R806" s="45">
        <f t="shared" si="190"/>
        <v>28505</v>
      </c>
      <c r="S806">
        <f t="shared" si="185"/>
        <v>805</v>
      </c>
    </row>
    <row r="807" spans="1:19" x14ac:dyDescent="0.15">
      <c r="A807" s="32">
        <f t="shared" si="186"/>
        <v>401501</v>
      </c>
      <c r="B807" s="25">
        <f t="shared" si="187"/>
        <v>402000</v>
      </c>
      <c r="C807" s="24">
        <f t="shared" si="191"/>
        <v>83695</v>
      </c>
      <c r="D807" s="24">
        <f t="shared" si="192"/>
        <v>63025</v>
      </c>
      <c r="E807" s="24">
        <f t="shared" si="193"/>
        <v>29240</v>
      </c>
      <c r="F807" s="24">
        <f t="shared" si="194"/>
        <v>118125</v>
      </c>
      <c r="G807" s="28"/>
      <c r="K807" s="24"/>
      <c r="L807" s="24"/>
      <c r="M807" s="24"/>
      <c r="P807" s="42">
        <f t="shared" si="188"/>
        <v>804</v>
      </c>
      <c r="Q807" s="45">
        <f t="shared" si="189"/>
        <v>32300</v>
      </c>
      <c r="R807" s="45">
        <f t="shared" si="190"/>
        <v>28505</v>
      </c>
      <c r="S807">
        <f t="shared" si="185"/>
        <v>805</v>
      </c>
    </row>
    <row r="808" spans="1:19" ht="15" x14ac:dyDescent="0.2">
      <c r="A808" s="32">
        <f t="shared" si="186"/>
        <v>402001</v>
      </c>
      <c r="B808" s="25">
        <f t="shared" si="187"/>
        <v>402500</v>
      </c>
      <c r="C808" s="24">
        <f t="shared" si="191"/>
        <v>83795</v>
      </c>
      <c r="D808" s="24">
        <f t="shared" si="192"/>
        <v>63100</v>
      </c>
      <c r="E808" s="24">
        <f t="shared" si="193"/>
        <v>29275</v>
      </c>
      <c r="F808" s="24">
        <f t="shared" si="194"/>
        <v>118250</v>
      </c>
      <c r="G808" s="28"/>
      <c r="K808" s="26"/>
      <c r="L808" s="26"/>
      <c r="M808" s="26"/>
      <c r="P808" s="42">
        <f t="shared" si="188"/>
        <v>805</v>
      </c>
      <c r="Q808" s="45">
        <f t="shared" si="189"/>
        <v>32300</v>
      </c>
      <c r="R808" s="45">
        <f t="shared" si="190"/>
        <v>28505</v>
      </c>
      <c r="S808">
        <f t="shared" si="185"/>
        <v>805</v>
      </c>
    </row>
    <row r="809" spans="1:19" ht="15" x14ac:dyDescent="0.2">
      <c r="A809" s="32">
        <f t="shared" si="186"/>
        <v>402501</v>
      </c>
      <c r="B809" s="25">
        <f t="shared" si="187"/>
        <v>403000</v>
      </c>
      <c r="C809" s="24">
        <f t="shared" si="191"/>
        <v>83895</v>
      </c>
      <c r="D809" s="24">
        <f t="shared" si="192"/>
        <v>63175</v>
      </c>
      <c r="E809" s="24">
        <f t="shared" si="193"/>
        <v>29310</v>
      </c>
      <c r="F809" s="24">
        <f t="shared" si="194"/>
        <v>118375</v>
      </c>
      <c r="G809" s="28"/>
      <c r="K809" s="26"/>
      <c r="L809" s="26"/>
      <c r="M809" s="26"/>
      <c r="P809" s="42">
        <f t="shared" si="188"/>
        <v>806</v>
      </c>
      <c r="Q809" s="45">
        <f t="shared" si="189"/>
        <v>32500</v>
      </c>
      <c r="R809" s="45">
        <f t="shared" si="190"/>
        <v>28660</v>
      </c>
      <c r="S809">
        <f t="shared" si="185"/>
        <v>810</v>
      </c>
    </row>
    <row r="810" spans="1:19" x14ac:dyDescent="0.15">
      <c r="A810" s="32">
        <f t="shared" si="186"/>
        <v>403001</v>
      </c>
      <c r="B810" s="25">
        <f t="shared" si="187"/>
        <v>403500</v>
      </c>
      <c r="C810" s="24">
        <f t="shared" si="191"/>
        <v>83995</v>
      </c>
      <c r="D810" s="24">
        <f t="shared" si="192"/>
        <v>63250</v>
      </c>
      <c r="E810" s="24">
        <f t="shared" si="193"/>
        <v>29345</v>
      </c>
      <c r="F810" s="24">
        <f t="shared" si="194"/>
        <v>118500</v>
      </c>
      <c r="G810" s="28"/>
      <c r="K810" s="24"/>
      <c r="L810" s="24"/>
      <c r="M810" s="24"/>
      <c r="P810" s="42">
        <f t="shared" si="188"/>
        <v>807</v>
      </c>
      <c r="Q810" s="45">
        <f t="shared" si="189"/>
        <v>32500</v>
      </c>
      <c r="R810" s="45">
        <f t="shared" si="190"/>
        <v>28660</v>
      </c>
      <c r="S810">
        <f t="shared" si="185"/>
        <v>810</v>
      </c>
    </row>
    <row r="811" spans="1:19" ht="15" x14ac:dyDescent="0.2">
      <c r="A811" s="32">
        <f t="shared" si="186"/>
        <v>403501</v>
      </c>
      <c r="B811" s="25">
        <f t="shared" si="187"/>
        <v>404000</v>
      </c>
      <c r="C811" s="24">
        <f t="shared" si="191"/>
        <v>84095</v>
      </c>
      <c r="D811" s="24">
        <f t="shared" si="192"/>
        <v>63325</v>
      </c>
      <c r="E811" s="24">
        <f t="shared" si="193"/>
        <v>29380</v>
      </c>
      <c r="F811" s="24">
        <f t="shared" si="194"/>
        <v>118625</v>
      </c>
      <c r="G811" s="28"/>
      <c r="K811" s="26"/>
      <c r="L811" s="26"/>
      <c r="M811" s="26"/>
      <c r="P811" s="42">
        <f t="shared" si="188"/>
        <v>808</v>
      </c>
      <c r="Q811" s="45">
        <f t="shared" si="189"/>
        <v>32500</v>
      </c>
      <c r="R811" s="45">
        <f t="shared" si="190"/>
        <v>28660</v>
      </c>
      <c r="S811">
        <f t="shared" si="185"/>
        <v>810</v>
      </c>
    </row>
    <row r="812" spans="1:19" ht="15" x14ac:dyDescent="0.2">
      <c r="A812" s="32">
        <f t="shared" si="186"/>
        <v>404001</v>
      </c>
      <c r="B812" s="25">
        <f t="shared" si="187"/>
        <v>404500</v>
      </c>
      <c r="C812" s="24">
        <f t="shared" si="191"/>
        <v>84195</v>
      </c>
      <c r="D812" s="24">
        <f t="shared" si="192"/>
        <v>63400</v>
      </c>
      <c r="E812" s="24">
        <f t="shared" si="193"/>
        <v>29415</v>
      </c>
      <c r="F812" s="24">
        <f t="shared" si="194"/>
        <v>118750</v>
      </c>
      <c r="G812" s="28"/>
      <c r="K812" s="26"/>
      <c r="L812" s="26"/>
      <c r="M812" s="26"/>
      <c r="P812" s="42">
        <f t="shared" si="188"/>
        <v>809</v>
      </c>
      <c r="Q812" s="45">
        <f t="shared" si="189"/>
        <v>32500</v>
      </c>
      <c r="R812" s="45">
        <f t="shared" si="190"/>
        <v>28660</v>
      </c>
      <c r="S812">
        <f t="shared" si="185"/>
        <v>810</v>
      </c>
    </row>
    <row r="813" spans="1:19" x14ac:dyDescent="0.15">
      <c r="A813" s="32">
        <f t="shared" si="186"/>
        <v>404501</v>
      </c>
      <c r="B813" s="25">
        <f t="shared" si="187"/>
        <v>405000</v>
      </c>
      <c r="C813" s="24">
        <f t="shared" si="191"/>
        <v>84295</v>
      </c>
      <c r="D813" s="24">
        <f t="shared" si="192"/>
        <v>63475</v>
      </c>
      <c r="E813" s="24">
        <f t="shared" si="193"/>
        <v>29450</v>
      </c>
      <c r="F813" s="24">
        <f t="shared" si="194"/>
        <v>118875</v>
      </c>
      <c r="G813" s="28"/>
      <c r="K813" s="24"/>
      <c r="L813" s="24"/>
      <c r="M813" s="24"/>
      <c r="P813" s="42">
        <f t="shared" si="188"/>
        <v>810</v>
      </c>
      <c r="Q813" s="45">
        <f t="shared" si="189"/>
        <v>32500</v>
      </c>
      <c r="R813" s="45">
        <f t="shared" si="190"/>
        <v>28660</v>
      </c>
      <c r="S813">
        <f t="shared" si="185"/>
        <v>810</v>
      </c>
    </row>
    <row r="814" spans="1:19" ht="15" x14ac:dyDescent="0.2">
      <c r="A814" s="32">
        <f t="shared" si="186"/>
        <v>405001</v>
      </c>
      <c r="B814" s="25">
        <f t="shared" si="187"/>
        <v>405500</v>
      </c>
      <c r="C814" s="24">
        <f t="shared" si="191"/>
        <v>84395</v>
      </c>
      <c r="D814" s="24">
        <f t="shared" si="192"/>
        <v>63550</v>
      </c>
      <c r="E814" s="24">
        <f t="shared" si="193"/>
        <v>29485</v>
      </c>
      <c r="F814" s="24">
        <f t="shared" si="194"/>
        <v>119000</v>
      </c>
      <c r="G814" s="28"/>
      <c r="K814" s="26"/>
      <c r="L814" s="26"/>
      <c r="M814" s="26"/>
      <c r="P814" s="42">
        <f t="shared" si="188"/>
        <v>811</v>
      </c>
      <c r="Q814" s="45">
        <f t="shared" si="189"/>
        <v>32700</v>
      </c>
      <c r="R814" s="45">
        <f t="shared" si="190"/>
        <v>28815</v>
      </c>
      <c r="S814">
        <f t="shared" si="185"/>
        <v>815</v>
      </c>
    </row>
    <row r="815" spans="1:19" ht="15" x14ac:dyDescent="0.2">
      <c r="A815" s="32">
        <f t="shared" si="186"/>
        <v>405501</v>
      </c>
      <c r="B815" s="25">
        <f t="shared" si="187"/>
        <v>406000</v>
      </c>
      <c r="C815" s="24">
        <f t="shared" si="191"/>
        <v>84495</v>
      </c>
      <c r="D815" s="24">
        <f t="shared" si="192"/>
        <v>63625</v>
      </c>
      <c r="E815" s="24">
        <f t="shared" si="193"/>
        <v>29520</v>
      </c>
      <c r="F815" s="24">
        <f t="shared" si="194"/>
        <v>119125</v>
      </c>
      <c r="G815" s="28"/>
      <c r="K815" s="26"/>
      <c r="L815" s="26"/>
      <c r="M815" s="26"/>
      <c r="P815" s="42">
        <f t="shared" si="188"/>
        <v>812</v>
      </c>
      <c r="Q815" s="45">
        <f t="shared" si="189"/>
        <v>32700</v>
      </c>
      <c r="R815" s="45">
        <f t="shared" si="190"/>
        <v>28815</v>
      </c>
      <c r="S815">
        <f t="shared" si="185"/>
        <v>815</v>
      </c>
    </row>
    <row r="816" spans="1:19" x14ac:dyDescent="0.15">
      <c r="A816" s="32">
        <f t="shared" si="186"/>
        <v>406001</v>
      </c>
      <c r="B816" s="25">
        <f t="shared" si="187"/>
        <v>406500</v>
      </c>
      <c r="C816" s="24">
        <f t="shared" si="191"/>
        <v>84595</v>
      </c>
      <c r="D816" s="24">
        <f t="shared" si="192"/>
        <v>63700</v>
      </c>
      <c r="E816" s="24">
        <f t="shared" si="193"/>
        <v>29555</v>
      </c>
      <c r="F816" s="24">
        <f t="shared" si="194"/>
        <v>119250</v>
      </c>
      <c r="G816" s="28"/>
      <c r="K816" s="24"/>
      <c r="L816" s="24"/>
      <c r="M816" s="24"/>
      <c r="P816" s="42">
        <f t="shared" si="188"/>
        <v>813</v>
      </c>
      <c r="Q816" s="45">
        <f t="shared" si="189"/>
        <v>32700</v>
      </c>
      <c r="R816" s="45">
        <f t="shared" si="190"/>
        <v>28815</v>
      </c>
      <c r="S816">
        <f t="shared" si="185"/>
        <v>815</v>
      </c>
    </row>
    <row r="817" spans="1:19" ht="15" x14ac:dyDescent="0.2">
      <c r="A817" s="32">
        <f t="shared" si="186"/>
        <v>406501</v>
      </c>
      <c r="B817" s="25">
        <f t="shared" si="187"/>
        <v>407000</v>
      </c>
      <c r="C817" s="24">
        <f t="shared" si="191"/>
        <v>84695</v>
      </c>
      <c r="D817" s="24">
        <f t="shared" si="192"/>
        <v>63775</v>
      </c>
      <c r="E817" s="24">
        <f t="shared" si="193"/>
        <v>29590</v>
      </c>
      <c r="F817" s="24">
        <f t="shared" si="194"/>
        <v>119375</v>
      </c>
      <c r="G817" s="28"/>
      <c r="K817" s="26"/>
      <c r="L817" s="26"/>
      <c r="M817" s="26"/>
      <c r="P817" s="42">
        <f t="shared" si="188"/>
        <v>814</v>
      </c>
      <c r="Q817" s="45">
        <f t="shared" si="189"/>
        <v>32700</v>
      </c>
      <c r="R817" s="45">
        <f t="shared" si="190"/>
        <v>28815</v>
      </c>
      <c r="S817">
        <f t="shared" si="185"/>
        <v>815</v>
      </c>
    </row>
    <row r="818" spans="1:19" ht="15" x14ac:dyDescent="0.2">
      <c r="A818" s="32">
        <f t="shared" si="186"/>
        <v>407001</v>
      </c>
      <c r="B818" s="25">
        <f t="shared" si="187"/>
        <v>407500</v>
      </c>
      <c r="C818" s="24">
        <f t="shared" si="191"/>
        <v>84795</v>
      </c>
      <c r="D818" s="24">
        <f t="shared" si="192"/>
        <v>63850</v>
      </c>
      <c r="E818" s="24">
        <f t="shared" si="193"/>
        <v>29625</v>
      </c>
      <c r="F818" s="24">
        <f t="shared" si="194"/>
        <v>119500</v>
      </c>
      <c r="G818" s="28"/>
      <c r="K818" s="26"/>
      <c r="L818" s="26"/>
      <c r="M818" s="26"/>
      <c r="P818" s="42">
        <f t="shared" si="188"/>
        <v>815</v>
      </c>
      <c r="Q818" s="45">
        <f t="shared" si="189"/>
        <v>32700</v>
      </c>
      <c r="R818" s="45">
        <f t="shared" si="190"/>
        <v>28815</v>
      </c>
      <c r="S818">
        <f t="shared" si="185"/>
        <v>815</v>
      </c>
    </row>
    <row r="819" spans="1:19" x14ac:dyDescent="0.15">
      <c r="A819" s="32">
        <f t="shared" si="186"/>
        <v>407501</v>
      </c>
      <c r="B819" s="25">
        <f t="shared" si="187"/>
        <v>408000</v>
      </c>
      <c r="C819" s="24">
        <f t="shared" si="191"/>
        <v>84895</v>
      </c>
      <c r="D819" s="24">
        <f t="shared" si="192"/>
        <v>63925</v>
      </c>
      <c r="E819" s="24">
        <f t="shared" si="193"/>
        <v>29660</v>
      </c>
      <c r="F819" s="24">
        <f t="shared" si="194"/>
        <v>119625</v>
      </c>
      <c r="G819" s="28"/>
      <c r="K819" s="24"/>
      <c r="L819" s="24"/>
      <c r="M819" s="24"/>
      <c r="P819" s="42">
        <f t="shared" si="188"/>
        <v>816</v>
      </c>
      <c r="Q819" s="45">
        <f t="shared" si="189"/>
        <v>32900</v>
      </c>
      <c r="R819" s="45">
        <f t="shared" si="190"/>
        <v>28970</v>
      </c>
      <c r="S819">
        <f t="shared" si="185"/>
        <v>820</v>
      </c>
    </row>
    <row r="820" spans="1:19" ht="15" x14ac:dyDescent="0.2">
      <c r="A820" s="32">
        <f t="shared" si="186"/>
        <v>408001</v>
      </c>
      <c r="B820" s="25">
        <f t="shared" si="187"/>
        <v>408500</v>
      </c>
      <c r="C820" s="24">
        <f t="shared" si="191"/>
        <v>84995</v>
      </c>
      <c r="D820" s="24">
        <f t="shared" si="192"/>
        <v>64000</v>
      </c>
      <c r="E820" s="24">
        <f t="shared" si="193"/>
        <v>29695</v>
      </c>
      <c r="F820" s="24">
        <f t="shared" si="194"/>
        <v>119750</v>
      </c>
      <c r="G820" s="28"/>
      <c r="K820" s="26"/>
      <c r="L820" s="26"/>
      <c r="M820" s="26"/>
      <c r="P820" s="42">
        <f t="shared" si="188"/>
        <v>817</v>
      </c>
      <c r="Q820" s="45">
        <f t="shared" si="189"/>
        <v>32900</v>
      </c>
      <c r="R820" s="45">
        <f t="shared" si="190"/>
        <v>28970</v>
      </c>
      <c r="S820">
        <f t="shared" si="185"/>
        <v>820</v>
      </c>
    </row>
    <row r="821" spans="1:19" ht="15" x14ac:dyDescent="0.2">
      <c r="A821" s="32">
        <f t="shared" si="186"/>
        <v>408501</v>
      </c>
      <c r="B821" s="25">
        <f t="shared" si="187"/>
        <v>409000</v>
      </c>
      <c r="C821" s="24">
        <f t="shared" si="191"/>
        <v>85095</v>
      </c>
      <c r="D821" s="24">
        <f t="shared" si="192"/>
        <v>64075</v>
      </c>
      <c r="E821" s="24">
        <f t="shared" si="193"/>
        <v>29730</v>
      </c>
      <c r="F821" s="24">
        <f t="shared" si="194"/>
        <v>119875</v>
      </c>
      <c r="G821" s="28"/>
      <c r="K821" s="26"/>
      <c r="L821" s="26"/>
      <c r="M821" s="26"/>
      <c r="P821" s="42">
        <f t="shared" si="188"/>
        <v>818</v>
      </c>
      <c r="Q821" s="45">
        <f t="shared" si="189"/>
        <v>32900</v>
      </c>
      <c r="R821" s="45">
        <f t="shared" si="190"/>
        <v>28970</v>
      </c>
      <c r="S821">
        <f t="shared" si="185"/>
        <v>820</v>
      </c>
    </row>
    <row r="822" spans="1:19" x14ac:dyDescent="0.15">
      <c r="A822" s="32">
        <f t="shared" si="186"/>
        <v>409001</v>
      </c>
      <c r="B822" s="25">
        <f t="shared" si="187"/>
        <v>409500</v>
      </c>
      <c r="C822" s="24">
        <f t="shared" si="191"/>
        <v>85195</v>
      </c>
      <c r="D822" s="24">
        <f t="shared" si="192"/>
        <v>64150</v>
      </c>
      <c r="E822" s="24">
        <f t="shared" si="193"/>
        <v>29765</v>
      </c>
      <c r="F822" s="24">
        <f t="shared" si="194"/>
        <v>120000</v>
      </c>
      <c r="G822" s="24"/>
      <c r="K822" s="24"/>
      <c r="L822" s="24"/>
      <c r="M822" s="24"/>
      <c r="P822" s="42">
        <f t="shared" si="188"/>
        <v>819</v>
      </c>
      <c r="Q822" s="45">
        <f t="shared" si="189"/>
        <v>32900</v>
      </c>
      <c r="R822" s="45">
        <f t="shared" si="190"/>
        <v>28970</v>
      </c>
      <c r="S822">
        <f t="shared" si="185"/>
        <v>820</v>
      </c>
    </row>
    <row r="823" spans="1:19" ht="15" x14ac:dyDescent="0.2">
      <c r="A823" s="32">
        <f t="shared" si="186"/>
        <v>409501</v>
      </c>
      <c r="B823" s="25">
        <f t="shared" si="187"/>
        <v>410000</v>
      </c>
      <c r="C823" s="24">
        <f t="shared" si="191"/>
        <v>85295</v>
      </c>
      <c r="D823" s="24">
        <f t="shared" si="192"/>
        <v>64225</v>
      </c>
      <c r="E823" s="24">
        <f t="shared" si="193"/>
        <v>29800</v>
      </c>
      <c r="F823" s="24">
        <f t="shared" si="194"/>
        <v>120125</v>
      </c>
      <c r="G823" s="24"/>
      <c r="K823" s="26"/>
      <c r="L823" s="26"/>
      <c r="M823" s="26"/>
      <c r="P823" s="42">
        <f t="shared" si="188"/>
        <v>820</v>
      </c>
      <c r="Q823" s="45">
        <f t="shared" si="189"/>
        <v>32900</v>
      </c>
      <c r="R823" s="45">
        <f t="shared" si="190"/>
        <v>28970</v>
      </c>
      <c r="S823">
        <f t="shared" si="185"/>
        <v>820</v>
      </c>
    </row>
    <row r="824" spans="1:19" ht="15" x14ac:dyDescent="0.2">
      <c r="A824" s="32">
        <f t="shared" si="186"/>
        <v>410001</v>
      </c>
      <c r="B824" s="25">
        <f t="shared" si="187"/>
        <v>410500</v>
      </c>
      <c r="C824" s="24">
        <f t="shared" si="191"/>
        <v>85395</v>
      </c>
      <c r="D824" s="24">
        <f t="shared" si="192"/>
        <v>64300</v>
      </c>
      <c r="E824" s="24">
        <f t="shared" si="193"/>
        <v>29835</v>
      </c>
      <c r="F824" s="24">
        <f t="shared" si="194"/>
        <v>120250</v>
      </c>
      <c r="G824" s="24"/>
      <c r="K824" s="26"/>
      <c r="L824" s="26"/>
      <c r="M824" s="26"/>
      <c r="P824" s="42">
        <f t="shared" si="188"/>
        <v>821</v>
      </c>
      <c r="Q824" s="45">
        <f t="shared" si="189"/>
        <v>33100</v>
      </c>
      <c r="R824" s="45">
        <f t="shared" si="190"/>
        <v>29125</v>
      </c>
      <c r="S824">
        <f t="shared" si="185"/>
        <v>825</v>
      </c>
    </row>
    <row r="825" spans="1:19" x14ac:dyDescent="0.15">
      <c r="A825" s="32">
        <f t="shared" si="186"/>
        <v>410501</v>
      </c>
      <c r="B825" s="25">
        <f t="shared" si="187"/>
        <v>411000</v>
      </c>
      <c r="C825" s="24">
        <f t="shared" si="191"/>
        <v>85495</v>
      </c>
      <c r="D825" s="24">
        <f t="shared" si="192"/>
        <v>64375</v>
      </c>
      <c r="E825" s="24">
        <f t="shared" si="193"/>
        <v>29870</v>
      </c>
      <c r="F825" s="24">
        <f t="shared" si="194"/>
        <v>120375</v>
      </c>
      <c r="G825" s="24"/>
      <c r="K825" s="24"/>
      <c r="L825" s="24"/>
      <c r="M825" s="24"/>
      <c r="P825" s="42">
        <f t="shared" si="188"/>
        <v>822</v>
      </c>
      <c r="Q825" s="45">
        <f t="shared" si="189"/>
        <v>33100</v>
      </c>
      <c r="R825" s="45">
        <f t="shared" si="190"/>
        <v>29125</v>
      </c>
      <c r="S825">
        <f t="shared" si="185"/>
        <v>825</v>
      </c>
    </row>
    <row r="826" spans="1:19" ht="15" x14ac:dyDescent="0.2">
      <c r="A826" s="32">
        <f t="shared" si="186"/>
        <v>411001</v>
      </c>
      <c r="B826" s="25">
        <f t="shared" si="187"/>
        <v>411500</v>
      </c>
      <c r="C826" s="24">
        <f t="shared" si="191"/>
        <v>85595</v>
      </c>
      <c r="D826" s="24">
        <f t="shared" si="192"/>
        <v>64450</v>
      </c>
      <c r="E826" s="24">
        <f t="shared" si="193"/>
        <v>29905</v>
      </c>
      <c r="F826" s="24">
        <f t="shared" si="194"/>
        <v>120500</v>
      </c>
      <c r="G826" s="24"/>
      <c r="K826" s="26"/>
      <c r="L826" s="26"/>
      <c r="M826" s="26"/>
      <c r="P826" s="42">
        <f t="shared" si="188"/>
        <v>823</v>
      </c>
      <c r="Q826" s="45">
        <f t="shared" si="189"/>
        <v>33100</v>
      </c>
      <c r="R826" s="45">
        <f t="shared" si="190"/>
        <v>29125</v>
      </c>
      <c r="S826">
        <f t="shared" si="185"/>
        <v>825</v>
      </c>
    </row>
    <row r="827" spans="1:19" ht="15" x14ac:dyDescent="0.2">
      <c r="A827" s="32">
        <f t="shared" si="186"/>
        <v>411501</v>
      </c>
      <c r="B827" s="25">
        <f t="shared" si="187"/>
        <v>412000</v>
      </c>
      <c r="C827" s="24">
        <f t="shared" si="191"/>
        <v>85695</v>
      </c>
      <c r="D827" s="24">
        <f t="shared" si="192"/>
        <v>64525</v>
      </c>
      <c r="E827" s="24">
        <f t="shared" si="193"/>
        <v>29940</v>
      </c>
      <c r="F827" s="24">
        <f t="shared" si="194"/>
        <v>120625</v>
      </c>
      <c r="G827" s="24"/>
      <c r="K827" s="26"/>
      <c r="L827" s="26"/>
      <c r="M827" s="26"/>
      <c r="P827" s="42">
        <f t="shared" si="188"/>
        <v>824</v>
      </c>
      <c r="Q827" s="45">
        <f t="shared" si="189"/>
        <v>33100</v>
      </c>
      <c r="R827" s="45">
        <f t="shared" si="190"/>
        <v>29125</v>
      </c>
      <c r="S827">
        <f t="shared" si="185"/>
        <v>825</v>
      </c>
    </row>
    <row r="828" spans="1:19" x14ac:dyDescent="0.15">
      <c r="A828" s="32">
        <f t="shared" si="186"/>
        <v>412001</v>
      </c>
      <c r="B828" s="25">
        <f t="shared" si="187"/>
        <v>412500</v>
      </c>
      <c r="C828" s="24">
        <f t="shared" si="191"/>
        <v>85795</v>
      </c>
      <c r="D828" s="24">
        <f t="shared" si="192"/>
        <v>64600</v>
      </c>
      <c r="E828" s="24">
        <f t="shared" si="193"/>
        <v>29975</v>
      </c>
      <c r="F828" s="24">
        <f t="shared" si="194"/>
        <v>120750</v>
      </c>
      <c r="G828" s="24"/>
      <c r="K828" s="24"/>
      <c r="L828" s="24"/>
      <c r="M828" s="24"/>
      <c r="P828" s="42">
        <f t="shared" si="188"/>
        <v>825</v>
      </c>
      <c r="Q828" s="45">
        <f t="shared" si="189"/>
        <v>33100</v>
      </c>
      <c r="R828" s="45">
        <f t="shared" si="190"/>
        <v>29125</v>
      </c>
      <c r="S828">
        <f t="shared" si="185"/>
        <v>825</v>
      </c>
    </row>
    <row r="829" spans="1:19" ht="15" x14ac:dyDescent="0.2">
      <c r="A829" s="32">
        <f t="shared" si="186"/>
        <v>412501</v>
      </c>
      <c r="B829" s="25">
        <f t="shared" si="187"/>
        <v>413000</v>
      </c>
      <c r="C829" s="24">
        <f t="shared" si="191"/>
        <v>85895</v>
      </c>
      <c r="D829" s="24">
        <f t="shared" si="192"/>
        <v>64675</v>
      </c>
      <c r="E829" s="24">
        <f t="shared" si="193"/>
        <v>30010</v>
      </c>
      <c r="F829" s="24">
        <f t="shared" si="194"/>
        <v>120875</v>
      </c>
      <c r="G829" s="24"/>
      <c r="K829" s="26"/>
      <c r="L829" s="26"/>
      <c r="M829" s="26"/>
      <c r="P829" s="42">
        <f t="shared" si="188"/>
        <v>826</v>
      </c>
      <c r="Q829" s="45">
        <f t="shared" si="189"/>
        <v>33300</v>
      </c>
      <c r="R829" s="45">
        <f t="shared" si="190"/>
        <v>29280</v>
      </c>
      <c r="S829">
        <f t="shared" si="185"/>
        <v>830</v>
      </c>
    </row>
    <row r="830" spans="1:19" ht="15" x14ac:dyDescent="0.2">
      <c r="A830" s="32">
        <f t="shared" si="186"/>
        <v>413001</v>
      </c>
      <c r="B830" s="25">
        <f t="shared" si="187"/>
        <v>413500</v>
      </c>
      <c r="C830" s="24">
        <f t="shared" si="191"/>
        <v>85995</v>
      </c>
      <c r="D830" s="24">
        <f t="shared" si="192"/>
        <v>64750</v>
      </c>
      <c r="E830" s="24">
        <f t="shared" si="193"/>
        <v>30045</v>
      </c>
      <c r="F830" s="24">
        <f t="shared" si="194"/>
        <v>121000</v>
      </c>
      <c r="G830" s="24"/>
      <c r="K830" s="26"/>
      <c r="L830" s="26"/>
      <c r="M830" s="26"/>
      <c r="P830" s="42">
        <f t="shared" si="188"/>
        <v>827</v>
      </c>
      <c r="Q830" s="45">
        <f t="shared" si="189"/>
        <v>33300</v>
      </c>
      <c r="R830" s="45">
        <f t="shared" si="190"/>
        <v>29280</v>
      </c>
      <c r="S830">
        <f t="shared" si="185"/>
        <v>830</v>
      </c>
    </row>
    <row r="831" spans="1:19" x14ac:dyDescent="0.15">
      <c r="A831" s="32">
        <f t="shared" si="186"/>
        <v>413501</v>
      </c>
      <c r="B831" s="25">
        <f t="shared" si="187"/>
        <v>414000</v>
      </c>
      <c r="C831" s="24">
        <f t="shared" si="191"/>
        <v>86095</v>
      </c>
      <c r="D831" s="24">
        <f t="shared" si="192"/>
        <v>64825</v>
      </c>
      <c r="E831" s="24">
        <f t="shared" si="193"/>
        <v>30080</v>
      </c>
      <c r="F831" s="24">
        <f t="shared" si="194"/>
        <v>121125</v>
      </c>
      <c r="G831" s="24"/>
      <c r="K831" s="24"/>
      <c r="L831" s="24"/>
      <c r="M831" s="24"/>
      <c r="P831" s="42">
        <f t="shared" si="188"/>
        <v>828</v>
      </c>
      <c r="Q831" s="45">
        <f t="shared" si="189"/>
        <v>33300</v>
      </c>
      <c r="R831" s="45">
        <f t="shared" si="190"/>
        <v>29280</v>
      </c>
      <c r="S831">
        <f t="shared" si="185"/>
        <v>830</v>
      </c>
    </row>
    <row r="832" spans="1:19" ht="15" x14ac:dyDescent="0.2">
      <c r="A832" s="32">
        <f t="shared" si="186"/>
        <v>414001</v>
      </c>
      <c r="B832" s="25">
        <f t="shared" si="187"/>
        <v>414500</v>
      </c>
      <c r="C832" s="24">
        <f t="shared" si="191"/>
        <v>86195</v>
      </c>
      <c r="D832" s="24">
        <f t="shared" si="192"/>
        <v>64900</v>
      </c>
      <c r="E832" s="24">
        <f t="shared" si="193"/>
        <v>30115</v>
      </c>
      <c r="F832" s="24">
        <f t="shared" si="194"/>
        <v>121250</v>
      </c>
      <c r="G832" s="24"/>
      <c r="K832" s="26"/>
      <c r="L832" s="26"/>
      <c r="M832" s="26"/>
      <c r="P832" s="42">
        <f t="shared" si="188"/>
        <v>829</v>
      </c>
      <c r="Q832" s="45">
        <f t="shared" si="189"/>
        <v>33300</v>
      </c>
      <c r="R832" s="45">
        <f t="shared" si="190"/>
        <v>29280</v>
      </c>
      <c r="S832">
        <f t="shared" si="185"/>
        <v>830</v>
      </c>
    </row>
    <row r="833" spans="1:19" ht="15" x14ac:dyDescent="0.2">
      <c r="A833" s="32">
        <f t="shared" si="186"/>
        <v>414501</v>
      </c>
      <c r="B833" s="25">
        <f t="shared" si="187"/>
        <v>415000</v>
      </c>
      <c r="C833" s="24">
        <f t="shared" si="191"/>
        <v>86295</v>
      </c>
      <c r="D833" s="24">
        <f t="shared" si="192"/>
        <v>64975</v>
      </c>
      <c r="E833" s="24">
        <f t="shared" si="193"/>
        <v>30150</v>
      </c>
      <c r="F833" s="24">
        <f t="shared" si="194"/>
        <v>121375</v>
      </c>
      <c r="G833" s="24"/>
      <c r="K833" s="26"/>
      <c r="L833" s="26"/>
      <c r="M833" s="26"/>
      <c r="P833" s="42">
        <f t="shared" si="188"/>
        <v>830</v>
      </c>
      <c r="Q833" s="45">
        <f t="shared" si="189"/>
        <v>33300</v>
      </c>
      <c r="R833" s="45">
        <f t="shared" si="190"/>
        <v>29280</v>
      </c>
      <c r="S833">
        <f t="shared" si="185"/>
        <v>830</v>
      </c>
    </row>
    <row r="834" spans="1:19" x14ac:dyDescent="0.15">
      <c r="A834" s="32">
        <f t="shared" si="186"/>
        <v>415001</v>
      </c>
      <c r="B834" s="25">
        <f t="shared" si="187"/>
        <v>415500</v>
      </c>
      <c r="C834" s="24">
        <f t="shared" si="191"/>
        <v>86395</v>
      </c>
      <c r="D834" s="24">
        <f t="shared" si="192"/>
        <v>65050</v>
      </c>
      <c r="E834" s="24">
        <f t="shared" si="193"/>
        <v>30185</v>
      </c>
      <c r="F834" s="24">
        <f t="shared" si="194"/>
        <v>121500</v>
      </c>
      <c r="G834" s="24"/>
      <c r="K834" s="24"/>
      <c r="L834" s="24"/>
      <c r="M834" s="24"/>
      <c r="P834" s="42">
        <f t="shared" si="188"/>
        <v>831</v>
      </c>
      <c r="Q834" s="45">
        <f t="shared" si="189"/>
        <v>33500</v>
      </c>
      <c r="R834" s="45">
        <f t="shared" si="190"/>
        <v>29435</v>
      </c>
      <c r="S834">
        <f t="shared" si="185"/>
        <v>835</v>
      </c>
    </row>
    <row r="835" spans="1:19" ht="15" x14ac:dyDescent="0.2">
      <c r="A835" s="32">
        <f t="shared" si="186"/>
        <v>415501</v>
      </c>
      <c r="B835" s="25">
        <f t="shared" si="187"/>
        <v>416000</v>
      </c>
      <c r="C835" s="24">
        <f t="shared" si="191"/>
        <v>86495</v>
      </c>
      <c r="D835" s="24">
        <f t="shared" si="192"/>
        <v>65125</v>
      </c>
      <c r="E835" s="24">
        <f t="shared" si="193"/>
        <v>30220</v>
      </c>
      <c r="F835" s="24">
        <f t="shared" si="194"/>
        <v>121625</v>
      </c>
      <c r="G835" s="24"/>
      <c r="K835" s="26"/>
      <c r="L835" s="26"/>
      <c r="M835" s="26"/>
      <c r="P835" s="42">
        <f t="shared" si="188"/>
        <v>832</v>
      </c>
      <c r="Q835" s="45">
        <f t="shared" si="189"/>
        <v>33500</v>
      </c>
      <c r="R835" s="45">
        <f t="shared" si="190"/>
        <v>29435</v>
      </c>
      <c r="S835">
        <f t="shared" si="185"/>
        <v>835</v>
      </c>
    </row>
    <row r="836" spans="1:19" ht="15" x14ac:dyDescent="0.2">
      <c r="A836" s="32">
        <f t="shared" si="186"/>
        <v>416001</v>
      </c>
      <c r="B836" s="25">
        <f t="shared" si="187"/>
        <v>416500</v>
      </c>
      <c r="C836" s="24">
        <f t="shared" si="191"/>
        <v>86595</v>
      </c>
      <c r="D836" s="24">
        <f t="shared" si="192"/>
        <v>65200</v>
      </c>
      <c r="E836" s="24">
        <f t="shared" si="193"/>
        <v>30255</v>
      </c>
      <c r="F836" s="24">
        <f t="shared" si="194"/>
        <v>121750</v>
      </c>
      <c r="G836" s="24"/>
      <c r="K836" s="26"/>
      <c r="L836" s="26"/>
      <c r="M836" s="26"/>
      <c r="P836" s="42">
        <f t="shared" si="188"/>
        <v>833</v>
      </c>
      <c r="Q836" s="45">
        <f t="shared" si="189"/>
        <v>33500</v>
      </c>
      <c r="R836" s="45">
        <f t="shared" si="190"/>
        <v>29435</v>
      </c>
      <c r="S836">
        <f t="shared" ref="S836:S899" si="195">VLOOKUP(P836,$U$3:$V$203,2)</f>
        <v>835</v>
      </c>
    </row>
    <row r="837" spans="1:19" x14ac:dyDescent="0.15">
      <c r="A837" s="32">
        <f t="shared" si="186"/>
        <v>416501</v>
      </c>
      <c r="B837" s="25">
        <f t="shared" si="187"/>
        <v>417000</v>
      </c>
      <c r="C837" s="24">
        <f t="shared" si="191"/>
        <v>86695</v>
      </c>
      <c r="D837" s="24">
        <f t="shared" si="192"/>
        <v>65275</v>
      </c>
      <c r="E837" s="24">
        <f t="shared" si="193"/>
        <v>30290</v>
      </c>
      <c r="F837" s="24">
        <f t="shared" si="194"/>
        <v>121875</v>
      </c>
      <c r="G837" s="24"/>
      <c r="K837" s="24"/>
      <c r="L837" s="24"/>
      <c r="M837" s="24"/>
      <c r="P837" s="42">
        <f t="shared" si="188"/>
        <v>834</v>
      </c>
      <c r="Q837" s="45">
        <f t="shared" si="189"/>
        <v>33500</v>
      </c>
      <c r="R837" s="45">
        <f t="shared" si="190"/>
        <v>29435</v>
      </c>
      <c r="S837">
        <f t="shared" si="195"/>
        <v>835</v>
      </c>
    </row>
    <row r="838" spans="1:19" ht="15" x14ac:dyDescent="0.2">
      <c r="A838" s="32">
        <f t="shared" ref="A838:A901" si="196">B837+1</f>
        <v>417001</v>
      </c>
      <c r="B838" s="25">
        <f t="shared" ref="B838:B901" si="197">B837+500</f>
        <v>417500</v>
      </c>
      <c r="C838" s="24">
        <f t="shared" si="191"/>
        <v>86795</v>
      </c>
      <c r="D838" s="24">
        <f t="shared" si="192"/>
        <v>65350</v>
      </c>
      <c r="E838" s="24">
        <f t="shared" si="193"/>
        <v>30325</v>
      </c>
      <c r="F838" s="24">
        <f t="shared" si="194"/>
        <v>122000</v>
      </c>
      <c r="G838" s="24"/>
      <c r="K838" s="26"/>
      <c r="L838" s="26"/>
      <c r="M838" s="26"/>
      <c r="P838" s="42">
        <f t="shared" ref="P838:P901" si="198">+P837+1</f>
        <v>835</v>
      </c>
      <c r="Q838" s="45">
        <f t="shared" si="189"/>
        <v>33500</v>
      </c>
      <c r="R838" s="45">
        <f t="shared" si="190"/>
        <v>29435</v>
      </c>
      <c r="S838">
        <f t="shared" si="195"/>
        <v>835</v>
      </c>
    </row>
    <row r="839" spans="1:19" ht="15" x14ac:dyDescent="0.2">
      <c r="A839" s="32">
        <f t="shared" si="196"/>
        <v>417501</v>
      </c>
      <c r="B839" s="25">
        <f t="shared" si="197"/>
        <v>418000</v>
      </c>
      <c r="C839" s="24">
        <f t="shared" si="191"/>
        <v>86895</v>
      </c>
      <c r="D839" s="24">
        <f t="shared" si="192"/>
        <v>65425</v>
      </c>
      <c r="E839" s="24">
        <f t="shared" si="193"/>
        <v>30360</v>
      </c>
      <c r="F839" s="24">
        <f t="shared" si="194"/>
        <v>122125</v>
      </c>
      <c r="G839" s="24"/>
      <c r="K839" s="26"/>
      <c r="L839" s="26"/>
      <c r="M839" s="26"/>
      <c r="P839" s="42">
        <f t="shared" si="198"/>
        <v>836</v>
      </c>
      <c r="Q839" s="45">
        <f t="shared" si="189"/>
        <v>33700</v>
      </c>
      <c r="R839" s="45">
        <f t="shared" si="190"/>
        <v>29590</v>
      </c>
      <c r="S839">
        <f t="shared" si="195"/>
        <v>840</v>
      </c>
    </row>
    <row r="840" spans="1:19" x14ac:dyDescent="0.15">
      <c r="A840" s="32">
        <f t="shared" si="196"/>
        <v>418001</v>
      </c>
      <c r="B840" s="25">
        <f t="shared" si="197"/>
        <v>418500</v>
      </c>
      <c r="C840" s="24">
        <f t="shared" si="191"/>
        <v>86995</v>
      </c>
      <c r="D840" s="24">
        <f t="shared" si="192"/>
        <v>65500</v>
      </c>
      <c r="E840" s="24">
        <f t="shared" si="193"/>
        <v>30395</v>
      </c>
      <c r="F840" s="24">
        <f t="shared" si="194"/>
        <v>122250</v>
      </c>
      <c r="G840" s="24"/>
      <c r="K840" s="24"/>
      <c r="L840" s="24"/>
      <c r="M840" s="24"/>
      <c r="P840" s="42">
        <f t="shared" si="198"/>
        <v>837</v>
      </c>
      <c r="Q840" s="45">
        <f t="shared" si="189"/>
        <v>33700</v>
      </c>
      <c r="R840" s="45">
        <f t="shared" si="190"/>
        <v>29590</v>
      </c>
      <c r="S840">
        <f t="shared" si="195"/>
        <v>840</v>
      </c>
    </row>
    <row r="841" spans="1:19" ht="15" x14ac:dyDescent="0.2">
      <c r="A841" s="32">
        <f t="shared" si="196"/>
        <v>418501</v>
      </c>
      <c r="B841" s="25">
        <f t="shared" si="197"/>
        <v>419000</v>
      </c>
      <c r="C841" s="24">
        <f t="shared" si="191"/>
        <v>87095</v>
      </c>
      <c r="D841" s="24">
        <f t="shared" si="192"/>
        <v>65575</v>
      </c>
      <c r="E841" s="24">
        <f t="shared" si="193"/>
        <v>30430</v>
      </c>
      <c r="F841" s="24">
        <f t="shared" si="194"/>
        <v>122375</v>
      </c>
      <c r="G841" s="24"/>
      <c r="K841" s="26"/>
      <c r="L841" s="26"/>
      <c r="M841" s="26"/>
      <c r="P841" s="42">
        <f t="shared" si="198"/>
        <v>838</v>
      </c>
      <c r="Q841" s="45">
        <f t="shared" si="189"/>
        <v>33700</v>
      </c>
      <c r="R841" s="45">
        <f t="shared" si="190"/>
        <v>29590</v>
      </c>
      <c r="S841">
        <f t="shared" si="195"/>
        <v>840</v>
      </c>
    </row>
    <row r="842" spans="1:19" ht="15" x14ac:dyDescent="0.2">
      <c r="A842" s="32">
        <f t="shared" si="196"/>
        <v>419001</v>
      </c>
      <c r="B842" s="25">
        <f t="shared" si="197"/>
        <v>419500</v>
      </c>
      <c r="C842" s="24">
        <f t="shared" si="191"/>
        <v>87195</v>
      </c>
      <c r="D842" s="24">
        <f t="shared" si="192"/>
        <v>65650</v>
      </c>
      <c r="E842" s="24">
        <f t="shared" si="193"/>
        <v>30465</v>
      </c>
      <c r="F842" s="24">
        <f t="shared" si="194"/>
        <v>122500</v>
      </c>
      <c r="G842" s="24"/>
      <c r="K842" s="26"/>
      <c r="L842" s="26"/>
      <c r="M842" s="26"/>
      <c r="P842" s="42">
        <f t="shared" si="198"/>
        <v>839</v>
      </c>
      <c r="Q842" s="45">
        <f t="shared" ref="Q842:Q905" si="199">Q841+IF(MOD(P842-1,5),0,(VLOOKUP(P842,$K$16:$M$23,3)))</f>
        <v>33700</v>
      </c>
      <c r="R842" s="45">
        <f t="shared" ref="R842:R905" si="200">R841+IF(MOD(P842-1,5),0,(VLOOKUP(P842,$K$16:$N$23,4)))</f>
        <v>29590</v>
      </c>
      <c r="S842">
        <f t="shared" si="195"/>
        <v>840</v>
      </c>
    </row>
    <row r="843" spans="1:19" x14ac:dyDescent="0.15">
      <c r="A843" s="32">
        <f t="shared" si="196"/>
        <v>419501</v>
      </c>
      <c r="B843" s="25">
        <f t="shared" si="197"/>
        <v>420000</v>
      </c>
      <c r="C843" s="24">
        <f t="shared" si="191"/>
        <v>87295</v>
      </c>
      <c r="D843" s="24">
        <f t="shared" si="192"/>
        <v>65725</v>
      </c>
      <c r="E843" s="24">
        <f t="shared" si="193"/>
        <v>30500</v>
      </c>
      <c r="F843" s="24">
        <f t="shared" si="194"/>
        <v>122625</v>
      </c>
      <c r="G843" s="24"/>
      <c r="K843" s="24"/>
      <c r="L843" s="24"/>
      <c r="M843" s="24"/>
      <c r="P843" s="42">
        <f t="shared" si="198"/>
        <v>840</v>
      </c>
      <c r="Q843" s="45">
        <f t="shared" si="199"/>
        <v>33700</v>
      </c>
      <c r="R843" s="45">
        <f t="shared" si="200"/>
        <v>29590</v>
      </c>
      <c r="S843">
        <f t="shared" si="195"/>
        <v>840</v>
      </c>
    </row>
    <row r="844" spans="1:19" ht="15" x14ac:dyDescent="0.2">
      <c r="A844" s="32">
        <f t="shared" si="196"/>
        <v>420001</v>
      </c>
      <c r="B844" s="25">
        <f t="shared" si="197"/>
        <v>420500</v>
      </c>
      <c r="C844" s="24">
        <f t="shared" si="191"/>
        <v>87395</v>
      </c>
      <c r="D844" s="24">
        <f t="shared" si="192"/>
        <v>65800</v>
      </c>
      <c r="E844" s="24">
        <f t="shared" si="193"/>
        <v>30535</v>
      </c>
      <c r="F844" s="24">
        <f t="shared" si="194"/>
        <v>122750</v>
      </c>
      <c r="G844" s="24"/>
      <c r="K844" s="26"/>
      <c r="L844" s="26"/>
      <c r="M844" s="26"/>
      <c r="P844" s="42">
        <f t="shared" si="198"/>
        <v>841</v>
      </c>
      <c r="Q844" s="45">
        <f t="shared" si="199"/>
        <v>33900</v>
      </c>
      <c r="R844" s="45">
        <f t="shared" si="200"/>
        <v>29745</v>
      </c>
      <c r="S844">
        <f t="shared" si="195"/>
        <v>845</v>
      </c>
    </row>
    <row r="845" spans="1:19" ht="15" x14ac:dyDescent="0.2">
      <c r="A845" s="32">
        <f t="shared" si="196"/>
        <v>420501</v>
      </c>
      <c r="B845" s="25">
        <f t="shared" si="197"/>
        <v>421000</v>
      </c>
      <c r="C845" s="24">
        <f t="shared" si="191"/>
        <v>87495</v>
      </c>
      <c r="D845" s="24">
        <f t="shared" si="192"/>
        <v>65875</v>
      </c>
      <c r="E845" s="24">
        <f t="shared" si="193"/>
        <v>30570</v>
      </c>
      <c r="F845" s="24">
        <f t="shared" si="194"/>
        <v>122875</v>
      </c>
      <c r="G845" s="24"/>
      <c r="K845" s="26"/>
      <c r="L845" s="26"/>
      <c r="M845" s="26"/>
      <c r="P845" s="42">
        <f t="shared" si="198"/>
        <v>842</v>
      </c>
      <c r="Q845" s="45">
        <f t="shared" si="199"/>
        <v>33900</v>
      </c>
      <c r="R845" s="45">
        <f t="shared" si="200"/>
        <v>29745</v>
      </c>
      <c r="S845">
        <f t="shared" si="195"/>
        <v>845</v>
      </c>
    </row>
    <row r="846" spans="1:19" x14ac:dyDescent="0.15">
      <c r="A846" s="32">
        <f t="shared" si="196"/>
        <v>421001</v>
      </c>
      <c r="B846" s="25">
        <f t="shared" si="197"/>
        <v>421500</v>
      </c>
      <c r="C846" s="24">
        <f t="shared" si="191"/>
        <v>87595</v>
      </c>
      <c r="D846" s="24">
        <f t="shared" si="192"/>
        <v>65950</v>
      </c>
      <c r="E846" s="24">
        <f t="shared" si="193"/>
        <v>30605</v>
      </c>
      <c r="F846" s="24">
        <f t="shared" si="194"/>
        <v>123000</v>
      </c>
      <c r="G846" s="24"/>
      <c r="K846" s="24"/>
      <c r="L846" s="24"/>
      <c r="M846" s="24"/>
      <c r="P846" s="42">
        <f t="shared" si="198"/>
        <v>843</v>
      </c>
      <c r="Q846" s="45">
        <f t="shared" si="199"/>
        <v>33900</v>
      </c>
      <c r="R846" s="45">
        <f t="shared" si="200"/>
        <v>29745</v>
      </c>
      <c r="S846">
        <f t="shared" si="195"/>
        <v>845</v>
      </c>
    </row>
    <row r="847" spans="1:19" ht="15" x14ac:dyDescent="0.2">
      <c r="A847" s="32">
        <f t="shared" si="196"/>
        <v>421501</v>
      </c>
      <c r="B847" s="25">
        <f t="shared" si="197"/>
        <v>422000</v>
      </c>
      <c r="C847" s="24">
        <f t="shared" si="191"/>
        <v>87695</v>
      </c>
      <c r="D847" s="24">
        <f t="shared" si="192"/>
        <v>66025</v>
      </c>
      <c r="E847" s="24">
        <f t="shared" si="193"/>
        <v>30640</v>
      </c>
      <c r="F847" s="24">
        <f t="shared" si="194"/>
        <v>123125</v>
      </c>
      <c r="G847" s="24"/>
      <c r="K847" s="26"/>
      <c r="L847" s="26"/>
      <c r="M847" s="26"/>
      <c r="P847" s="42">
        <f t="shared" si="198"/>
        <v>844</v>
      </c>
      <c r="Q847" s="45">
        <f t="shared" si="199"/>
        <v>33900</v>
      </c>
      <c r="R847" s="45">
        <f t="shared" si="200"/>
        <v>29745</v>
      </c>
      <c r="S847">
        <f t="shared" si="195"/>
        <v>845</v>
      </c>
    </row>
    <row r="848" spans="1:19" ht="15" x14ac:dyDescent="0.2">
      <c r="A848" s="32">
        <f t="shared" si="196"/>
        <v>422001</v>
      </c>
      <c r="B848" s="25">
        <f t="shared" si="197"/>
        <v>422500</v>
      </c>
      <c r="C848" s="24">
        <f t="shared" si="191"/>
        <v>87795</v>
      </c>
      <c r="D848" s="24">
        <f t="shared" si="192"/>
        <v>66100</v>
      </c>
      <c r="E848" s="24">
        <f t="shared" si="193"/>
        <v>30675</v>
      </c>
      <c r="F848" s="24">
        <f t="shared" si="194"/>
        <v>123250</v>
      </c>
      <c r="G848" s="24"/>
      <c r="K848" s="26"/>
      <c r="L848" s="26"/>
      <c r="M848" s="26"/>
      <c r="P848" s="42">
        <f t="shared" si="198"/>
        <v>845</v>
      </c>
      <c r="Q848" s="45">
        <f t="shared" si="199"/>
        <v>33900</v>
      </c>
      <c r="R848" s="45">
        <f t="shared" si="200"/>
        <v>29745</v>
      </c>
      <c r="S848">
        <f t="shared" si="195"/>
        <v>845</v>
      </c>
    </row>
    <row r="849" spans="1:19" x14ac:dyDescent="0.15">
      <c r="A849" s="32">
        <f t="shared" si="196"/>
        <v>422501</v>
      </c>
      <c r="B849" s="25">
        <f t="shared" si="197"/>
        <v>423000</v>
      </c>
      <c r="C849" s="24">
        <f t="shared" si="191"/>
        <v>87895</v>
      </c>
      <c r="D849" s="24">
        <f t="shared" si="192"/>
        <v>66175</v>
      </c>
      <c r="E849" s="24">
        <f t="shared" si="193"/>
        <v>30710</v>
      </c>
      <c r="F849" s="24">
        <f t="shared" si="194"/>
        <v>123375</v>
      </c>
      <c r="G849" s="24"/>
      <c r="K849" s="24"/>
      <c r="L849" s="24"/>
      <c r="M849" s="24"/>
      <c r="P849" s="42">
        <f t="shared" si="198"/>
        <v>846</v>
      </c>
      <c r="Q849" s="45">
        <f t="shared" si="199"/>
        <v>34100</v>
      </c>
      <c r="R849" s="45">
        <f t="shared" si="200"/>
        <v>29900</v>
      </c>
      <c r="S849">
        <f t="shared" si="195"/>
        <v>850</v>
      </c>
    </row>
    <row r="850" spans="1:19" ht="15" x14ac:dyDescent="0.2">
      <c r="A850" s="32">
        <f t="shared" si="196"/>
        <v>423001</v>
      </c>
      <c r="B850" s="25">
        <f t="shared" si="197"/>
        <v>423500</v>
      </c>
      <c r="C850" s="24">
        <f t="shared" si="191"/>
        <v>87995</v>
      </c>
      <c r="D850" s="24">
        <f t="shared" si="192"/>
        <v>66250</v>
      </c>
      <c r="E850" s="24">
        <f t="shared" si="193"/>
        <v>30745</v>
      </c>
      <c r="F850" s="24">
        <f t="shared" si="194"/>
        <v>123500</v>
      </c>
      <c r="G850" s="24"/>
      <c r="K850" s="26"/>
      <c r="L850" s="26"/>
      <c r="M850" s="26"/>
      <c r="P850" s="42">
        <f t="shared" si="198"/>
        <v>847</v>
      </c>
      <c r="Q850" s="45">
        <f t="shared" si="199"/>
        <v>34100</v>
      </c>
      <c r="R850" s="45">
        <f t="shared" si="200"/>
        <v>29900</v>
      </c>
      <c r="S850">
        <f t="shared" si="195"/>
        <v>850</v>
      </c>
    </row>
    <row r="851" spans="1:19" ht="15" x14ac:dyDescent="0.2">
      <c r="A851" s="32">
        <f t="shared" si="196"/>
        <v>423501</v>
      </c>
      <c r="B851" s="25">
        <f t="shared" si="197"/>
        <v>424000</v>
      </c>
      <c r="C851" s="24">
        <f t="shared" si="191"/>
        <v>88095</v>
      </c>
      <c r="D851" s="24">
        <f t="shared" si="192"/>
        <v>66325</v>
      </c>
      <c r="E851" s="24">
        <f t="shared" si="193"/>
        <v>30780</v>
      </c>
      <c r="F851" s="24">
        <f t="shared" si="194"/>
        <v>123625</v>
      </c>
      <c r="G851" s="24"/>
      <c r="K851" s="26"/>
      <c r="L851" s="26"/>
      <c r="M851" s="26"/>
      <c r="P851" s="42">
        <f t="shared" si="198"/>
        <v>848</v>
      </c>
      <c r="Q851" s="45">
        <f t="shared" si="199"/>
        <v>34100</v>
      </c>
      <c r="R851" s="45">
        <f t="shared" si="200"/>
        <v>29900</v>
      </c>
      <c r="S851">
        <f t="shared" si="195"/>
        <v>850</v>
      </c>
    </row>
    <row r="852" spans="1:19" x14ac:dyDescent="0.15">
      <c r="A852" s="32">
        <f t="shared" si="196"/>
        <v>424001</v>
      </c>
      <c r="B852" s="25">
        <f t="shared" si="197"/>
        <v>424500</v>
      </c>
      <c r="C852" s="24">
        <f t="shared" si="191"/>
        <v>88195</v>
      </c>
      <c r="D852" s="24">
        <f t="shared" si="192"/>
        <v>66400</v>
      </c>
      <c r="E852" s="24">
        <f t="shared" si="193"/>
        <v>30815</v>
      </c>
      <c r="F852" s="24">
        <f t="shared" si="194"/>
        <v>123750</v>
      </c>
      <c r="G852" s="24"/>
      <c r="K852" s="24"/>
      <c r="L852" s="24"/>
      <c r="M852" s="24"/>
      <c r="P852" s="42">
        <f t="shared" si="198"/>
        <v>849</v>
      </c>
      <c r="Q852" s="45">
        <f t="shared" si="199"/>
        <v>34100</v>
      </c>
      <c r="R852" s="45">
        <f t="shared" si="200"/>
        <v>29900</v>
      </c>
      <c r="S852">
        <f t="shared" si="195"/>
        <v>850</v>
      </c>
    </row>
    <row r="853" spans="1:19" ht="15" x14ac:dyDescent="0.2">
      <c r="A853" s="32">
        <f t="shared" si="196"/>
        <v>424501</v>
      </c>
      <c r="B853" s="25">
        <f t="shared" si="197"/>
        <v>425000</v>
      </c>
      <c r="C853" s="24">
        <f t="shared" si="191"/>
        <v>88295</v>
      </c>
      <c r="D853" s="24">
        <f t="shared" si="192"/>
        <v>66475</v>
      </c>
      <c r="E853" s="24">
        <f t="shared" si="193"/>
        <v>30850</v>
      </c>
      <c r="F853" s="24">
        <f t="shared" si="194"/>
        <v>123875</v>
      </c>
      <c r="G853" s="24"/>
      <c r="K853" s="26"/>
      <c r="L853" s="26"/>
      <c r="M853" s="26"/>
      <c r="P853" s="42">
        <f t="shared" si="198"/>
        <v>850</v>
      </c>
      <c r="Q853" s="45">
        <f t="shared" si="199"/>
        <v>34100</v>
      </c>
      <c r="R853" s="45">
        <f t="shared" si="200"/>
        <v>29900</v>
      </c>
      <c r="S853">
        <f t="shared" si="195"/>
        <v>850</v>
      </c>
    </row>
    <row r="854" spans="1:19" ht="15" x14ac:dyDescent="0.2">
      <c r="A854" s="32">
        <f t="shared" si="196"/>
        <v>425001</v>
      </c>
      <c r="B854" s="25">
        <f t="shared" si="197"/>
        <v>425500</v>
      </c>
      <c r="C854" s="24">
        <f t="shared" si="191"/>
        <v>88395</v>
      </c>
      <c r="D854" s="24">
        <f t="shared" si="192"/>
        <v>66550</v>
      </c>
      <c r="E854" s="24">
        <f t="shared" si="193"/>
        <v>30885</v>
      </c>
      <c r="F854" s="24">
        <f t="shared" si="194"/>
        <v>124000</v>
      </c>
      <c r="G854" s="24"/>
      <c r="K854" s="26"/>
      <c r="L854" s="26"/>
      <c r="M854" s="26"/>
      <c r="P854" s="42">
        <f t="shared" si="198"/>
        <v>851</v>
      </c>
      <c r="Q854" s="45">
        <f t="shared" si="199"/>
        <v>34300</v>
      </c>
      <c r="R854" s="45">
        <f t="shared" si="200"/>
        <v>30055</v>
      </c>
      <c r="S854">
        <f t="shared" si="195"/>
        <v>855</v>
      </c>
    </row>
    <row r="855" spans="1:19" x14ac:dyDescent="0.15">
      <c r="A855" s="32">
        <f t="shared" si="196"/>
        <v>425501</v>
      </c>
      <c r="B855" s="25">
        <f t="shared" si="197"/>
        <v>426000</v>
      </c>
      <c r="C855" s="24">
        <f t="shared" si="191"/>
        <v>88495</v>
      </c>
      <c r="D855" s="24">
        <f t="shared" si="192"/>
        <v>66625</v>
      </c>
      <c r="E855" s="24">
        <f t="shared" si="193"/>
        <v>30920</v>
      </c>
      <c r="F855" s="24">
        <f t="shared" si="194"/>
        <v>124125</v>
      </c>
      <c r="G855" s="24"/>
      <c r="K855" s="24"/>
      <c r="L855" s="24"/>
      <c r="M855" s="24"/>
      <c r="P855" s="42">
        <f t="shared" si="198"/>
        <v>852</v>
      </c>
      <c r="Q855" s="45">
        <f t="shared" si="199"/>
        <v>34300</v>
      </c>
      <c r="R855" s="45">
        <f t="shared" si="200"/>
        <v>30055</v>
      </c>
      <c r="S855">
        <f t="shared" si="195"/>
        <v>855</v>
      </c>
    </row>
    <row r="856" spans="1:19" ht="15" x14ac:dyDescent="0.2">
      <c r="A856" s="32">
        <f t="shared" si="196"/>
        <v>426001</v>
      </c>
      <c r="B856" s="25">
        <f t="shared" si="197"/>
        <v>426500</v>
      </c>
      <c r="C856" s="24">
        <f t="shared" si="191"/>
        <v>88595</v>
      </c>
      <c r="D856" s="24">
        <f t="shared" si="192"/>
        <v>66700</v>
      </c>
      <c r="E856" s="24">
        <f t="shared" si="193"/>
        <v>30955</v>
      </c>
      <c r="F856" s="24">
        <f t="shared" si="194"/>
        <v>124250</v>
      </c>
      <c r="G856" s="24"/>
      <c r="K856" s="26"/>
      <c r="L856" s="26"/>
      <c r="M856" s="26"/>
      <c r="P856" s="42">
        <f t="shared" si="198"/>
        <v>853</v>
      </c>
      <c r="Q856" s="45">
        <f t="shared" si="199"/>
        <v>34300</v>
      </c>
      <c r="R856" s="45">
        <f t="shared" si="200"/>
        <v>30055</v>
      </c>
      <c r="S856">
        <f t="shared" si="195"/>
        <v>855</v>
      </c>
    </row>
    <row r="857" spans="1:19" ht="15" x14ac:dyDescent="0.2">
      <c r="A857" s="32">
        <f t="shared" si="196"/>
        <v>426501</v>
      </c>
      <c r="B857" s="25">
        <f t="shared" si="197"/>
        <v>427000</v>
      </c>
      <c r="C857" s="24">
        <f t="shared" si="191"/>
        <v>88695</v>
      </c>
      <c r="D857" s="24">
        <f t="shared" si="192"/>
        <v>66775</v>
      </c>
      <c r="E857" s="24">
        <f t="shared" si="193"/>
        <v>30990</v>
      </c>
      <c r="F857" s="24">
        <f t="shared" si="194"/>
        <v>124375</v>
      </c>
      <c r="G857" s="24"/>
      <c r="K857" s="26"/>
      <c r="L857" s="26"/>
      <c r="M857" s="26"/>
      <c r="P857" s="42">
        <f t="shared" si="198"/>
        <v>854</v>
      </c>
      <c r="Q857" s="45">
        <f t="shared" si="199"/>
        <v>34300</v>
      </c>
      <c r="R857" s="45">
        <f t="shared" si="200"/>
        <v>30055</v>
      </c>
      <c r="S857">
        <f t="shared" si="195"/>
        <v>855</v>
      </c>
    </row>
    <row r="858" spans="1:19" x14ac:dyDescent="0.15">
      <c r="A858" s="32">
        <f t="shared" si="196"/>
        <v>427001</v>
      </c>
      <c r="B858" s="25">
        <f t="shared" si="197"/>
        <v>427500</v>
      </c>
      <c r="C858" s="24">
        <f t="shared" si="191"/>
        <v>88795</v>
      </c>
      <c r="D858" s="24">
        <f t="shared" si="192"/>
        <v>66850</v>
      </c>
      <c r="E858" s="24">
        <f t="shared" si="193"/>
        <v>31025</v>
      </c>
      <c r="F858" s="24">
        <f t="shared" si="194"/>
        <v>124500</v>
      </c>
      <c r="G858" s="24"/>
      <c r="K858" s="24"/>
      <c r="L858" s="24"/>
      <c r="M858" s="24"/>
      <c r="P858" s="42">
        <f t="shared" si="198"/>
        <v>855</v>
      </c>
      <c r="Q858" s="45">
        <f t="shared" si="199"/>
        <v>34300</v>
      </c>
      <c r="R858" s="45">
        <f t="shared" si="200"/>
        <v>30055</v>
      </c>
      <c r="S858">
        <f t="shared" si="195"/>
        <v>855</v>
      </c>
    </row>
    <row r="859" spans="1:19" ht="15" x14ac:dyDescent="0.2">
      <c r="A859" s="32">
        <f t="shared" si="196"/>
        <v>427501</v>
      </c>
      <c r="B859" s="25">
        <f t="shared" si="197"/>
        <v>428000</v>
      </c>
      <c r="C859" s="24">
        <f t="shared" si="191"/>
        <v>88895</v>
      </c>
      <c r="D859" s="24">
        <f t="shared" si="192"/>
        <v>66925</v>
      </c>
      <c r="E859" s="24">
        <f t="shared" si="193"/>
        <v>31060</v>
      </c>
      <c r="F859" s="24">
        <f t="shared" si="194"/>
        <v>124625</v>
      </c>
      <c r="G859" s="24"/>
      <c r="K859" s="26"/>
      <c r="L859" s="26"/>
      <c r="M859" s="26"/>
      <c r="P859" s="42">
        <f t="shared" si="198"/>
        <v>856</v>
      </c>
      <c r="Q859" s="45">
        <f t="shared" si="199"/>
        <v>34500</v>
      </c>
      <c r="R859" s="45">
        <f t="shared" si="200"/>
        <v>30210</v>
      </c>
      <c r="S859">
        <f t="shared" si="195"/>
        <v>860</v>
      </c>
    </row>
    <row r="860" spans="1:19" ht="15" x14ac:dyDescent="0.2">
      <c r="A860" s="32">
        <f t="shared" si="196"/>
        <v>428001</v>
      </c>
      <c r="B860" s="25">
        <f t="shared" si="197"/>
        <v>428500</v>
      </c>
      <c r="C860" s="24">
        <f t="shared" si="191"/>
        <v>88995</v>
      </c>
      <c r="D860" s="24">
        <f t="shared" si="192"/>
        <v>67000</v>
      </c>
      <c r="E860" s="24">
        <f t="shared" si="193"/>
        <v>31095</v>
      </c>
      <c r="F860" s="24">
        <f t="shared" si="194"/>
        <v>124750</v>
      </c>
      <c r="G860" s="24"/>
      <c r="K860" s="26"/>
      <c r="L860" s="26"/>
      <c r="M860" s="26"/>
      <c r="P860" s="42">
        <f t="shared" si="198"/>
        <v>857</v>
      </c>
      <c r="Q860" s="45">
        <f t="shared" si="199"/>
        <v>34500</v>
      </c>
      <c r="R860" s="45">
        <f t="shared" si="200"/>
        <v>30210</v>
      </c>
      <c r="S860">
        <f t="shared" si="195"/>
        <v>860</v>
      </c>
    </row>
    <row r="861" spans="1:19" x14ac:dyDescent="0.15">
      <c r="A861" s="32">
        <f t="shared" si="196"/>
        <v>428501</v>
      </c>
      <c r="B861" s="25">
        <f t="shared" si="197"/>
        <v>429000</v>
      </c>
      <c r="C861" s="24">
        <f t="shared" si="191"/>
        <v>89095</v>
      </c>
      <c r="D861" s="24">
        <f t="shared" si="192"/>
        <v>67075</v>
      </c>
      <c r="E861" s="24">
        <f t="shared" si="193"/>
        <v>31130</v>
      </c>
      <c r="F861" s="24">
        <f t="shared" si="194"/>
        <v>124875</v>
      </c>
      <c r="G861" s="24"/>
      <c r="K861" s="24"/>
      <c r="L861" s="24"/>
      <c r="M861" s="24"/>
      <c r="P861" s="42">
        <f t="shared" si="198"/>
        <v>858</v>
      </c>
      <c r="Q861" s="45">
        <f t="shared" si="199"/>
        <v>34500</v>
      </c>
      <c r="R861" s="45">
        <f t="shared" si="200"/>
        <v>30210</v>
      </c>
      <c r="S861">
        <f t="shared" si="195"/>
        <v>860</v>
      </c>
    </row>
    <row r="862" spans="1:19" ht="15" x14ac:dyDescent="0.2">
      <c r="A862" s="32">
        <f t="shared" si="196"/>
        <v>429001</v>
      </c>
      <c r="B862" s="25">
        <f t="shared" si="197"/>
        <v>429500</v>
      </c>
      <c r="C862" s="24">
        <f t="shared" ref="C862:C925" si="201">C861+($B862-$B861)*(VLOOKUP($A862,$H$4:$M$13,3))</f>
        <v>89195</v>
      </c>
      <c r="D862" s="24">
        <f t="shared" ref="D862:D925" si="202">D861+($B862-$B861)*(VLOOKUP($A862,$H$4:$M$13,4))</f>
        <v>67150</v>
      </c>
      <c r="E862" s="24">
        <f t="shared" ref="E862:E925" si="203">E861+($B862-$B861)*(VLOOKUP($A862,$H$4:$M$13,5))</f>
        <v>31165</v>
      </c>
      <c r="F862" s="24">
        <f t="shared" ref="F862:F925" si="204">F861+($B862-$B861)*(VLOOKUP($A862,$H$4:$M$13,6))</f>
        <v>125000</v>
      </c>
      <c r="G862" s="24"/>
      <c r="K862" s="26"/>
      <c r="L862" s="26"/>
      <c r="M862" s="26"/>
      <c r="P862" s="42">
        <f t="shared" si="198"/>
        <v>859</v>
      </c>
      <c r="Q862" s="45">
        <f t="shared" si="199"/>
        <v>34500</v>
      </c>
      <c r="R862" s="45">
        <f t="shared" si="200"/>
        <v>30210</v>
      </c>
      <c r="S862">
        <f t="shared" si="195"/>
        <v>860</v>
      </c>
    </row>
    <row r="863" spans="1:19" ht="15" x14ac:dyDescent="0.2">
      <c r="A863" s="32">
        <f t="shared" si="196"/>
        <v>429501</v>
      </c>
      <c r="B863" s="25">
        <f t="shared" si="197"/>
        <v>430000</v>
      </c>
      <c r="C863" s="24">
        <f t="shared" si="201"/>
        <v>89295</v>
      </c>
      <c r="D863" s="24">
        <f t="shared" si="202"/>
        <v>67225</v>
      </c>
      <c r="E863" s="24">
        <f t="shared" si="203"/>
        <v>31200</v>
      </c>
      <c r="F863" s="24">
        <f t="shared" si="204"/>
        <v>125125</v>
      </c>
      <c r="G863" s="24"/>
      <c r="K863" s="26"/>
      <c r="L863" s="26"/>
      <c r="M863" s="26"/>
      <c r="P863" s="42">
        <f t="shared" si="198"/>
        <v>860</v>
      </c>
      <c r="Q863" s="45">
        <f t="shared" si="199"/>
        <v>34500</v>
      </c>
      <c r="R863" s="45">
        <f t="shared" si="200"/>
        <v>30210</v>
      </c>
      <c r="S863">
        <f t="shared" si="195"/>
        <v>860</v>
      </c>
    </row>
    <row r="864" spans="1:19" x14ac:dyDescent="0.15">
      <c r="A864" s="32">
        <f t="shared" si="196"/>
        <v>430001</v>
      </c>
      <c r="B864" s="25">
        <f t="shared" si="197"/>
        <v>430500</v>
      </c>
      <c r="C864" s="24">
        <f t="shared" si="201"/>
        <v>89395</v>
      </c>
      <c r="D864" s="24">
        <f t="shared" si="202"/>
        <v>67300</v>
      </c>
      <c r="E864" s="24">
        <f t="shared" si="203"/>
        <v>31235</v>
      </c>
      <c r="F864" s="24">
        <f t="shared" si="204"/>
        <v>125250</v>
      </c>
      <c r="G864" s="24"/>
      <c r="K864" s="24"/>
      <c r="L864" s="24"/>
      <c r="M864" s="24"/>
      <c r="P864" s="42">
        <f t="shared" si="198"/>
        <v>861</v>
      </c>
      <c r="Q864" s="45">
        <f t="shared" si="199"/>
        <v>34700</v>
      </c>
      <c r="R864" s="45">
        <f t="shared" si="200"/>
        <v>30365</v>
      </c>
      <c r="S864">
        <f t="shared" si="195"/>
        <v>865</v>
      </c>
    </row>
    <row r="865" spans="1:19" ht="15" x14ac:dyDescent="0.2">
      <c r="A865" s="32">
        <f t="shared" si="196"/>
        <v>430501</v>
      </c>
      <c r="B865" s="25">
        <f t="shared" si="197"/>
        <v>431000</v>
      </c>
      <c r="C865" s="24">
        <f t="shared" si="201"/>
        <v>89495</v>
      </c>
      <c r="D865" s="24">
        <f t="shared" si="202"/>
        <v>67375</v>
      </c>
      <c r="E865" s="24">
        <f t="shared" si="203"/>
        <v>31270</v>
      </c>
      <c r="F865" s="24">
        <f t="shared" si="204"/>
        <v>125375</v>
      </c>
      <c r="G865" s="24"/>
      <c r="K865" s="26"/>
      <c r="L865" s="26"/>
      <c r="M865" s="26"/>
      <c r="P865" s="42">
        <f t="shared" si="198"/>
        <v>862</v>
      </c>
      <c r="Q865" s="45">
        <f t="shared" si="199"/>
        <v>34700</v>
      </c>
      <c r="R865" s="45">
        <f t="shared" si="200"/>
        <v>30365</v>
      </c>
      <c r="S865">
        <f t="shared" si="195"/>
        <v>865</v>
      </c>
    </row>
    <row r="866" spans="1:19" ht="15" x14ac:dyDescent="0.2">
      <c r="A866" s="32">
        <f t="shared" si="196"/>
        <v>431001</v>
      </c>
      <c r="B866" s="25">
        <f t="shared" si="197"/>
        <v>431500</v>
      </c>
      <c r="C866" s="24">
        <f t="shared" si="201"/>
        <v>89595</v>
      </c>
      <c r="D866" s="24">
        <f t="shared" si="202"/>
        <v>67450</v>
      </c>
      <c r="E866" s="24">
        <f t="shared" si="203"/>
        <v>31305</v>
      </c>
      <c r="F866" s="24">
        <f t="shared" si="204"/>
        <v>125500</v>
      </c>
      <c r="G866" s="24"/>
      <c r="K866" s="26"/>
      <c r="L866" s="26"/>
      <c r="M866" s="26"/>
      <c r="P866" s="42">
        <f t="shared" si="198"/>
        <v>863</v>
      </c>
      <c r="Q866" s="45">
        <f t="shared" si="199"/>
        <v>34700</v>
      </c>
      <c r="R866" s="45">
        <f t="shared" si="200"/>
        <v>30365</v>
      </c>
      <c r="S866">
        <f t="shared" si="195"/>
        <v>865</v>
      </c>
    </row>
    <row r="867" spans="1:19" x14ac:dyDescent="0.15">
      <c r="A867" s="32">
        <f t="shared" si="196"/>
        <v>431501</v>
      </c>
      <c r="B867" s="25">
        <f t="shared" si="197"/>
        <v>432000</v>
      </c>
      <c r="C867" s="24">
        <f t="shared" si="201"/>
        <v>89695</v>
      </c>
      <c r="D867" s="24">
        <f t="shared" si="202"/>
        <v>67525</v>
      </c>
      <c r="E867" s="24">
        <f t="shared" si="203"/>
        <v>31340</v>
      </c>
      <c r="F867" s="24">
        <f t="shared" si="204"/>
        <v>125625</v>
      </c>
      <c r="G867" s="24"/>
      <c r="K867" s="24"/>
      <c r="L867" s="24"/>
      <c r="M867" s="24"/>
      <c r="P867" s="42">
        <f t="shared" si="198"/>
        <v>864</v>
      </c>
      <c r="Q867" s="45">
        <f t="shared" si="199"/>
        <v>34700</v>
      </c>
      <c r="R867" s="45">
        <f t="shared" si="200"/>
        <v>30365</v>
      </c>
      <c r="S867">
        <f t="shared" si="195"/>
        <v>865</v>
      </c>
    </row>
    <row r="868" spans="1:19" ht="15" x14ac:dyDescent="0.2">
      <c r="A868" s="32">
        <f t="shared" si="196"/>
        <v>432001</v>
      </c>
      <c r="B868" s="25">
        <f t="shared" si="197"/>
        <v>432500</v>
      </c>
      <c r="C868" s="24">
        <f t="shared" si="201"/>
        <v>89795</v>
      </c>
      <c r="D868" s="24">
        <f t="shared" si="202"/>
        <v>67600</v>
      </c>
      <c r="E868" s="24">
        <f t="shared" si="203"/>
        <v>31375</v>
      </c>
      <c r="F868" s="24">
        <f t="shared" si="204"/>
        <v>125750</v>
      </c>
      <c r="G868" s="24"/>
      <c r="K868" s="26"/>
      <c r="L868" s="26"/>
      <c r="M868" s="26"/>
      <c r="P868" s="42">
        <f t="shared" si="198"/>
        <v>865</v>
      </c>
      <c r="Q868" s="45">
        <f t="shared" si="199"/>
        <v>34700</v>
      </c>
      <c r="R868" s="45">
        <f t="shared" si="200"/>
        <v>30365</v>
      </c>
      <c r="S868">
        <f t="shared" si="195"/>
        <v>865</v>
      </c>
    </row>
    <row r="869" spans="1:19" ht="15" x14ac:dyDescent="0.2">
      <c r="A869" s="32">
        <f t="shared" si="196"/>
        <v>432501</v>
      </c>
      <c r="B869" s="25">
        <f t="shared" si="197"/>
        <v>433000</v>
      </c>
      <c r="C869" s="24">
        <f t="shared" si="201"/>
        <v>89895</v>
      </c>
      <c r="D869" s="24">
        <f t="shared" si="202"/>
        <v>67675</v>
      </c>
      <c r="E869" s="24">
        <f t="shared" si="203"/>
        <v>31410</v>
      </c>
      <c r="F869" s="24">
        <f t="shared" si="204"/>
        <v>125875</v>
      </c>
      <c r="G869" s="24"/>
      <c r="K869" s="26"/>
      <c r="L869" s="26"/>
      <c r="M869" s="26"/>
      <c r="P869" s="42">
        <f t="shared" si="198"/>
        <v>866</v>
      </c>
      <c r="Q869" s="45">
        <f t="shared" si="199"/>
        <v>34900</v>
      </c>
      <c r="R869" s="45">
        <f t="shared" si="200"/>
        <v>30520</v>
      </c>
      <c r="S869">
        <f t="shared" si="195"/>
        <v>870</v>
      </c>
    </row>
    <row r="870" spans="1:19" x14ac:dyDescent="0.15">
      <c r="A870" s="32">
        <f t="shared" si="196"/>
        <v>433001</v>
      </c>
      <c r="B870" s="25">
        <f t="shared" si="197"/>
        <v>433500</v>
      </c>
      <c r="C870" s="24">
        <f t="shared" si="201"/>
        <v>89995</v>
      </c>
      <c r="D870" s="24">
        <f t="shared" si="202"/>
        <v>67750</v>
      </c>
      <c r="E870" s="24">
        <f t="shared" si="203"/>
        <v>31445</v>
      </c>
      <c r="F870" s="24">
        <f t="shared" si="204"/>
        <v>126000</v>
      </c>
      <c r="G870" s="24"/>
      <c r="K870" s="24"/>
      <c r="L870" s="24"/>
      <c r="M870" s="24"/>
      <c r="P870" s="42">
        <f t="shared" si="198"/>
        <v>867</v>
      </c>
      <c r="Q870" s="45">
        <f t="shared" si="199"/>
        <v>34900</v>
      </c>
      <c r="R870" s="45">
        <f t="shared" si="200"/>
        <v>30520</v>
      </c>
      <c r="S870">
        <f t="shared" si="195"/>
        <v>870</v>
      </c>
    </row>
    <row r="871" spans="1:19" ht="15" x14ac:dyDescent="0.2">
      <c r="A871" s="32">
        <f t="shared" si="196"/>
        <v>433501</v>
      </c>
      <c r="B871" s="25">
        <f t="shared" si="197"/>
        <v>434000</v>
      </c>
      <c r="C871" s="24">
        <f t="shared" si="201"/>
        <v>90095</v>
      </c>
      <c r="D871" s="24">
        <f t="shared" si="202"/>
        <v>67825</v>
      </c>
      <c r="E871" s="24">
        <f t="shared" si="203"/>
        <v>31480</v>
      </c>
      <c r="F871" s="24">
        <f t="shared" si="204"/>
        <v>126125</v>
      </c>
      <c r="G871" s="24"/>
      <c r="K871" s="26"/>
      <c r="L871" s="26"/>
      <c r="M871" s="26"/>
      <c r="P871" s="42">
        <f t="shared" si="198"/>
        <v>868</v>
      </c>
      <c r="Q871" s="45">
        <f t="shared" si="199"/>
        <v>34900</v>
      </c>
      <c r="R871" s="45">
        <f t="shared" si="200"/>
        <v>30520</v>
      </c>
      <c r="S871">
        <f t="shared" si="195"/>
        <v>870</v>
      </c>
    </row>
    <row r="872" spans="1:19" ht="15" x14ac:dyDescent="0.2">
      <c r="A872" s="32">
        <f t="shared" si="196"/>
        <v>434001</v>
      </c>
      <c r="B872" s="25">
        <f t="shared" si="197"/>
        <v>434500</v>
      </c>
      <c r="C872" s="24">
        <f t="shared" si="201"/>
        <v>90195</v>
      </c>
      <c r="D872" s="24">
        <f t="shared" si="202"/>
        <v>67900</v>
      </c>
      <c r="E872" s="24">
        <f t="shared" si="203"/>
        <v>31515</v>
      </c>
      <c r="F872" s="24">
        <f t="shared" si="204"/>
        <v>126250</v>
      </c>
      <c r="G872" s="24"/>
      <c r="K872" s="26"/>
      <c r="L872" s="26"/>
      <c r="M872" s="26"/>
      <c r="P872" s="42">
        <f t="shared" si="198"/>
        <v>869</v>
      </c>
      <c r="Q872" s="45">
        <f t="shared" si="199"/>
        <v>34900</v>
      </c>
      <c r="R872" s="45">
        <f t="shared" si="200"/>
        <v>30520</v>
      </c>
      <c r="S872">
        <f t="shared" si="195"/>
        <v>870</v>
      </c>
    </row>
    <row r="873" spans="1:19" x14ac:dyDescent="0.15">
      <c r="A873" s="32">
        <f t="shared" si="196"/>
        <v>434501</v>
      </c>
      <c r="B873" s="25">
        <f t="shared" si="197"/>
        <v>435000</v>
      </c>
      <c r="C873" s="24">
        <f t="shared" si="201"/>
        <v>90295</v>
      </c>
      <c r="D873" s="24">
        <f t="shared" si="202"/>
        <v>67975</v>
      </c>
      <c r="E873" s="24">
        <f t="shared" si="203"/>
        <v>31550</v>
      </c>
      <c r="F873" s="24">
        <f t="shared" si="204"/>
        <v>126375</v>
      </c>
      <c r="G873" s="24"/>
      <c r="K873" s="24"/>
      <c r="L873" s="24"/>
      <c r="M873" s="24"/>
      <c r="P873" s="42">
        <f t="shared" si="198"/>
        <v>870</v>
      </c>
      <c r="Q873" s="45">
        <f t="shared" si="199"/>
        <v>34900</v>
      </c>
      <c r="R873" s="45">
        <f t="shared" si="200"/>
        <v>30520</v>
      </c>
      <c r="S873">
        <f t="shared" si="195"/>
        <v>870</v>
      </c>
    </row>
    <row r="874" spans="1:19" ht="15" x14ac:dyDescent="0.2">
      <c r="A874" s="32">
        <f t="shared" si="196"/>
        <v>435001</v>
      </c>
      <c r="B874" s="25">
        <f t="shared" si="197"/>
        <v>435500</v>
      </c>
      <c r="C874" s="24">
        <f t="shared" si="201"/>
        <v>90395</v>
      </c>
      <c r="D874" s="24">
        <f t="shared" si="202"/>
        <v>68050</v>
      </c>
      <c r="E874" s="24">
        <f t="shared" si="203"/>
        <v>31585</v>
      </c>
      <c r="F874" s="24">
        <f t="shared" si="204"/>
        <v>126500</v>
      </c>
      <c r="G874" s="24"/>
      <c r="K874" s="26"/>
      <c r="L874" s="26"/>
      <c r="M874" s="26"/>
      <c r="P874" s="42">
        <f t="shared" si="198"/>
        <v>871</v>
      </c>
      <c r="Q874" s="45">
        <f t="shared" si="199"/>
        <v>35100</v>
      </c>
      <c r="R874" s="45">
        <f t="shared" si="200"/>
        <v>30675</v>
      </c>
      <c r="S874">
        <f t="shared" si="195"/>
        <v>875</v>
      </c>
    </row>
    <row r="875" spans="1:19" ht="15" x14ac:dyDescent="0.2">
      <c r="A875" s="32">
        <f t="shared" si="196"/>
        <v>435501</v>
      </c>
      <c r="B875" s="25">
        <f t="shared" si="197"/>
        <v>436000</v>
      </c>
      <c r="C875" s="24">
        <f t="shared" si="201"/>
        <v>90495</v>
      </c>
      <c r="D875" s="24">
        <f t="shared" si="202"/>
        <v>68125</v>
      </c>
      <c r="E875" s="24">
        <f t="shared" si="203"/>
        <v>31620</v>
      </c>
      <c r="F875" s="24">
        <f t="shared" si="204"/>
        <v>126625</v>
      </c>
      <c r="G875" s="24"/>
      <c r="K875" s="26"/>
      <c r="L875" s="26"/>
      <c r="M875" s="26"/>
      <c r="P875" s="42">
        <f t="shared" si="198"/>
        <v>872</v>
      </c>
      <c r="Q875" s="45">
        <f t="shared" si="199"/>
        <v>35100</v>
      </c>
      <c r="R875" s="45">
        <f t="shared" si="200"/>
        <v>30675</v>
      </c>
      <c r="S875">
        <f t="shared" si="195"/>
        <v>875</v>
      </c>
    </row>
    <row r="876" spans="1:19" x14ac:dyDescent="0.15">
      <c r="A876" s="32">
        <f t="shared" si="196"/>
        <v>436001</v>
      </c>
      <c r="B876" s="25">
        <f t="shared" si="197"/>
        <v>436500</v>
      </c>
      <c r="C876" s="24">
        <f t="shared" si="201"/>
        <v>90595</v>
      </c>
      <c r="D876" s="24">
        <f t="shared" si="202"/>
        <v>68200</v>
      </c>
      <c r="E876" s="24">
        <f t="shared" si="203"/>
        <v>31655</v>
      </c>
      <c r="F876" s="24">
        <f t="shared" si="204"/>
        <v>126750</v>
      </c>
      <c r="G876" s="24"/>
      <c r="K876" s="24"/>
      <c r="L876" s="24"/>
      <c r="M876" s="24"/>
      <c r="P876" s="42">
        <f t="shared" si="198"/>
        <v>873</v>
      </c>
      <c r="Q876" s="45">
        <f t="shared" si="199"/>
        <v>35100</v>
      </c>
      <c r="R876" s="45">
        <f t="shared" si="200"/>
        <v>30675</v>
      </c>
      <c r="S876">
        <f t="shared" si="195"/>
        <v>875</v>
      </c>
    </row>
    <row r="877" spans="1:19" ht="15" x14ac:dyDescent="0.2">
      <c r="A877" s="32">
        <f t="shared" si="196"/>
        <v>436501</v>
      </c>
      <c r="B877" s="25">
        <f t="shared" si="197"/>
        <v>437000</v>
      </c>
      <c r="C877" s="24">
        <f t="shared" si="201"/>
        <v>90695</v>
      </c>
      <c r="D877" s="24">
        <f t="shared" si="202"/>
        <v>68275</v>
      </c>
      <c r="E877" s="24">
        <f t="shared" si="203"/>
        <v>31690</v>
      </c>
      <c r="F877" s="24">
        <f t="shared" si="204"/>
        <v>126875</v>
      </c>
      <c r="G877" s="24"/>
      <c r="K877" s="26"/>
      <c r="L877" s="26"/>
      <c r="M877" s="26"/>
      <c r="P877" s="42">
        <f t="shared" si="198"/>
        <v>874</v>
      </c>
      <c r="Q877" s="45">
        <f t="shared" si="199"/>
        <v>35100</v>
      </c>
      <c r="R877" s="45">
        <f t="shared" si="200"/>
        <v>30675</v>
      </c>
      <c r="S877">
        <f t="shared" si="195"/>
        <v>875</v>
      </c>
    </row>
    <row r="878" spans="1:19" ht="15" x14ac:dyDescent="0.2">
      <c r="A878" s="32">
        <f t="shared" si="196"/>
        <v>437001</v>
      </c>
      <c r="B878" s="25">
        <f t="shared" si="197"/>
        <v>437500</v>
      </c>
      <c r="C878" s="24">
        <f t="shared" si="201"/>
        <v>90795</v>
      </c>
      <c r="D878" s="24">
        <f t="shared" si="202"/>
        <v>68350</v>
      </c>
      <c r="E878" s="24">
        <f t="shared" si="203"/>
        <v>31725</v>
      </c>
      <c r="F878" s="24">
        <f t="shared" si="204"/>
        <v>127000</v>
      </c>
      <c r="G878" s="24"/>
      <c r="K878" s="26"/>
      <c r="L878" s="26"/>
      <c r="M878" s="26"/>
      <c r="P878" s="42">
        <f t="shared" si="198"/>
        <v>875</v>
      </c>
      <c r="Q878" s="45">
        <f t="shared" si="199"/>
        <v>35100</v>
      </c>
      <c r="R878" s="45">
        <f t="shared" si="200"/>
        <v>30675</v>
      </c>
      <c r="S878">
        <f t="shared" si="195"/>
        <v>875</v>
      </c>
    </row>
    <row r="879" spans="1:19" x14ac:dyDescent="0.15">
      <c r="A879" s="32">
        <f t="shared" si="196"/>
        <v>437501</v>
      </c>
      <c r="B879" s="25">
        <f t="shared" si="197"/>
        <v>438000</v>
      </c>
      <c r="C879" s="24">
        <f t="shared" si="201"/>
        <v>90895</v>
      </c>
      <c r="D879" s="24">
        <f t="shared" si="202"/>
        <v>68425</v>
      </c>
      <c r="E879" s="24">
        <f t="shared" si="203"/>
        <v>31760</v>
      </c>
      <c r="F879" s="24">
        <f t="shared" si="204"/>
        <v>127125</v>
      </c>
      <c r="G879" s="24"/>
      <c r="K879" s="24"/>
      <c r="L879" s="24"/>
      <c r="M879" s="24"/>
      <c r="P879" s="42">
        <f t="shared" si="198"/>
        <v>876</v>
      </c>
      <c r="Q879" s="45">
        <f t="shared" si="199"/>
        <v>35300</v>
      </c>
      <c r="R879" s="45">
        <f t="shared" si="200"/>
        <v>30830</v>
      </c>
      <c r="S879">
        <f t="shared" si="195"/>
        <v>880</v>
      </c>
    </row>
    <row r="880" spans="1:19" ht="15" x14ac:dyDescent="0.2">
      <c r="A880" s="32">
        <f t="shared" si="196"/>
        <v>438001</v>
      </c>
      <c r="B880" s="25">
        <f t="shared" si="197"/>
        <v>438500</v>
      </c>
      <c r="C880" s="24">
        <f t="shared" si="201"/>
        <v>90995</v>
      </c>
      <c r="D880" s="24">
        <f t="shared" si="202"/>
        <v>68500</v>
      </c>
      <c r="E880" s="24">
        <f t="shared" si="203"/>
        <v>31795</v>
      </c>
      <c r="F880" s="24">
        <f t="shared" si="204"/>
        <v>127250</v>
      </c>
      <c r="G880" s="24"/>
      <c r="K880" s="26"/>
      <c r="L880" s="26"/>
      <c r="M880" s="26"/>
      <c r="P880" s="42">
        <f t="shared" si="198"/>
        <v>877</v>
      </c>
      <c r="Q880" s="45">
        <f t="shared" si="199"/>
        <v>35300</v>
      </c>
      <c r="R880" s="45">
        <f t="shared" si="200"/>
        <v>30830</v>
      </c>
      <c r="S880">
        <f t="shared" si="195"/>
        <v>880</v>
      </c>
    </row>
    <row r="881" spans="1:19" ht="15" x14ac:dyDescent="0.2">
      <c r="A881" s="32">
        <f t="shared" si="196"/>
        <v>438501</v>
      </c>
      <c r="B881" s="25">
        <f t="shared" si="197"/>
        <v>439000</v>
      </c>
      <c r="C881" s="24">
        <f t="shared" si="201"/>
        <v>91095</v>
      </c>
      <c r="D881" s="24">
        <f t="shared" si="202"/>
        <v>68575</v>
      </c>
      <c r="E881" s="24">
        <f t="shared" si="203"/>
        <v>31830</v>
      </c>
      <c r="F881" s="24">
        <f t="shared" si="204"/>
        <v>127375</v>
      </c>
      <c r="G881" s="24"/>
      <c r="K881" s="26"/>
      <c r="L881" s="26"/>
      <c r="M881" s="26"/>
      <c r="P881" s="42">
        <f t="shared" si="198"/>
        <v>878</v>
      </c>
      <c r="Q881" s="45">
        <f t="shared" si="199"/>
        <v>35300</v>
      </c>
      <c r="R881" s="45">
        <f t="shared" si="200"/>
        <v>30830</v>
      </c>
      <c r="S881">
        <f t="shared" si="195"/>
        <v>880</v>
      </c>
    </row>
    <row r="882" spans="1:19" x14ac:dyDescent="0.15">
      <c r="A882" s="32">
        <f t="shared" si="196"/>
        <v>439001</v>
      </c>
      <c r="B882" s="25">
        <f t="shared" si="197"/>
        <v>439500</v>
      </c>
      <c r="C882" s="24">
        <f t="shared" si="201"/>
        <v>91195</v>
      </c>
      <c r="D882" s="24">
        <f t="shared" si="202"/>
        <v>68650</v>
      </c>
      <c r="E882" s="24">
        <f t="shared" si="203"/>
        <v>31865</v>
      </c>
      <c r="F882" s="24">
        <f t="shared" si="204"/>
        <v>127500</v>
      </c>
      <c r="G882" s="24"/>
      <c r="K882" s="24"/>
      <c r="L882" s="24"/>
      <c r="M882" s="24"/>
      <c r="P882" s="42">
        <f t="shared" si="198"/>
        <v>879</v>
      </c>
      <c r="Q882" s="45">
        <f t="shared" si="199"/>
        <v>35300</v>
      </c>
      <c r="R882" s="45">
        <f t="shared" si="200"/>
        <v>30830</v>
      </c>
      <c r="S882">
        <f t="shared" si="195"/>
        <v>880</v>
      </c>
    </row>
    <row r="883" spans="1:19" ht="15" x14ac:dyDescent="0.2">
      <c r="A883" s="32">
        <f t="shared" si="196"/>
        <v>439501</v>
      </c>
      <c r="B883" s="25">
        <f t="shared" si="197"/>
        <v>440000</v>
      </c>
      <c r="C883" s="24">
        <f t="shared" si="201"/>
        <v>91295</v>
      </c>
      <c r="D883" s="24">
        <f t="shared" si="202"/>
        <v>68725</v>
      </c>
      <c r="E883" s="24">
        <f t="shared" si="203"/>
        <v>31900</v>
      </c>
      <c r="F883" s="24">
        <f t="shared" si="204"/>
        <v>127625</v>
      </c>
      <c r="G883" s="24"/>
      <c r="K883" s="26"/>
      <c r="L883" s="26"/>
      <c r="M883" s="26"/>
      <c r="P883" s="42">
        <f t="shared" si="198"/>
        <v>880</v>
      </c>
      <c r="Q883" s="45">
        <f t="shared" si="199"/>
        <v>35300</v>
      </c>
      <c r="R883" s="45">
        <f t="shared" si="200"/>
        <v>30830</v>
      </c>
      <c r="S883">
        <f t="shared" si="195"/>
        <v>880</v>
      </c>
    </row>
    <row r="884" spans="1:19" ht="15" x14ac:dyDescent="0.2">
      <c r="A884" s="32">
        <f t="shared" si="196"/>
        <v>440001</v>
      </c>
      <c r="B884" s="25">
        <f t="shared" si="197"/>
        <v>440500</v>
      </c>
      <c r="C884" s="24">
        <f t="shared" si="201"/>
        <v>91395</v>
      </c>
      <c r="D884" s="24">
        <f t="shared" si="202"/>
        <v>68800</v>
      </c>
      <c r="E884" s="24">
        <f t="shared" si="203"/>
        <v>31935</v>
      </c>
      <c r="F884" s="24">
        <f t="shared" si="204"/>
        <v>127750</v>
      </c>
      <c r="G884" s="24"/>
      <c r="K884" s="26"/>
      <c r="L884" s="26"/>
      <c r="M884" s="26"/>
      <c r="P884" s="42">
        <f t="shared" si="198"/>
        <v>881</v>
      </c>
      <c r="Q884" s="45">
        <f t="shared" si="199"/>
        <v>35500</v>
      </c>
      <c r="R884" s="45">
        <f t="shared" si="200"/>
        <v>30985</v>
      </c>
      <c r="S884">
        <f t="shared" si="195"/>
        <v>885</v>
      </c>
    </row>
    <row r="885" spans="1:19" x14ac:dyDescent="0.15">
      <c r="A885" s="32">
        <f t="shared" si="196"/>
        <v>440501</v>
      </c>
      <c r="B885" s="25">
        <f t="shared" si="197"/>
        <v>441000</v>
      </c>
      <c r="C885" s="24">
        <f t="shared" si="201"/>
        <v>91495</v>
      </c>
      <c r="D885" s="24">
        <f t="shared" si="202"/>
        <v>68875</v>
      </c>
      <c r="E885" s="24">
        <f t="shared" si="203"/>
        <v>31970</v>
      </c>
      <c r="F885" s="24">
        <f t="shared" si="204"/>
        <v>127875</v>
      </c>
      <c r="G885" s="24"/>
      <c r="K885" s="24"/>
      <c r="L885" s="24"/>
      <c r="M885" s="24"/>
      <c r="P885" s="42">
        <f t="shared" si="198"/>
        <v>882</v>
      </c>
      <c r="Q885" s="45">
        <f t="shared" si="199"/>
        <v>35500</v>
      </c>
      <c r="R885" s="45">
        <f t="shared" si="200"/>
        <v>30985</v>
      </c>
      <c r="S885">
        <f t="shared" si="195"/>
        <v>885</v>
      </c>
    </row>
    <row r="886" spans="1:19" ht="15" x14ac:dyDescent="0.2">
      <c r="A886" s="32">
        <f t="shared" si="196"/>
        <v>441001</v>
      </c>
      <c r="B886" s="25">
        <f t="shared" si="197"/>
        <v>441500</v>
      </c>
      <c r="C886" s="24">
        <f t="shared" si="201"/>
        <v>91595</v>
      </c>
      <c r="D886" s="24">
        <f t="shared" si="202"/>
        <v>68950</v>
      </c>
      <c r="E886" s="24">
        <f t="shared" si="203"/>
        <v>32005</v>
      </c>
      <c r="F886" s="24">
        <f t="shared" si="204"/>
        <v>128000</v>
      </c>
      <c r="G886" s="24"/>
      <c r="K886" s="26"/>
      <c r="L886" s="26"/>
      <c r="M886" s="26"/>
      <c r="P886" s="42">
        <f t="shared" si="198"/>
        <v>883</v>
      </c>
      <c r="Q886" s="45">
        <f t="shared" si="199"/>
        <v>35500</v>
      </c>
      <c r="R886" s="45">
        <f t="shared" si="200"/>
        <v>30985</v>
      </c>
      <c r="S886">
        <f t="shared" si="195"/>
        <v>885</v>
      </c>
    </row>
    <row r="887" spans="1:19" ht="15" x14ac:dyDescent="0.2">
      <c r="A887" s="32">
        <f t="shared" si="196"/>
        <v>441501</v>
      </c>
      <c r="B887" s="25">
        <f t="shared" si="197"/>
        <v>442000</v>
      </c>
      <c r="C887" s="24">
        <f t="shared" si="201"/>
        <v>91695</v>
      </c>
      <c r="D887" s="24">
        <f t="shared" si="202"/>
        <v>69025</v>
      </c>
      <c r="E887" s="24">
        <f t="shared" si="203"/>
        <v>32040</v>
      </c>
      <c r="F887" s="24">
        <f t="shared" si="204"/>
        <v>128125</v>
      </c>
      <c r="G887" s="24"/>
      <c r="K887" s="26"/>
      <c r="L887" s="26"/>
      <c r="M887" s="26"/>
      <c r="P887" s="42">
        <f t="shared" si="198"/>
        <v>884</v>
      </c>
      <c r="Q887" s="45">
        <f t="shared" si="199"/>
        <v>35500</v>
      </c>
      <c r="R887" s="45">
        <f t="shared" si="200"/>
        <v>30985</v>
      </c>
      <c r="S887">
        <f t="shared" si="195"/>
        <v>885</v>
      </c>
    </row>
    <row r="888" spans="1:19" x14ac:dyDescent="0.15">
      <c r="A888" s="32">
        <f t="shared" si="196"/>
        <v>442001</v>
      </c>
      <c r="B888" s="25">
        <f t="shared" si="197"/>
        <v>442500</v>
      </c>
      <c r="C888" s="24">
        <f t="shared" si="201"/>
        <v>91795</v>
      </c>
      <c r="D888" s="24">
        <f t="shared" si="202"/>
        <v>69100</v>
      </c>
      <c r="E888" s="24">
        <f t="shared" si="203"/>
        <v>32075</v>
      </c>
      <c r="F888" s="24">
        <f t="shared" si="204"/>
        <v>128250</v>
      </c>
      <c r="G888" s="24"/>
      <c r="K888" s="24"/>
      <c r="L888" s="24"/>
      <c r="M888" s="24"/>
      <c r="P888" s="42">
        <f t="shared" si="198"/>
        <v>885</v>
      </c>
      <c r="Q888" s="45">
        <f t="shared" si="199"/>
        <v>35500</v>
      </c>
      <c r="R888" s="45">
        <f t="shared" si="200"/>
        <v>30985</v>
      </c>
      <c r="S888">
        <f t="shared" si="195"/>
        <v>885</v>
      </c>
    </row>
    <row r="889" spans="1:19" ht="15" x14ac:dyDescent="0.2">
      <c r="A889" s="32">
        <f t="shared" si="196"/>
        <v>442501</v>
      </c>
      <c r="B889" s="25">
        <f t="shared" si="197"/>
        <v>443000</v>
      </c>
      <c r="C889" s="24">
        <f t="shared" si="201"/>
        <v>91895</v>
      </c>
      <c r="D889" s="24">
        <f t="shared" si="202"/>
        <v>69175</v>
      </c>
      <c r="E889" s="24">
        <f t="shared" si="203"/>
        <v>32110</v>
      </c>
      <c r="F889" s="24">
        <f t="shared" si="204"/>
        <v>128375</v>
      </c>
      <c r="G889" s="24"/>
      <c r="K889" s="26"/>
      <c r="L889" s="26"/>
      <c r="M889" s="26"/>
      <c r="P889" s="42">
        <f t="shared" si="198"/>
        <v>886</v>
      </c>
      <c r="Q889" s="45">
        <f t="shared" si="199"/>
        <v>35700</v>
      </c>
      <c r="R889" s="45">
        <f t="shared" si="200"/>
        <v>31140</v>
      </c>
      <c r="S889">
        <f t="shared" si="195"/>
        <v>890</v>
      </c>
    </row>
    <row r="890" spans="1:19" ht="15" x14ac:dyDescent="0.2">
      <c r="A890" s="32">
        <f t="shared" si="196"/>
        <v>443001</v>
      </c>
      <c r="B890" s="25">
        <f t="shared" si="197"/>
        <v>443500</v>
      </c>
      <c r="C890" s="24">
        <f t="shared" si="201"/>
        <v>91995</v>
      </c>
      <c r="D890" s="24">
        <f t="shared" si="202"/>
        <v>69250</v>
      </c>
      <c r="E890" s="24">
        <f t="shared" si="203"/>
        <v>32145</v>
      </c>
      <c r="F890" s="24">
        <f t="shared" si="204"/>
        <v>128500</v>
      </c>
      <c r="G890" s="24"/>
      <c r="K890" s="26"/>
      <c r="L890" s="26"/>
      <c r="M890" s="26"/>
      <c r="P890" s="42">
        <f t="shared" si="198"/>
        <v>887</v>
      </c>
      <c r="Q890" s="45">
        <f t="shared" si="199"/>
        <v>35700</v>
      </c>
      <c r="R890" s="45">
        <f t="shared" si="200"/>
        <v>31140</v>
      </c>
      <c r="S890">
        <f t="shared" si="195"/>
        <v>890</v>
      </c>
    </row>
    <row r="891" spans="1:19" x14ac:dyDescent="0.15">
      <c r="A891" s="32">
        <f t="shared" si="196"/>
        <v>443501</v>
      </c>
      <c r="B891" s="25">
        <f t="shared" si="197"/>
        <v>444000</v>
      </c>
      <c r="C891" s="24">
        <f t="shared" si="201"/>
        <v>92095</v>
      </c>
      <c r="D891" s="24">
        <f t="shared" si="202"/>
        <v>69325</v>
      </c>
      <c r="E891" s="24">
        <f t="shared" si="203"/>
        <v>32180</v>
      </c>
      <c r="F891" s="24">
        <f t="shared" si="204"/>
        <v>128625</v>
      </c>
      <c r="G891" s="24"/>
      <c r="K891" s="24"/>
      <c r="L891" s="24"/>
      <c r="M891" s="24"/>
      <c r="P891" s="42">
        <f t="shared" si="198"/>
        <v>888</v>
      </c>
      <c r="Q891" s="45">
        <f t="shared" si="199"/>
        <v>35700</v>
      </c>
      <c r="R891" s="45">
        <f t="shared" si="200"/>
        <v>31140</v>
      </c>
      <c r="S891">
        <f t="shared" si="195"/>
        <v>890</v>
      </c>
    </row>
    <row r="892" spans="1:19" ht="15" x14ac:dyDescent="0.2">
      <c r="A892" s="32">
        <f t="shared" si="196"/>
        <v>444001</v>
      </c>
      <c r="B892" s="25">
        <f t="shared" si="197"/>
        <v>444500</v>
      </c>
      <c r="C892" s="24">
        <f t="shared" si="201"/>
        <v>92195</v>
      </c>
      <c r="D892" s="24">
        <f t="shared" si="202"/>
        <v>69400</v>
      </c>
      <c r="E892" s="24">
        <f t="shared" si="203"/>
        <v>32215</v>
      </c>
      <c r="F892" s="24">
        <f t="shared" si="204"/>
        <v>128750</v>
      </c>
      <c r="G892" s="24"/>
      <c r="K892" s="26"/>
      <c r="L892" s="26"/>
      <c r="M892" s="26"/>
      <c r="P892" s="42">
        <f t="shared" si="198"/>
        <v>889</v>
      </c>
      <c r="Q892" s="45">
        <f t="shared" si="199"/>
        <v>35700</v>
      </c>
      <c r="R892" s="45">
        <f t="shared" si="200"/>
        <v>31140</v>
      </c>
      <c r="S892">
        <f t="shared" si="195"/>
        <v>890</v>
      </c>
    </row>
    <row r="893" spans="1:19" ht="15" x14ac:dyDescent="0.2">
      <c r="A893" s="32">
        <f t="shared" si="196"/>
        <v>444501</v>
      </c>
      <c r="B893" s="25">
        <f t="shared" si="197"/>
        <v>445000</v>
      </c>
      <c r="C893" s="24">
        <f t="shared" si="201"/>
        <v>92295</v>
      </c>
      <c r="D893" s="24">
        <f t="shared" si="202"/>
        <v>69475</v>
      </c>
      <c r="E893" s="24">
        <f t="shared" si="203"/>
        <v>32250</v>
      </c>
      <c r="F893" s="24">
        <f t="shared" si="204"/>
        <v>128875</v>
      </c>
      <c r="G893" s="24"/>
      <c r="K893" s="26"/>
      <c r="L893" s="26"/>
      <c r="M893" s="26"/>
      <c r="P893" s="42">
        <f t="shared" si="198"/>
        <v>890</v>
      </c>
      <c r="Q893" s="45">
        <f t="shared" si="199"/>
        <v>35700</v>
      </c>
      <c r="R893" s="45">
        <f t="shared" si="200"/>
        <v>31140</v>
      </c>
      <c r="S893">
        <f t="shared" si="195"/>
        <v>890</v>
      </c>
    </row>
    <row r="894" spans="1:19" x14ac:dyDescent="0.15">
      <c r="A894" s="32">
        <f t="shared" si="196"/>
        <v>445001</v>
      </c>
      <c r="B894" s="25">
        <f t="shared" si="197"/>
        <v>445500</v>
      </c>
      <c r="C894" s="24">
        <f t="shared" si="201"/>
        <v>92395</v>
      </c>
      <c r="D894" s="24">
        <f t="shared" si="202"/>
        <v>69550</v>
      </c>
      <c r="E894" s="24">
        <f t="shared" si="203"/>
        <v>32285</v>
      </c>
      <c r="F894" s="24">
        <f t="shared" si="204"/>
        <v>129000</v>
      </c>
      <c r="G894" s="24"/>
      <c r="K894" s="24"/>
      <c r="L894" s="24"/>
      <c r="M894" s="24"/>
      <c r="P894" s="42">
        <f t="shared" si="198"/>
        <v>891</v>
      </c>
      <c r="Q894" s="45">
        <f t="shared" si="199"/>
        <v>35900</v>
      </c>
      <c r="R894" s="45">
        <f t="shared" si="200"/>
        <v>31295</v>
      </c>
      <c r="S894">
        <f t="shared" si="195"/>
        <v>895</v>
      </c>
    </row>
    <row r="895" spans="1:19" ht="15" x14ac:dyDescent="0.2">
      <c r="A895" s="32">
        <f t="shared" si="196"/>
        <v>445501</v>
      </c>
      <c r="B895" s="25">
        <f t="shared" si="197"/>
        <v>446000</v>
      </c>
      <c r="C895" s="24">
        <f t="shared" si="201"/>
        <v>92495</v>
      </c>
      <c r="D895" s="24">
        <f t="shared" si="202"/>
        <v>69625</v>
      </c>
      <c r="E895" s="24">
        <f t="shared" si="203"/>
        <v>32320</v>
      </c>
      <c r="F895" s="24">
        <f t="shared" si="204"/>
        <v>129125</v>
      </c>
      <c r="G895" s="24"/>
      <c r="K895" s="26"/>
      <c r="L895" s="26"/>
      <c r="M895" s="26"/>
      <c r="P895" s="42">
        <f t="shared" si="198"/>
        <v>892</v>
      </c>
      <c r="Q895" s="45">
        <f t="shared" si="199"/>
        <v>35900</v>
      </c>
      <c r="R895" s="45">
        <f t="shared" si="200"/>
        <v>31295</v>
      </c>
      <c r="S895">
        <f t="shared" si="195"/>
        <v>895</v>
      </c>
    </row>
    <row r="896" spans="1:19" ht="15" x14ac:dyDescent="0.2">
      <c r="A896" s="32">
        <f t="shared" si="196"/>
        <v>446001</v>
      </c>
      <c r="B896" s="25">
        <f t="shared" si="197"/>
        <v>446500</v>
      </c>
      <c r="C896" s="24">
        <f t="shared" si="201"/>
        <v>92595</v>
      </c>
      <c r="D896" s="24">
        <f t="shared" si="202"/>
        <v>69700</v>
      </c>
      <c r="E896" s="24">
        <f t="shared" si="203"/>
        <v>32355</v>
      </c>
      <c r="F896" s="24">
        <f t="shared" si="204"/>
        <v>129250</v>
      </c>
      <c r="G896" s="24"/>
      <c r="K896" s="26"/>
      <c r="L896" s="26"/>
      <c r="M896" s="26"/>
      <c r="P896" s="42">
        <f t="shared" si="198"/>
        <v>893</v>
      </c>
      <c r="Q896" s="45">
        <f t="shared" si="199"/>
        <v>35900</v>
      </c>
      <c r="R896" s="45">
        <f t="shared" si="200"/>
        <v>31295</v>
      </c>
      <c r="S896">
        <f t="shared" si="195"/>
        <v>895</v>
      </c>
    </row>
    <row r="897" spans="1:19" x14ac:dyDescent="0.15">
      <c r="A897" s="32">
        <f t="shared" si="196"/>
        <v>446501</v>
      </c>
      <c r="B897" s="25">
        <f t="shared" si="197"/>
        <v>447000</v>
      </c>
      <c r="C897" s="24">
        <f t="shared" si="201"/>
        <v>92695</v>
      </c>
      <c r="D897" s="24">
        <f t="shared" si="202"/>
        <v>69775</v>
      </c>
      <c r="E897" s="24">
        <f t="shared" si="203"/>
        <v>32390</v>
      </c>
      <c r="F897" s="24">
        <f t="shared" si="204"/>
        <v>129375</v>
      </c>
      <c r="G897" s="24"/>
      <c r="K897" s="24"/>
      <c r="L897" s="24"/>
      <c r="M897" s="24"/>
      <c r="P897" s="42">
        <f t="shared" si="198"/>
        <v>894</v>
      </c>
      <c r="Q897" s="45">
        <f t="shared" si="199"/>
        <v>35900</v>
      </c>
      <c r="R897" s="45">
        <f t="shared" si="200"/>
        <v>31295</v>
      </c>
      <c r="S897">
        <f t="shared" si="195"/>
        <v>895</v>
      </c>
    </row>
    <row r="898" spans="1:19" ht="15" x14ac:dyDescent="0.2">
      <c r="A898" s="32">
        <f t="shared" si="196"/>
        <v>447001</v>
      </c>
      <c r="B898" s="25">
        <f t="shared" si="197"/>
        <v>447500</v>
      </c>
      <c r="C898" s="24">
        <f t="shared" si="201"/>
        <v>92795</v>
      </c>
      <c r="D898" s="24">
        <f t="shared" si="202"/>
        <v>69850</v>
      </c>
      <c r="E898" s="24">
        <f t="shared" si="203"/>
        <v>32425</v>
      </c>
      <c r="F898" s="24">
        <f t="shared" si="204"/>
        <v>129500</v>
      </c>
      <c r="G898" s="24"/>
      <c r="K898" s="26"/>
      <c r="L898" s="26"/>
      <c r="M898" s="26"/>
      <c r="P898" s="42">
        <f t="shared" si="198"/>
        <v>895</v>
      </c>
      <c r="Q898" s="45">
        <f t="shared" si="199"/>
        <v>35900</v>
      </c>
      <c r="R898" s="45">
        <f t="shared" si="200"/>
        <v>31295</v>
      </c>
      <c r="S898">
        <f t="shared" si="195"/>
        <v>895</v>
      </c>
    </row>
    <row r="899" spans="1:19" ht="15" x14ac:dyDescent="0.2">
      <c r="A899" s="32">
        <f t="shared" si="196"/>
        <v>447501</v>
      </c>
      <c r="B899" s="25">
        <f t="shared" si="197"/>
        <v>448000</v>
      </c>
      <c r="C899" s="24">
        <f t="shared" si="201"/>
        <v>92895</v>
      </c>
      <c r="D899" s="24">
        <f t="shared" si="202"/>
        <v>69925</v>
      </c>
      <c r="E899" s="24">
        <f t="shared" si="203"/>
        <v>32460</v>
      </c>
      <c r="F899" s="24">
        <f t="shared" si="204"/>
        <v>129625</v>
      </c>
      <c r="G899" s="24"/>
      <c r="K899" s="26"/>
      <c r="L899" s="26"/>
      <c r="M899" s="26"/>
      <c r="P899" s="42">
        <f t="shared" si="198"/>
        <v>896</v>
      </c>
      <c r="Q899" s="45">
        <f t="shared" si="199"/>
        <v>36100</v>
      </c>
      <c r="R899" s="45">
        <f t="shared" si="200"/>
        <v>31450</v>
      </c>
      <c r="S899">
        <f t="shared" si="195"/>
        <v>900</v>
      </c>
    </row>
    <row r="900" spans="1:19" x14ac:dyDescent="0.15">
      <c r="A900" s="32">
        <f t="shared" si="196"/>
        <v>448001</v>
      </c>
      <c r="B900" s="25">
        <f t="shared" si="197"/>
        <v>448500</v>
      </c>
      <c r="C900" s="24">
        <f t="shared" si="201"/>
        <v>92995</v>
      </c>
      <c r="D900" s="24">
        <f t="shared" si="202"/>
        <v>70000</v>
      </c>
      <c r="E900" s="24">
        <f t="shared" si="203"/>
        <v>32495</v>
      </c>
      <c r="F900" s="24">
        <f t="shared" si="204"/>
        <v>129750</v>
      </c>
      <c r="G900" s="24"/>
      <c r="K900" s="24"/>
      <c r="L900" s="24"/>
      <c r="M900" s="24"/>
      <c r="P900" s="42">
        <f t="shared" si="198"/>
        <v>897</v>
      </c>
      <c r="Q900" s="45">
        <f t="shared" si="199"/>
        <v>36100</v>
      </c>
      <c r="R900" s="45">
        <f t="shared" si="200"/>
        <v>31450</v>
      </c>
      <c r="S900">
        <f t="shared" ref="S900:S963" si="205">VLOOKUP(P900,$U$3:$V$203,2)</f>
        <v>900</v>
      </c>
    </row>
    <row r="901" spans="1:19" ht="15" x14ac:dyDescent="0.2">
      <c r="A901" s="32">
        <f t="shared" si="196"/>
        <v>448501</v>
      </c>
      <c r="B901" s="25">
        <f t="shared" si="197"/>
        <v>449000</v>
      </c>
      <c r="C901" s="24">
        <f t="shared" si="201"/>
        <v>93095</v>
      </c>
      <c r="D901" s="24">
        <f t="shared" si="202"/>
        <v>70075</v>
      </c>
      <c r="E901" s="24">
        <f t="shared" si="203"/>
        <v>32530</v>
      </c>
      <c r="F901" s="24">
        <f t="shared" si="204"/>
        <v>129875</v>
      </c>
      <c r="G901" s="24"/>
      <c r="K901" s="26"/>
      <c r="L901" s="26"/>
      <c r="M901" s="26"/>
      <c r="P901" s="42">
        <f t="shared" si="198"/>
        <v>898</v>
      </c>
      <c r="Q901" s="45">
        <f t="shared" si="199"/>
        <v>36100</v>
      </c>
      <c r="R901" s="45">
        <f t="shared" si="200"/>
        <v>31450</v>
      </c>
      <c r="S901">
        <f t="shared" si="205"/>
        <v>900</v>
      </c>
    </row>
    <row r="902" spans="1:19" ht="15" x14ac:dyDescent="0.2">
      <c r="A902" s="32">
        <f t="shared" ref="A902:A965" si="206">B901+1</f>
        <v>449001</v>
      </c>
      <c r="B902" s="25">
        <f t="shared" ref="B902:B965" si="207">B901+500</f>
        <v>449500</v>
      </c>
      <c r="C902" s="24">
        <f t="shared" si="201"/>
        <v>93195</v>
      </c>
      <c r="D902" s="24">
        <f t="shared" si="202"/>
        <v>70150</v>
      </c>
      <c r="E902" s="24">
        <f t="shared" si="203"/>
        <v>32565</v>
      </c>
      <c r="F902" s="24">
        <f t="shared" si="204"/>
        <v>130000</v>
      </c>
      <c r="G902" s="24"/>
      <c r="K902" s="26"/>
      <c r="L902" s="26"/>
      <c r="M902" s="26"/>
      <c r="P902" s="42">
        <f t="shared" ref="P902:P965" si="208">+P901+1</f>
        <v>899</v>
      </c>
      <c r="Q902" s="45">
        <f t="shared" si="199"/>
        <v>36100</v>
      </c>
      <c r="R902" s="45">
        <f t="shared" si="200"/>
        <v>31450</v>
      </c>
      <c r="S902">
        <f t="shared" si="205"/>
        <v>900</v>
      </c>
    </row>
    <row r="903" spans="1:19" x14ac:dyDescent="0.15">
      <c r="A903" s="32">
        <f t="shared" si="206"/>
        <v>449501</v>
      </c>
      <c r="B903" s="25">
        <f t="shared" si="207"/>
        <v>450000</v>
      </c>
      <c r="C903" s="24">
        <f t="shared" si="201"/>
        <v>93295</v>
      </c>
      <c r="D903" s="24">
        <f t="shared" si="202"/>
        <v>70225</v>
      </c>
      <c r="E903" s="24">
        <f t="shared" si="203"/>
        <v>32600</v>
      </c>
      <c r="F903" s="24">
        <f t="shared" si="204"/>
        <v>130125</v>
      </c>
      <c r="G903" s="24"/>
      <c r="K903" s="24"/>
      <c r="L903" s="24"/>
      <c r="M903" s="24"/>
      <c r="P903" s="42">
        <f t="shared" si="208"/>
        <v>900</v>
      </c>
      <c r="Q903" s="45">
        <f t="shared" si="199"/>
        <v>36100</v>
      </c>
      <c r="R903" s="45">
        <f t="shared" si="200"/>
        <v>31450</v>
      </c>
      <c r="S903">
        <f t="shared" si="205"/>
        <v>900</v>
      </c>
    </row>
    <row r="904" spans="1:19" ht="15" x14ac:dyDescent="0.2">
      <c r="A904" s="32">
        <f t="shared" si="206"/>
        <v>450001</v>
      </c>
      <c r="B904" s="25">
        <f t="shared" si="207"/>
        <v>450500</v>
      </c>
      <c r="C904" s="24">
        <f t="shared" si="201"/>
        <v>93395</v>
      </c>
      <c r="D904" s="24">
        <f t="shared" si="202"/>
        <v>70300</v>
      </c>
      <c r="E904" s="24">
        <f t="shared" si="203"/>
        <v>32635</v>
      </c>
      <c r="F904" s="24">
        <f t="shared" si="204"/>
        <v>130250</v>
      </c>
      <c r="G904" s="24"/>
      <c r="K904" s="26"/>
      <c r="L904" s="26"/>
      <c r="M904" s="26"/>
      <c r="P904" s="42">
        <f t="shared" si="208"/>
        <v>901</v>
      </c>
      <c r="Q904" s="45">
        <f t="shared" si="199"/>
        <v>36300</v>
      </c>
      <c r="R904" s="45">
        <f t="shared" si="200"/>
        <v>31605</v>
      </c>
      <c r="S904">
        <f t="shared" si="205"/>
        <v>905</v>
      </c>
    </row>
    <row r="905" spans="1:19" ht="15" x14ac:dyDescent="0.2">
      <c r="A905" s="32">
        <f t="shared" si="206"/>
        <v>450501</v>
      </c>
      <c r="B905" s="25">
        <f t="shared" si="207"/>
        <v>451000</v>
      </c>
      <c r="C905" s="24">
        <f t="shared" si="201"/>
        <v>93495</v>
      </c>
      <c r="D905" s="24">
        <f t="shared" si="202"/>
        <v>70375</v>
      </c>
      <c r="E905" s="24">
        <f t="shared" si="203"/>
        <v>32670</v>
      </c>
      <c r="F905" s="24">
        <f t="shared" si="204"/>
        <v>130375</v>
      </c>
      <c r="G905" s="24"/>
      <c r="K905" s="26"/>
      <c r="L905" s="26"/>
      <c r="M905" s="26"/>
      <c r="P905" s="42">
        <f t="shared" si="208"/>
        <v>902</v>
      </c>
      <c r="Q905" s="45">
        <f t="shared" si="199"/>
        <v>36300</v>
      </c>
      <c r="R905" s="45">
        <f t="shared" si="200"/>
        <v>31605</v>
      </c>
      <c r="S905">
        <f t="shared" si="205"/>
        <v>905</v>
      </c>
    </row>
    <row r="906" spans="1:19" x14ac:dyDescent="0.15">
      <c r="A906" s="32">
        <f t="shared" si="206"/>
        <v>451001</v>
      </c>
      <c r="B906" s="25">
        <f t="shared" si="207"/>
        <v>451500</v>
      </c>
      <c r="C906" s="24">
        <f t="shared" si="201"/>
        <v>93595</v>
      </c>
      <c r="D906" s="24">
        <f t="shared" si="202"/>
        <v>70450</v>
      </c>
      <c r="E906" s="24">
        <f t="shared" si="203"/>
        <v>32705</v>
      </c>
      <c r="F906" s="24">
        <f t="shared" si="204"/>
        <v>130500</v>
      </c>
      <c r="G906" s="24"/>
      <c r="K906" s="24"/>
      <c r="L906" s="24"/>
      <c r="M906" s="24"/>
      <c r="P906" s="42">
        <f t="shared" si="208"/>
        <v>903</v>
      </c>
      <c r="Q906" s="45">
        <f t="shared" ref="Q906:Q969" si="209">Q905+IF(MOD(P906-1,5),0,(VLOOKUP(P906,$K$16:$M$23,3)))</f>
        <v>36300</v>
      </c>
      <c r="R906" s="45">
        <f t="shared" ref="R906:R969" si="210">R905+IF(MOD(P906-1,5),0,(VLOOKUP(P906,$K$16:$N$23,4)))</f>
        <v>31605</v>
      </c>
      <c r="S906">
        <f t="shared" si="205"/>
        <v>905</v>
      </c>
    </row>
    <row r="907" spans="1:19" ht="15" x14ac:dyDescent="0.2">
      <c r="A907" s="32">
        <f t="shared" si="206"/>
        <v>451501</v>
      </c>
      <c r="B907" s="25">
        <f t="shared" si="207"/>
        <v>452000</v>
      </c>
      <c r="C907" s="24">
        <f t="shared" si="201"/>
        <v>93695</v>
      </c>
      <c r="D907" s="24">
        <f t="shared" si="202"/>
        <v>70525</v>
      </c>
      <c r="E907" s="24">
        <f t="shared" si="203"/>
        <v>32740</v>
      </c>
      <c r="F907" s="24">
        <f t="shared" si="204"/>
        <v>130625</v>
      </c>
      <c r="G907" s="24"/>
      <c r="K907" s="26"/>
      <c r="L907" s="26"/>
      <c r="M907" s="26"/>
      <c r="P907" s="42">
        <f t="shared" si="208"/>
        <v>904</v>
      </c>
      <c r="Q907" s="45">
        <f t="shared" si="209"/>
        <v>36300</v>
      </c>
      <c r="R907" s="45">
        <f t="shared" si="210"/>
        <v>31605</v>
      </c>
      <c r="S907">
        <f t="shared" si="205"/>
        <v>905</v>
      </c>
    </row>
    <row r="908" spans="1:19" ht="15" x14ac:dyDescent="0.2">
      <c r="A908" s="32">
        <f t="shared" si="206"/>
        <v>452001</v>
      </c>
      <c r="B908" s="25">
        <f t="shared" si="207"/>
        <v>452500</v>
      </c>
      <c r="C908" s="24">
        <f t="shared" si="201"/>
        <v>93795</v>
      </c>
      <c r="D908" s="24">
        <f t="shared" si="202"/>
        <v>70600</v>
      </c>
      <c r="E908" s="24">
        <f t="shared" si="203"/>
        <v>32775</v>
      </c>
      <c r="F908" s="24">
        <f t="shared" si="204"/>
        <v>130750</v>
      </c>
      <c r="G908" s="24"/>
      <c r="K908" s="26"/>
      <c r="L908" s="26"/>
      <c r="M908" s="26"/>
      <c r="P908" s="42">
        <f t="shared" si="208"/>
        <v>905</v>
      </c>
      <c r="Q908" s="45">
        <f t="shared" si="209"/>
        <v>36300</v>
      </c>
      <c r="R908" s="45">
        <f t="shared" si="210"/>
        <v>31605</v>
      </c>
      <c r="S908">
        <f t="shared" si="205"/>
        <v>905</v>
      </c>
    </row>
    <row r="909" spans="1:19" x14ac:dyDescent="0.15">
      <c r="A909" s="32">
        <f t="shared" si="206"/>
        <v>452501</v>
      </c>
      <c r="B909" s="25">
        <f t="shared" si="207"/>
        <v>453000</v>
      </c>
      <c r="C909" s="24">
        <f t="shared" si="201"/>
        <v>93895</v>
      </c>
      <c r="D909" s="24">
        <f t="shared" si="202"/>
        <v>70675</v>
      </c>
      <c r="E909" s="24">
        <f t="shared" si="203"/>
        <v>32810</v>
      </c>
      <c r="F909" s="24">
        <f t="shared" si="204"/>
        <v>130875</v>
      </c>
      <c r="G909" s="24"/>
      <c r="K909" s="24"/>
      <c r="L909" s="24"/>
      <c r="M909" s="24"/>
      <c r="P909" s="42">
        <f t="shared" si="208"/>
        <v>906</v>
      </c>
      <c r="Q909" s="45">
        <f t="shared" si="209"/>
        <v>36500</v>
      </c>
      <c r="R909" s="45">
        <f t="shared" si="210"/>
        <v>31760</v>
      </c>
      <c r="S909">
        <f t="shared" si="205"/>
        <v>910</v>
      </c>
    </row>
    <row r="910" spans="1:19" ht="15" x14ac:dyDescent="0.2">
      <c r="A910" s="32">
        <f t="shared" si="206"/>
        <v>453001</v>
      </c>
      <c r="B910" s="25">
        <f t="shared" si="207"/>
        <v>453500</v>
      </c>
      <c r="C910" s="24">
        <f t="shared" si="201"/>
        <v>93995</v>
      </c>
      <c r="D910" s="24">
        <f t="shared" si="202"/>
        <v>70750</v>
      </c>
      <c r="E910" s="24">
        <f t="shared" si="203"/>
        <v>32845</v>
      </c>
      <c r="F910" s="24">
        <f t="shared" si="204"/>
        <v>131000</v>
      </c>
      <c r="G910" s="24"/>
      <c r="K910" s="26"/>
      <c r="L910" s="26"/>
      <c r="M910" s="26"/>
      <c r="P910" s="42">
        <f t="shared" si="208"/>
        <v>907</v>
      </c>
      <c r="Q910" s="45">
        <f t="shared" si="209"/>
        <v>36500</v>
      </c>
      <c r="R910" s="45">
        <f t="shared" si="210"/>
        <v>31760</v>
      </c>
      <c r="S910">
        <f t="shared" si="205"/>
        <v>910</v>
      </c>
    </row>
    <row r="911" spans="1:19" ht="15" x14ac:dyDescent="0.2">
      <c r="A911" s="32">
        <f t="shared" si="206"/>
        <v>453501</v>
      </c>
      <c r="B911" s="25">
        <f t="shared" si="207"/>
        <v>454000</v>
      </c>
      <c r="C911" s="24">
        <f t="shared" si="201"/>
        <v>94095</v>
      </c>
      <c r="D911" s="24">
        <f t="shared" si="202"/>
        <v>70825</v>
      </c>
      <c r="E911" s="24">
        <f t="shared" si="203"/>
        <v>32880</v>
      </c>
      <c r="F911" s="24">
        <f t="shared" si="204"/>
        <v>131125</v>
      </c>
      <c r="G911" s="24"/>
      <c r="K911" s="26"/>
      <c r="L911" s="26"/>
      <c r="M911" s="26"/>
      <c r="P911" s="42">
        <f t="shared" si="208"/>
        <v>908</v>
      </c>
      <c r="Q911" s="45">
        <f t="shared" si="209"/>
        <v>36500</v>
      </c>
      <c r="R911" s="45">
        <f t="shared" si="210"/>
        <v>31760</v>
      </c>
      <c r="S911">
        <f t="shared" si="205"/>
        <v>910</v>
      </c>
    </row>
    <row r="912" spans="1:19" x14ac:dyDescent="0.15">
      <c r="A912" s="32">
        <f t="shared" si="206"/>
        <v>454001</v>
      </c>
      <c r="B912" s="25">
        <f t="shared" si="207"/>
        <v>454500</v>
      </c>
      <c r="C912" s="24">
        <f t="shared" si="201"/>
        <v>94195</v>
      </c>
      <c r="D912" s="24">
        <f t="shared" si="202"/>
        <v>70900</v>
      </c>
      <c r="E912" s="24">
        <f t="shared" si="203"/>
        <v>32915</v>
      </c>
      <c r="F912" s="24">
        <f t="shared" si="204"/>
        <v>131250</v>
      </c>
      <c r="G912" s="24"/>
      <c r="K912" s="24"/>
      <c r="L912" s="24"/>
      <c r="M912" s="24"/>
      <c r="P912" s="42">
        <f t="shared" si="208"/>
        <v>909</v>
      </c>
      <c r="Q912" s="45">
        <f t="shared" si="209"/>
        <v>36500</v>
      </c>
      <c r="R912" s="45">
        <f t="shared" si="210"/>
        <v>31760</v>
      </c>
      <c r="S912">
        <f t="shared" si="205"/>
        <v>910</v>
      </c>
    </row>
    <row r="913" spans="1:19" ht="15" x14ac:dyDescent="0.2">
      <c r="A913" s="32">
        <f t="shared" si="206"/>
        <v>454501</v>
      </c>
      <c r="B913" s="25">
        <f t="shared" si="207"/>
        <v>455000</v>
      </c>
      <c r="C913" s="24">
        <f t="shared" si="201"/>
        <v>94295</v>
      </c>
      <c r="D913" s="24">
        <f t="shared" si="202"/>
        <v>70975</v>
      </c>
      <c r="E913" s="24">
        <f t="shared" si="203"/>
        <v>32950</v>
      </c>
      <c r="F913" s="24">
        <f t="shared" si="204"/>
        <v>131375</v>
      </c>
      <c r="G913" s="24"/>
      <c r="K913" s="26"/>
      <c r="L913" s="26"/>
      <c r="M913" s="26"/>
      <c r="P913" s="42">
        <f t="shared" si="208"/>
        <v>910</v>
      </c>
      <c r="Q913" s="45">
        <f t="shared" si="209"/>
        <v>36500</v>
      </c>
      <c r="R913" s="45">
        <f t="shared" si="210"/>
        <v>31760</v>
      </c>
      <c r="S913">
        <f t="shared" si="205"/>
        <v>910</v>
      </c>
    </row>
    <row r="914" spans="1:19" ht="15" x14ac:dyDescent="0.2">
      <c r="A914" s="32">
        <f t="shared" si="206"/>
        <v>455001</v>
      </c>
      <c r="B914" s="25">
        <f t="shared" si="207"/>
        <v>455500</v>
      </c>
      <c r="C914" s="24">
        <f t="shared" si="201"/>
        <v>94395</v>
      </c>
      <c r="D914" s="24">
        <f t="shared" si="202"/>
        <v>71050</v>
      </c>
      <c r="E914" s="24">
        <f t="shared" si="203"/>
        <v>32985</v>
      </c>
      <c r="F914" s="24">
        <f t="shared" si="204"/>
        <v>131500</v>
      </c>
      <c r="G914" s="24"/>
      <c r="K914" s="26"/>
      <c r="L914" s="26"/>
      <c r="M914" s="26"/>
      <c r="P914" s="42">
        <f t="shared" si="208"/>
        <v>911</v>
      </c>
      <c r="Q914" s="45">
        <f t="shared" si="209"/>
        <v>36700</v>
      </c>
      <c r="R914" s="45">
        <f t="shared" si="210"/>
        <v>31915</v>
      </c>
      <c r="S914">
        <f t="shared" si="205"/>
        <v>915</v>
      </c>
    </row>
    <row r="915" spans="1:19" x14ac:dyDescent="0.15">
      <c r="A915" s="32">
        <f t="shared" si="206"/>
        <v>455501</v>
      </c>
      <c r="B915" s="25">
        <f t="shared" si="207"/>
        <v>456000</v>
      </c>
      <c r="C915" s="24">
        <f t="shared" si="201"/>
        <v>94495</v>
      </c>
      <c r="D915" s="24">
        <f t="shared" si="202"/>
        <v>71125</v>
      </c>
      <c r="E915" s="24">
        <f t="shared" si="203"/>
        <v>33020</v>
      </c>
      <c r="F915" s="24">
        <f t="shared" si="204"/>
        <v>131625</v>
      </c>
      <c r="G915" s="24"/>
      <c r="K915" s="24"/>
      <c r="L915" s="24"/>
      <c r="M915" s="24"/>
      <c r="P915" s="42">
        <f t="shared" si="208"/>
        <v>912</v>
      </c>
      <c r="Q915" s="45">
        <f t="shared" si="209"/>
        <v>36700</v>
      </c>
      <c r="R915" s="45">
        <f t="shared" si="210"/>
        <v>31915</v>
      </c>
      <c r="S915">
        <f t="shared" si="205"/>
        <v>915</v>
      </c>
    </row>
    <row r="916" spans="1:19" ht="15" x14ac:dyDescent="0.2">
      <c r="A916" s="32">
        <f t="shared" si="206"/>
        <v>456001</v>
      </c>
      <c r="B916" s="25">
        <f t="shared" si="207"/>
        <v>456500</v>
      </c>
      <c r="C916" s="24">
        <f t="shared" si="201"/>
        <v>94595</v>
      </c>
      <c r="D916" s="24">
        <f t="shared" si="202"/>
        <v>71200</v>
      </c>
      <c r="E916" s="24">
        <f t="shared" si="203"/>
        <v>33055</v>
      </c>
      <c r="F916" s="24">
        <f t="shared" si="204"/>
        <v>131750</v>
      </c>
      <c r="G916" s="24"/>
      <c r="K916" s="26"/>
      <c r="L916" s="26"/>
      <c r="M916" s="26"/>
      <c r="P916" s="42">
        <f t="shared" si="208"/>
        <v>913</v>
      </c>
      <c r="Q916" s="45">
        <f t="shared" si="209"/>
        <v>36700</v>
      </c>
      <c r="R916" s="45">
        <f t="shared" si="210"/>
        <v>31915</v>
      </c>
      <c r="S916">
        <f t="shared" si="205"/>
        <v>915</v>
      </c>
    </row>
    <row r="917" spans="1:19" ht="15" x14ac:dyDescent="0.2">
      <c r="A917" s="32">
        <f t="shared" si="206"/>
        <v>456501</v>
      </c>
      <c r="B917" s="25">
        <f t="shared" si="207"/>
        <v>457000</v>
      </c>
      <c r="C917" s="24">
        <f t="shared" si="201"/>
        <v>94695</v>
      </c>
      <c r="D917" s="24">
        <f t="shared" si="202"/>
        <v>71275</v>
      </c>
      <c r="E917" s="24">
        <f t="shared" si="203"/>
        <v>33090</v>
      </c>
      <c r="F917" s="24">
        <f t="shared" si="204"/>
        <v>131875</v>
      </c>
      <c r="G917" s="24"/>
      <c r="K917" s="26"/>
      <c r="L917" s="26"/>
      <c r="M917" s="26"/>
      <c r="P917" s="42">
        <f t="shared" si="208"/>
        <v>914</v>
      </c>
      <c r="Q917" s="45">
        <f t="shared" si="209"/>
        <v>36700</v>
      </c>
      <c r="R917" s="45">
        <f t="shared" si="210"/>
        <v>31915</v>
      </c>
      <c r="S917">
        <f t="shared" si="205"/>
        <v>915</v>
      </c>
    </row>
    <row r="918" spans="1:19" x14ac:dyDescent="0.15">
      <c r="A918" s="32">
        <f t="shared" si="206"/>
        <v>457001</v>
      </c>
      <c r="B918" s="25">
        <f t="shared" si="207"/>
        <v>457500</v>
      </c>
      <c r="C918" s="24">
        <f t="shared" si="201"/>
        <v>94795</v>
      </c>
      <c r="D918" s="24">
        <f t="shared" si="202"/>
        <v>71350</v>
      </c>
      <c r="E918" s="24">
        <f t="shared" si="203"/>
        <v>33125</v>
      </c>
      <c r="F918" s="24">
        <f t="shared" si="204"/>
        <v>132000</v>
      </c>
      <c r="G918" s="24"/>
      <c r="K918" s="24"/>
      <c r="L918" s="24"/>
      <c r="M918" s="24"/>
      <c r="P918" s="42">
        <f t="shared" si="208"/>
        <v>915</v>
      </c>
      <c r="Q918" s="45">
        <f t="shared" si="209"/>
        <v>36700</v>
      </c>
      <c r="R918" s="45">
        <f t="shared" si="210"/>
        <v>31915</v>
      </c>
      <c r="S918">
        <f t="shared" si="205"/>
        <v>915</v>
      </c>
    </row>
    <row r="919" spans="1:19" ht="15" x14ac:dyDescent="0.2">
      <c r="A919" s="32">
        <f t="shared" si="206"/>
        <v>457501</v>
      </c>
      <c r="B919" s="25">
        <f t="shared" si="207"/>
        <v>458000</v>
      </c>
      <c r="C919" s="24">
        <f t="shared" si="201"/>
        <v>94895</v>
      </c>
      <c r="D919" s="24">
        <f t="shared" si="202"/>
        <v>71425</v>
      </c>
      <c r="E919" s="24">
        <f t="shared" si="203"/>
        <v>33160</v>
      </c>
      <c r="F919" s="24">
        <f t="shared" si="204"/>
        <v>132125</v>
      </c>
      <c r="G919" s="24"/>
      <c r="K919" s="26"/>
      <c r="L919" s="26"/>
      <c r="M919" s="26"/>
      <c r="P919" s="42">
        <f t="shared" si="208"/>
        <v>916</v>
      </c>
      <c r="Q919" s="45">
        <f t="shared" si="209"/>
        <v>36900</v>
      </c>
      <c r="R919" s="45">
        <f t="shared" si="210"/>
        <v>32070</v>
      </c>
      <c r="S919">
        <f t="shared" si="205"/>
        <v>920</v>
      </c>
    </row>
    <row r="920" spans="1:19" ht="15" x14ac:dyDescent="0.2">
      <c r="A920" s="32">
        <f t="shared" si="206"/>
        <v>458001</v>
      </c>
      <c r="B920" s="25">
        <f t="shared" si="207"/>
        <v>458500</v>
      </c>
      <c r="C920" s="24">
        <f t="shared" si="201"/>
        <v>94995</v>
      </c>
      <c r="D920" s="24">
        <f t="shared" si="202"/>
        <v>71500</v>
      </c>
      <c r="E920" s="24">
        <f t="shared" si="203"/>
        <v>33195</v>
      </c>
      <c r="F920" s="24">
        <f t="shared" si="204"/>
        <v>132250</v>
      </c>
      <c r="G920" s="24"/>
      <c r="K920" s="26"/>
      <c r="L920" s="26"/>
      <c r="M920" s="26"/>
      <c r="P920" s="42">
        <f t="shared" si="208"/>
        <v>917</v>
      </c>
      <c r="Q920" s="45">
        <f t="shared" si="209"/>
        <v>36900</v>
      </c>
      <c r="R920" s="45">
        <f t="shared" si="210"/>
        <v>32070</v>
      </c>
      <c r="S920">
        <f t="shared" si="205"/>
        <v>920</v>
      </c>
    </row>
    <row r="921" spans="1:19" x14ac:dyDescent="0.15">
      <c r="A921" s="32">
        <f t="shared" si="206"/>
        <v>458501</v>
      </c>
      <c r="B921" s="25">
        <f t="shared" si="207"/>
        <v>459000</v>
      </c>
      <c r="C921" s="24">
        <f t="shared" si="201"/>
        <v>95095</v>
      </c>
      <c r="D921" s="24">
        <f t="shared" si="202"/>
        <v>71575</v>
      </c>
      <c r="E921" s="24">
        <f t="shared" si="203"/>
        <v>33230</v>
      </c>
      <c r="F921" s="24">
        <f t="shared" si="204"/>
        <v>132375</v>
      </c>
      <c r="G921" s="24"/>
      <c r="K921" s="24"/>
      <c r="L921" s="24"/>
      <c r="M921" s="24"/>
      <c r="P921" s="42">
        <f t="shared" si="208"/>
        <v>918</v>
      </c>
      <c r="Q921" s="45">
        <f t="shared" si="209"/>
        <v>36900</v>
      </c>
      <c r="R921" s="45">
        <f t="shared" si="210"/>
        <v>32070</v>
      </c>
      <c r="S921">
        <f t="shared" si="205"/>
        <v>920</v>
      </c>
    </row>
    <row r="922" spans="1:19" ht="15" x14ac:dyDescent="0.2">
      <c r="A922" s="32">
        <f t="shared" si="206"/>
        <v>459001</v>
      </c>
      <c r="B922" s="25">
        <f t="shared" si="207"/>
        <v>459500</v>
      </c>
      <c r="C922" s="24">
        <f t="shared" si="201"/>
        <v>95195</v>
      </c>
      <c r="D922" s="24">
        <f t="shared" si="202"/>
        <v>71650</v>
      </c>
      <c r="E922" s="24">
        <f t="shared" si="203"/>
        <v>33265</v>
      </c>
      <c r="F922" s="24">
        <f t="shared" si="204"/>
        <v>132500</v>
      </c>
      <c r="G922" s="24"/>
      <c r="K922" s="26"/>
      <c r="L922" s="26"/>
      <c r="M922" s="26"/>
      <c r="P922" s="42">
        <f t="shared" si="208"/>
        <v>919</v>
      </c>
      <c r="Q922" s="45">
        <f t="shared" si="209"/>
        <v>36900</v>
      </c>
      <c r="R922" s="45">
        <f t="shared" si="210"/>
        <v>32070</v>
      </c>
      <c r="S922">
        <f t="shared" si="205"/>
        <v>920</v>
      </c>
    </row>
    <row r="923" spans="1:19" ht="15" x14ac:dyDescent="0.2">
      <c r="A923" s="32">
        <f t="shared" si="206"/>
        <v>459501</v>
      </c>
      <c r="B923" s="25">
        <f t="shared" si="207"/>
        <v>460000</v>
      </c>
      <c r="C923" s="24">
        <f t="shared" si="201"/>
        <v>95295</v>
      </c>
      <c r="D923" s="24">
        <f t="shared" si="202"/>
        <v>71725</v>
      </c>
      <c r="E923" s="24">
        <f t="shared" si="203"/>
        <v>33300</v>
      </c>
      <c r="F923" s="24">
        <f t="shared" si="204"/>
        <v>132625</v>
      </c>
      <c r="G923" s="24"/>
      <c r="K923" s="26"/>
      <c r="L923" s="26"/>
      <c r="M923" s="26"/>
      <c r="P923" s="42">
        <f t="shared" si="208"/>
        <v>920</v>
      </c>
      <c r="Q923" s="45">
        <f t="shared" si="209"/>
        <v>36900</v>
      </c>
      <c r="R923" s="45">
        <f t="shared" si="210"/>
        <v>32070</v>
      </c>
      <c r="S923">
        <f t="shared" si="205"/>
        <v>920</v>
      </c>
    </row>
    <row r="924" spans="1:19" x14ac:dyDescent="0.15">
      <c r="A924" s="32">
        <f t="shared" si="206"/>
        <v>460001</v>
      </c>
      <c r="B924" s="25">
        <f t="shared" si="207"/>
        <v>460500</v>
      </c>
      <c r="C924" s="24">
        <f t="shared" si="201"/>
        <v>95395</v>
      </c>
      <c r="D924" s="24">
        <f t="shared" si="202"/>
        <v>71800</v>
      </c>
      <c r="E924" s="24">
        <f t="shared" si="203"/>
        <v>33335</v>
      </c>
      <c r="F924" s="24">
        <f t="shared" si="204"/>
        <v>132750</v>
      </c>
      <c r="G924" s="24"/>
      <c r="K924" s="24"/>
      <c r="L924" s="24"/>
      <c r="M924" s="24"/>
      <c r="P924" s="42">
        <f t="shared" si="208"/>
        <v>921</v>
      </c>
      <c r="Q924" s="45">
        <f t="shared" si="209"/>
        <v>37100</v>
      </c>
      <c r="R924" s="45">
        <f t="shared" si="210"/>
        <v>32225</v>
      </c>
      <c r="S924">
        <f t="shared" si="205"/>
        <v>925</v>
      </c>
    </row>
    <row r="925" spans="1:19" ht="15" x14ac:dyDescent="0.2">
      <c r="A925" s="32">
        <f t="shared" si="206"/>
        <v>460501</v>
      </c>
      <c r="B925" s="25">
        <f t="shared" si="207"/>
        <v>461000</v>
      </c>
      <c r="C925" s="24">
        <f t="shared" si="201"/>
        <v>95495</v>
      </c>
      <c r="D925" s="24">
        <f t="shared" si="202"/>
        <v>71875</v>
      </c>
      <c r="E925" s="24">
        <f t="shared" si="203"/>
        <v>33370</v>
      </c>
      <c r="F925" s="24">
        <f t="shared" si="204"/>
        <v>132875</v>
      </c>
      <c r="G925" s="24"/>
      <c r="K925" s="26"/>
      <c r="L925" s="26"/>
      <c r="M925" s="26"/>
      <c r="P925" s="42">
        <f t="shared" si="208"/>
        <v>922</v>
      </c>
      <c r="Q925" s="45">
        <f t="shared" si="209"/>
        <v>37100</v>
      </c>
      <c r="R925" s="45">
        <f t="shared" si="210"/>
        <v>32225</v>
      </c>
      <c r="S925">
        <f t="shared" si="205"/>
        <v>925</v>
      </c>
    </row>
    <row r="926" spans="1:19" ht="15" x14ac:dyDescent="0.2">
      <c r="A926" s="32">
        <f t="shared" si="206"/>
        <v>461001</v>
      </c>
      <c r="B926" s="25">
        <f t="shared" si="207"/>
        <v>461500</v>
      </c>
      <c r="C926" s="24">
        <f t="shared" ref="C926:C989" si="211">C925+($B926-$B925)*(VLOOKUP($A926,$H$4:$M$13,3))</f>
        <v>95595</v>
      </c>
      <c r="D926" s="24">
        <f t="shared" ref="D926:D989" si="212">D925+($B926-$B925)*(VLOOKUP($A926,$H$4:$M$13,4))</f>
        <v>71950</v>
      </c>
      <c r="E926" s="24">
        <f t="shared" ref="E926:E989" si="213">E925+($B926-$B925)*(VLOOKUP($A926,$H$4:$M$13,5))</f>
        <v>33405</v>
      </c>
      <c r="F926" s="24">
        <f t="shared" ref="F926:F989" si="214">F925+($B926-$B925)*(VLOOKUP($A926,$H$4:$M$13,6))</f>
        <v>133000</v>
      </c>
      <c r="G926" s="24"/>
      <c r="K926" s="26"/>
      <c r="L926" s="26"/>
      <c r="M926" s="26"/>
      <c r="P926" s="42">
        <f t="shared" si="208"/>
        <v>923</v>
      </c>
      <c r="Q926" s="45">
        <f t="shared" si="209"/>
        <v>37100</v>
      </c>
      <c r="R926" s="45">
        <f t="shared" si="210"/>
        <v>32225</v>
      </c>
      <c r="S926">
        <f t="shared" si="205"/>
        <v>925</v>
      </c>
    </row>
    <row r="927" spans="1:19" x14ac:dyDescent="0.15">
      <c r="A927" s="32">
        <f t="shared" si="206"/>
        <v>461501</v>
      </c>
      <c r="B927" s="25">
        <f t="shared" si="207"/>
        <v>462000</v>
      </c>
      <c r="C927" s="24">
        <f t="shared" si="211"/>
        <v>95695</v>
      </c>
      <c r="D927" s="24">
        <f t="shared" si="212"/>
        <v>72025</v>
      </c>
      <c r="E927" s="24">
        <f t="shared" si="213"/>
        <v>33440</v>
      </c>
      <c r="F927" s="24">
        <f t="shared" si="214"/>
        <v>133125</v>
      </c>
      <c r="G927" s="24"/>
      <c r="K927" s="24"/>
      <c r="L927" s="24"/>
      <c r="M927" s="24"/>
      <c r="P927" s="42">
        <f t="shared" si="208"/>
        <v>924</v>
      </c>
      <c r="Q927" s="45">
        <f t="shared" si="209"/>
        <v>37100</v>
      </c>
      <c r="R927" s="45">
        <f t="shared" si="210"/>
        <v>32225</v>
      </c>
      <c r="S927">
        <f t="shared" si="205"/>
        <v>925</v>
      </c>
    </row>
    <row r="928" spans="1:19" ht="15" x14ac:dyDescent="0.2">
      <c r="A928" s="32">
        <f t="shared" si="206"/>
        <v>462001</v>
      </c>
      <c r="B928" s="25">
        <f t="shared" si="207"/>
        <v>462500</v>
      </c>
      <c r="C928" s="24">
        <f t="shared" si="211"/>
        <v>95795</v>
      </c>
      <c r="D928" s="24">
        <f t="shared" si="212"/>
        <v>72100</v>
      </c>
      <c r="E928" s="24">
        <f t="shared" si="213"/>
        <v>33475</v>
      </c>
      <c r="F928" s="24">
        <f t="shared" si="214"/>
        <v>133250</v>
      </c>
      <c r="G928" s="24"/>
      <c r="K928" s="26"/>
      <c r="L928" s="26"/>
      <c r="M928" s="26"/>
      <c r="P928" s="42">
        <f t="shared" si="208"/>
        <v>925</v>
      </c>
      <c r="Q928" s="45">
        <f t="shared" si="209"/>
        <v>37100</v>
      </c>
      <c r="R928" s="45">
        <f t="shared" si="210"/>
        <v>32225</v>
      </c>
      <c r="S928">
        <f t="shared" si="205"/>
        <v>925</v>
      </c>
    </row>
    <row r="929" spans="1:19" ht="15" x14ac:dyDescent="0.2">
      <c r="A929" s="32">
        <f t="shared" si="206"/>
        <v>462501</v>
      </c>
      <c r="B929" s="25">
        <f t="shared" si="207"/>
        <v>463000</v>
      </c>
      <c r="C929" s="24">
        <f t="shared" si="211"/>
        <v>95895</v>
      </c>
      <c r="D929" s="24">
        <f t="shared" si="212"/>
        <v>72175</v>
      </c>
      <c r="E929" s="24">
        <f t="shared" si="213"/>
        <v>33510</v>
      </c>
      <c r="F929" s="24">
        <f t="shared" si="214"/>
        <v>133375</v>
      </c>
      <c r="G929" s="24"/>
      <c r="K929" s="26"/>
      <c r="L929" s="26"/>
      <c r="M929" s="26"/>
      <c r="P929" s="42">
        <f t="shared" si="208"/>
        <v>926</v>
      </c>
      <c r="Q929" s="45">
        <f t="shared" si="209"/>
        <v>37300</v>
      </c>
      <c r="R929" s="45">
        <f t="shared" si="210"/>
        <v>32380</v>
      </c>
      <c r="S929">
        <f t="shared" si="205"/>
        <v>930</v>
      </c>
    </row>
    <row r="930" spans="1:19" x14ac:dyDescent="0.15">
      <c r="A930" s="32">
        <f t="shared" si="206"/>
        <v>463001</v>
      </c>
      <c r="B930" s="25">
        <f t="shared" si="207"/>
        <v>463500</v>
      </c>
      <c r="C930" s="24">
        <f t="shared" si="211"/>
        <v>95995</v>
      </c>
      <c r="D930" s="24">
        <f t="shared" si="212"/>
        <v>72250</v>
      </c>
      <c r="E930" s="24">
        <f t="shared" si="213"/>
        <v>33545</v>
      </c>
      <c r="F930" s="24">
        <f t="shared" si="214"/>
        <v>133500</v>
      </c>
      <c r="G930" s="24"/>
      <c r="K930" s="24"/>
      <c r="L930" s="24"/>
      <c r="M930" s="24"/>
      <c r="P930" s="42">
        <f t="shared" si="208"/>
        <v>927</v>
      </c>
      <c r="Q930" s="45">
        <f t="shared" si="209"/>
        <v>37300</v>
      </c>
      <c r="R930" s="45">
        <f t="shared" si="210"/>
        <v>32380</v>
      </c>
      <c r="S930">
        <f t="shared" si="205"/>
        <v>930</v>
      </c>
    </row>
    <row r="931" spans="1:19" ht="15" x14ac:dyDescent="0.2">
      <c r="A931" s="32">
        <f t="shared" si="206"/>
        <v>463501</v>
      </c>
      <c r="B931" s="25">
        <f t="shared" si="207"/>
        <v>464000</v>
      </c>
      <c r="C931" s="24">
        <f t="shared" si="211"/>
        <v>96095</v>
      </c>
      <c r="D931" s="24">
        <f t="shared" si="212"/>
        <v>72325</v>
      </c>
      <c r="E931" s="24">
        <f t="shared" si="213"/>
        <v>33580</v>
      </c>
      <c r="F931" s="24">
        <f t="shared" si="214"/>
        <v>133625</v>
      </c>
      <c r="G931" s="24"/>
      <c r="K931" s="26"/>
      <c r="L931" s="26"/>
      <c r="M931" s="26"/>
      <c r="P931" s="42">
        <f t="shared" si="208"/>
        <v>928</v>
      </c>
      <c r="Q931" s="45">
        <f t="shared" si="209"/>
        <v>37300</v>
      </c>
      <c r="R931" s="45">
        <f t="shared" si="210"/>
        <v>32380</v>
      </c>
      <c r="S931">
        <f t="shared" si="205"/>
        <v>930</v>
      </c>
    </row>
    <row r="932" spans="1:19" ht="15" x14ac:dyDescent="0.2">
      <c r="A932" s="32">
        <f t="shared" si="206"/>
        <v>464001</v>
      </c>
      <c r="B932" s="25">
        <f t="shared" si="207"/>
        <v>464500</v>
      </c>
      <c r="C932" s="24">
        <f t="shared" si="211"/>
        <v>96195</v>
      </c>
      <c r="D932" s="24">
        <f t="shared" si="212"/>
        <v>72400</v>
      </c>
      <c r="E932" s="24">
        <f t="shared" si="213"/>
        <v>33615</v>
      </c>
      <c r="F932" s="24">
        <f t="shared" si="214"/>
        <v>133750</v>
      </c>
      <c r="G932" s="24"/>
      <c r="K932" s="26"/>
      <c r="L932" s="26"/>
      <c r="M932" s="26"/>
      <c r="P932" s="42">
        <f t="shared" si="208"/>
        <v>929</v>
      </c>
      <c r="Q932" s="45">
        <f t="shared" si="209"/>
        <v>37300</v>
      </c>
      <c r="R932" s="45">
        <f t="shared" si="210"/>
        <v>32380</v>
      </c>
      <c r="S932">
        <f t="shared" si="205"/>
        <v>930</v>
      </c>
    </row>
    <row r="933" spans="1:19" x14ac:dyDescent="0.15">
      <c r="A933" s="32">
        <f t="shared" si="206"/>
        <v>464501</v>
      </c>
      <c r="B933" s="25">
        <f t="shared" si="207"/>
        <v>465000</v>
      </c>
      <c r="C933" s="24">
        <f t="shared" si="211"/>
        <v>96295</v>
      </c>
      <c r="D933" s="24">
        <f t="shared" si="212"/>
        <v>72475</v>
      </c>
      <c r="E933" s="24">
        <f t="shared" si="213"/>
        <v>33650</v>
      </c>
      <c r="F933" s="24">
        <f t="shared" si="214"/>
        <v>133875</v>
      </c>
      <c r="G933" s="24"/>
      <c r="K933" s="24"/>
      <c r="L933" s="24"/>
      <c r="M933" s="24"/>
      <c r="P933" s="42">
        <f t="shared" si="208"/>
        <v>930</v>
      </c>
      <c r="Q933" s="45">
        <f t="shared" si="209"/>
        <v>37300</v>
      </c>
      <c r="R933" s="45">
        <f t="shared" si="210"/>
        <v>32380</v>
      </c>
      <c r="S933">
        <f t="shared" si="205"/>
        <v>930</v>
      </c>
    </row>
    <row r="934" spans="1:19" ht="15" x14ac:dyDescent="0.2">
      <c r="A934" s="32">
        <f t="shared" si="206"/>
        <v>465001</v>
      </c>
      <c r="B934" s="25">
        <f t="shared" si="207"/>
        <v>465500</v>
      </c>
      <c r="C934" s="24">
        <f t="shared" si="211"/>
        <v>96395</v>
      </c>
      <c r="D934" s="24">
        <f t="shared" si="212"/>
        <v>72550</v>
      </c>
      <c r="E934" s="24">
        <f t="shared" si="213"/>
        <v>33685</v>
      </c>
      <c r="F934" s="24">
        <f t="shared" si="214"/>
        <v>134000</v>
      </c>
      <c r="G934" s="24"/>
      <c r="K934" s="26"/>
      <c r="L934" s="26"/>
      <c r="M934" s="26"/>
      <c r="P934" s="42">
        <f t="shared" si="208"/>
        <v>931</v>
      </c>
      <c r="Q934" s="45">
        <f t="shared" si="209"/>
        <v>37500</v>
      </c>
      <c r="R934" s="45">
        <f t="shared" si="210"/>
        <v>32535</v>
      </c>
      <c r="S934">
        <f t="shared" si="205"/>
        <v>935</v>
      </c>
    </row>
    <row r="935" spans="1:19" ht="15" x14ac:dyDescent="0.2">
      <c r="A935" s="32">
        <f t="shared" si="206"/>
        <v>465501</v>
      </c>
      <c r="B935" s="25">
        <f t="shared" si="207"/>
        <v>466000</v>
      </c>
      <c r="C935" s="24">
        <f t="shared" si="211"/>
        <v>96495</v>
      </c>
      <c r="D935" s="24">
        <f t="shared" si="212"/>
        <v>72625</v>
      </c>
      <c r="E935" s="24">
        <f t="shared" si="213"/>
        <v>33720</v>
      </c>
      <c r="F935" s="24">
        <f t="shared" si="214"/>
        <v>134125</v>
      </c>
      <c r="G935" s="24"/>
      <c r="K935" s="26"/>
      <c r="L935" s="26"/>
      <c r="M935" s="26"/>
      <c r="P935" s="42">
        <f t="shared" si="208"/>
        <v>932</v>
      </c>
      <c r="Q935" s="45">
        <f t="shared" si="209"/>
        <v>37500</v>
      </c>
      <c r="R935" s="45">
        <f t="shared" si="210"/>
        <v>32535</v>
      </c>
      <c r="S935">
        <f t="shared" si="205"/>
        <v>935</v>
      </c>
    </row>
    <row r="936" spans="1:19" x14ac:dyDescent="0.15">
      <c r="A936" s="32">
        <f t="shared" si="206"/>
        <v>466001</v>
      </c>
      <c r="B936" s="25">
        <f t="shared" si="207"/>
        <v>466500</v>
      </c>
      <c r="C936" s="24">
        <f t="shared" si="211"/>
        <v>96595</v>
      </c>
      <c r="D936" s="24">
        <f t="shared" si="212"/>
        <v>72700</v>
      </c>
      <c r="E936" s="24">
        <f t="shared" si="213"/>
        <v>33755</v>
      </c>
      <c r="F936" s="24">
        <f t="shared" si="214"/>
        <v>134250</v>
      </c>
      <c r="G936" s="24"/>
      <c r="K936" s="24"/>
      <c r="L936" s="24"/>
      <c r="M936" s="24"/>
      <c r="P936" s="42">
        <f t="shared" si="208"/>
        <v>933</v>
      </c>
      <c r="Q936" s="45">
        <f t="shared" si="209"/>
        <v>37500</v>
      </c>
      <c r="R936" s="45">
        <f t="shared" si="210"/>
        <v>32535</v>
      </c>
      <c r="S936">
        <f t="shared" si="205"/>
        <v>935</v>
      </c>
    </row>
    <row r="937" spans="1:19" ht="15" x14ac:dyDescent="0.2">
      <c r="A937" s="32">
        <f t="shared" si="206"/>
        <v>466501</v>
      </c>
      <c r="B937" s="25">
        <f t="shared" si="207"/>
        <v>467000</v>
      </c>
      <c r="C937" s="24">
        <f t="shared" si="211"/>
        <v>96695</v>
      </c>
      <c r="D937" s="24">
        <f t="shared" si="212"/>
        <v>72775</v>
      </c>
      <c r="E937" s="24">
        <f t="shared" si="213"/>
        <v>33790</v>
      </c>
      <c r="F937" s="24">
        <f t="shared" si="214"/>
        <v>134375</v>
      </c>
      <c r="G937" s="24"/>
      <c r="K937" s="26"/>
      <c r="L937" s="26"/>
      <c r="M937" s="26"/>
      <c r="P937" s="42">
        <f t="shared" si="208"/>
        <v>934</v>
      </c>
      <c r="Q937" s="45">
        <f t="shared" si="209"/>
        <v>37500</v>
      </c>
      <c r="R937" s="45">
        <f t="shared" si="210"/>
        <v>32535</v>
      </c>
      <c r="S937">
        <f t="shared" si="205"/>
        <v>935</v>
      </c>
    </row>
    <row r="938" spans="1:19" ht="15" x14ac:dyDescent="0.2">
      <c r="A938" s="32">
        <f t="shared" si="206"/>
        <v>467001</v>
      </c>
      <c r="B938" s="25">
        <f t="shared" si="207"/>
        <v>467500</v>
      </c>
      <c r="C938" s="24">
        <f t="shared" si="211"/>
        <v>96795</v>
      </c>
      <c r="D938" s="24">
        <f t="shared" si="212"/>
        <v>72850</v>
      </c>
      <c r="E938" s="24">
        <f t="shared" si="213"/>
        <v>33825</v>
      </c>
      <c r="F938" s="24">
        <f t="shared" si="214"/>
        <v>134500</v>
      </c>
      <c r="G938" s="24"/>
      <c r="K938" s="26"/>
      <c r="L938" s="26"/>
      <c r="M938" s="26"/>
      <c r="P938" s="42">
        <f t="shared" si="208"/>
        <v>935</v>
      </c>
      <c r="Q938" s="45">
        <f t="shared" si="209"/>
        <v>37500</v>
      </c>
      <c r="R938" s="45">
        <f t="shared" si="210"/>
        <v>32535</v>
      </c>
      <c r="S938">
        <f t="shared" si="205"/>
        <v>935</v>
      </c>
    </row>
    <row r="939" spans="1:19" x14ac:dyDescent="0.15">
      <c r="A939" s="32">
        <f t="shared" si="206"/>
        <v>467501</v>
      </c>
      <c r="B939" s="25">
        <f t="shared" si="207"/>
        <v>468000</v>
      </c>
      <c r="C939" s="24">
        <f t="shared" si="211"/>
        <v>96895</v>
      </c>
      <c r="D939" s="24">
        <f t="shared" si="212"/>
        <v>72925</v>
      </c>
      <c r="E939" s="24">
        <f t="shared" si="213"/>
        <v>33860</v>
      </c>
      <c r="F939" s="24">
        <f t="shared" si="214"/>
        <v>134625</v>
      </c>
      <c r="G939" s="24"/>
      <c r="K939" s="24"/>
      <c r="L939" s="24"/>
      <c r="M939" s="24"/>
      <c r="P939" s="42">
        <f t="shared" si="208"/>
        <v>936</v>
      </c>
      <c r="Q939" s="45">
        <f t="shared" si="209"/>
        <v>37700</v>
      </c>
      <c r="R939" s="45">
        <f t="shared" si="210"/>
        <v>32690</v>
      </c>
      <c r="S939">
        <f t="shared" si="205"/>
        <v>940</v>
      </c>
    </row>
    <row r="940" spans="1:19" ht="15" x14ac:dyDescent="0.2">
      <c r="A940" s="32">
        <f t="shared" si="206"/>
        <v>468001</v>
      </c>
      <c r="B940" s="25">
        <f t="shared" si="207"/>
        <v>468500</v>
      </c>
      <c r="C940" s="24">
        <f t="shared" si="211"/>
        <v>96995</v>
      </c>
      <c r="D940" s="24">
        <f t="shared" si="212"/>
        <v>73000</v>
      </c>
      <c r="E940" s="24">
        <f t="shared" si="213"/>
        <v>33895</v>
      </c>
      <c r="F940" s="24">
        <f t="shared" si="214"/>
        <v>134750</v>
      </c>
      <c r="G940" s="24"/>
      <c r="K940" s="26"/>
      <c r="L940" s="26"/>
      <c r="M940" s="26"/>
      <c r="P940" s="42">
        <f t="shared" si="208"/>
        <v>937</v>
      </c>
      <c r="Q940" s="45">
        <f t="shared" si="209"/>
        <v>37700</v>
      </c>
      <c r="R940" s="45">
        <f t="shared" si="210"/>
        <v>32690</v>
      </c>
      <c r="S940">
        <f t="shared" si="205"/>
        <v>940</v>
      </c>
    </row>
    <row r="941" spans="1:19" ht="15" x14ac:dyDescent="0.2">
      <c r="A941" s="32">
        <f t="shared" si="206"/>
        <v>468501</v>
      </c>
      <c r="B941" s="25">
        <f t="shared" si="207"/>
        <v>469000</v>
      </c>
      <c r="C941" s="24">
        <f t="shared" si="211"/>
        <v>97095</v>
      </c>
      <c r="D941" s="24">
        <f t="shared" si="212"/>
        <v>73075</v>
      </c>
      <c r="E941" s="24">
        <f t="shared" si="213"/>
        <v>33930</v>
      </c>
      <c r="F941" s="24">
        <f t="shared" si="214"/>
        <v>134875</v>
      </c>
      <c r="G941" s="24"/>
      <c r="K941" s="26"/>
      <c r="L941" s="26"/>
      <c r="M941" s="26"/>
      <c r="P941" s="42">
        <f t="shared" si="208"/>
        <v>938</v>
      </c>
      <c r="Q941" s="45">
        <f t="shared" si="209"/>
        <v>37700</v>
      </c>
      <c r="R941" s="45">
        <f t="shared" si="210"/>
        <v>32690</v>
      </c>
      <c r="S941">
        <f t="shared" si="205"/>
        <v>940</v>
      </c>
    </row>
    <row r="942" spans="1:19" x14ac:dyDescent="0.15">
      <c r="A942" s="32">
        <f t="shared" si="206"/>
        <v>469001</v>
      </c>
      <c r="B942" s="25">
        <f t="shared" si="207"/>
        <v>469500</v>
      </c>
      <c r="C942" s="24">
        <f t="shared" si="211"/>
        <v>97195</v>
      </c>
      <c r="D942" s="24">
        <f t="shared" si="212"/>
        <v>73150</v>
      </c>
      <c r="E942" s="24">
        <f t="shared" si="213"/>
        <v>33965</v>
      </c>
      <c r="F942" s="24">
        <f t="shared" si="214"/>
        <v>135000</v>
      </c>
      <c r="G942" s="24"/>
      <c r="K942" s="24"/>
      <c r="L942" s="24"/>
      <c r="M942" s="24"/>
      <c r="P942" s="42">
        <f t="shared" si="208"/>
        <v>939</v>
      </c>
      <c r="Q942" s="45">
        <f t="shared" si="209"/>
        <v>37700</v>
      </c>
      <c r="R942" s="45">
        <f t="shared" si="210"/>
        <v>32690</v>
      </c>
      <c r="S942">
        <f t="shared" si="205"/>
        <v>940</v>
      </c>
    </row>
    <row r="943" spans="1:19" ht="15" x14ac:dyDescent="0.2">
      <c r="A943" s="32">
        <f t="shared" si="206"/>
        <v>469501</v>
      </c>
      <c r="B943" s="25">
        <f t="shared" si="207"/>
        <v>470000</v>
      </c>
      <c r="C943" s="24">
        <f t="shared" si="211"/>
        <v>97295</v>
      </c>
      <c r="D943" s="24">
        <f t="shared" si="212"/>
        <v>73225</v>
      </c>
      <c r="E943" s="24">
        <f t="shared" si="213"/>
        <v>34000</v>
      </c>
      <c r="F943" s="24">
        <f t="shared" si="214"/>
        <v>135125</v>
      </c>
      <c r="G943" s="24"/>
      <c r="K943" s="26"/>
      <c r="L943" s="26"/>
      <c r="M943" s="26"/>
      <c r="P943" s="42">
        <f t="shared" si="208"/>
        <v>940</v>
      </c>
      <c r="Q943" s="45">
        <f t="shared" si="209"/>
        <v>37700</v>
      </c>
      <c r="R943" s="45">
        <f t="shared" si="210"/>
        <v>32690</v>
      </c>
      <c r="S943">
        <f t="shared" si="205"/>
        <v>940</v>
      </c>
    </row>
    <row r="944" spans="1:19" ht="15" x14ac:dyDescent="0.2">
      <c r="A944" s="32">
        <f t="shared" si="206"/>
        <v>470001</v>
      </c>
      <c r="B944" s="25">
        <f t="shared" si="207"/>
        <v>470500</v>
      </c>
      <c r="C944" s="24">
        <f t="shared" si="211"/>
        <v>97395</v>
      </c>
      <c r="D944" s="24">
        <f t="shared" si="212"/>
        <v>73300</v>
      </c>
      <c r="E944" s="24">
        <f t="shared" si="213"/>
        <v>34035</v>
      </c>
      <c r="F944" s="24">
        <f t="shared" si="214"/>
        <v>135250</v>
      </c>
      <c r="G944" s="24"/>
      <c r="K944" s="26"/>
      <c r="L944" s="26"/>
      <c r="M944" s="26"/>
      <c r="P944" s="42">
        <f t="shared" si="208"/>
        <v>941</v>
      </c>
      <c r="Q944" s="45">
        <f t="shared" si="209"/>
        <v>37900</v>
      </c>
      <c r="R944" s="45">
        <f t="shared" si="210"/>
        <v>32845</v>
      </c>
      <c r="S944">
        <f t="shared" si="205"/>
        <v>945</v>
      </c>
    </row>
    <row r="945" spans="1:19" x14ac:dyDescent="0.15">
      <c r="A945" s="32">
        <f t="shared" si="206"/>
        <v>470501</v>
      </c>
      <c r="B945" s="25">
        <f t="shared" si="207"/>
        <v>471000</v>
      </c>
      <c r="C945" s="24">
        <f t="shared" si="211"/>
        <v>97495</v>
      </c>
      <c r="D945" s="24">
        <f t="shared" si="212"/>
        <v>73375</v>
      </c>
      <c r="E945" s="24">
        <f t="shared" si="213"/>
        <v>34070</v>
      </c>
      <c r="F945" s="24">
        <f t="shared" si="214"/>
        <v>135375</v>
      </c>
      <c r="G945" s="24"/>
      <c r="K945" s="24"/>
      <c r="L945" s="24"/>
      <c r="M945" s="24"/>
      <c r="P945" s="42">
        <f t="shared" si="208"/>
        <v>942</v>
      </c>
      <c r="Q945" s="45">
        <f t="shared" si="209"/>
        <v>37900</v>
      </c>
      <c r="R945" s="45">
        <f t="shared" si="210"/>
        <v>32845</v>
      </c>
      <c r="S945">
        <f t="shared" si="205"/>
        <v>945</v>
      </c>
    </row>
    <row r="946" spans="1:19" ht="15" x14ac:dyDescent="0.2">
      <c r="A946" s="32">
        <f t="shared" si="206"/>
        <v>471001</v>
      </c>
      <c r="B946" s="25">
        <f t="shared" si="207"/>
        <v>471500</v>
      </c>
      <c r="C946" s="24">
        <f t="shared" si="211"/>
        <v>97595</v>
      </c>
      <c r="D946" s="24">
        <f t="shared" si="212"/>
        <v>73450</v>
      </c>
      <c r="E946" s="24">
        <f t="shared" si="213"/>
        <v>34105</v>
      </c>
      <c r="F946" s="24">
        <f t="shared" si="214"/>
        <v>135500</v>
      </c>
      <c r="G946" s="24"/>
      <c r="K946" s="26"/>
      <c r="L946" s="26"/>
      <c r="M946" s="26"/>
      <c r="P946" s="42">
        <f t="shared" si="208"/>
        <v>943</v>
      </c>
      <c r="Q946" s="45">
        <f t="shared" si="209"/>
        <v>37900</v>
      </c>
      <c r="R946" s="45">
        <f t="shared" si="210"/>
        <v>32845</v>
      </c>
      <c r="S946">
        <f t="shared" si="205"/>
        <v>945</v>
      </c>
    </row>
    <row r="947" spans="1:19" ht="15" x14ac:dyDescent="0.2">
      <c r="A947" s="32">
        <f t="shared" si="206"/>
        <v>471501</v>
      </c>
      <c r="B947" s="25">
        <f t="shared" si="207"/>
        <v>472000</v>
      </c>
      <c r="C947" s="24">
        <f t="shared" si="211"/>
        <v>97695</v>
      </c>
      <c r="D947" s="24">
        <f t="shared" si="212"/>
        <v>73525</v>
      </c>
      <c r="E947" s="24">
        <f t="shared" si="213"/>
        <v>34140</v>
      </c>
      <c r="F947" s="24">
        <f t="shared" si="214"/>
        <v>135625</v>
      </c>
      <c r="G947" s="24"/>
      <c r="K947" s="26"/>
      <c r="L947" s="26"/>
      <c r="M947" s="26"/>
      <c r="P947" s="42">
        <f t="shared" si="208"/>
        <v>944</v>
      </c>
      <c r="Q947" s="45">
        <f t="shared" si="209"/>
        <v>37900</v>
      </c>
      <c r="R947" s="45">
        <f t="shared" si="210"/>
        <v>32845</v>
      </c>
      <c r="S947">
        <f t="shared" si="205"/>
        <v>945</v>
      </c>
    </row>
    <row r="948" spans="1:19" x14ac:dyDescent="0.15">
      <c r="A948" s="32">
        <f t="shared" si="206"/>
        <v>472001</v>
      </c>
      <c r="B948" s="25">
        <f t="shared" si="207"/>
        <v>472500</v>
      </c>
      <c r="C948" s="24">
        <f t="shared" si="211"/>
        <v>97795</v>
      </c>
      <c r="D948" s="24">
        <f t="shared" si="212"/>
        <v>73600</v>
      </c>
      <c r="E948" s="24">
        <f t="shared" si="213"/>
        <v>34175</v>
      </c>
      <c r="F948" s="24">
        <f t="shared" si="214"/>
        <v>135750</v>
      </c>
      <c r="G948" s="24"/>
      <c r="K948" s="24"/>
      <c r="L948" s="24"/>
      <c r="M948" s="24"/>
      <c r="P948" s="42">
        <f t="shared" si="208"/>
        <v>945</v>
      </c>
      <c r="Q948" s="45">
        <f t="shared" si="209"/>
        <v>37900</v>
      </c>
      <c r="R948" s="45">
        <f t="shared" si="210"/>
        <v>32845</v>
      </c>
      <c r="S948">
        <f t="shared" si="205"/>
        <v>945</v>
      </c>
    </row>
    <row r="949" spans="1:19" ht="15" x14ac:dyDescent="0.2">
      <c r="A949" s="32">
        <f t="shared" si="206"/>
        <v>472501</v>
      </c>
      <c r="B949" s="25">
        <f t="shared" si="207"/>
        <v>473000</v>
      </c>
      <c r="C949" s="24">
        <f t="shared" si="211"/>
        <v>97895</v>
      </c>
      <c r="D949" s="24">
        <f t="shared" si="212"/>
        <v>73675</v>
      </c>
      <c r="E949" s="24">
        <f t="shared" si="213"/>
        <v>34210</v>
      </c>
      <c r="F949" s="24">
        <f t="shared" si="214"/>
        <v>135875</v>
      </c>
      <c r="G949" s="24"/>
      <c r="K949" s="26"/>
      <c r="L949" s="26"/>
      <c r="M949" s="26"/>
      <c r="P949" s="42">
        <f t="shared" si="208"/>
        <v>946</v>
      </c>
      <c r="Q949" s="45">
        <f t="shared" si="209"/>
        <v>38100</v>
      </c>
      <c r="R949" s="45">
        <f t="shared" si="210"/>
        <v>33000</v>
      </c>
      <c r="S949">
        <f t="shared" si="205"/>
        <v>950</v>
      </c>
    </row>
    <row r="950" spans="1:19" ht="15" x14ac:dyDescent="0.2">
      <c r="A950" s="32">
        <f t="shared" si="206"/>
        <v>473001</v>
      </c>
      <c r="B950" s="25">
        <f t="shared" si="207"/>
        <v>473500</v>
      </c>
      <c r="C950" s="24">
        <f t="shared" si="211"/>
        <v>97995</v>
      </c>
      <c r="D950" s="24">
        <f t="shared" si="212"/>
        <v>73750</v>
      </c>
      <c r="E950" s="24">
        <f t="shared" si="213"/>
        <v>34245</v>
      </c>
      <c r="F950" s="24">
        <f t="shared" si="214"/>
        <v>136000</v>
      </c>
      <c r="G950" s="24"/>
      <c r="K950" s="26"/>
      <c r="L950" s="26"/>
      <c r="M950" s="26"/>
      <c r="P950" s="42">
        <f t="shared" si="208"/>
        <v>947</v>
      </c>
      <c r="Q950" s="45">
        <f t="shared" si="209"/>
        <v>38100</v>
      </c>
      <c r="R950" s="45">
        <f t="shared" si="210"/>
        <v>33000</v>
      </c>
      <c r="S950">
        <f t="shared" si="205"/>
        <v>950</v>
      </c>
    </row>
    <row r="951" spans="1:19" x14ac:dyDescent="0.15">
      <c r="A951" s="32">
        <f t="shared" si="206"/>
        <v>473501</v>
      </c>
      <c r="B951" s="25">
        <f t="shared" si="207"/>
        <v>474000</v>
      </c>
      <c r="C951" s="24">
        <f t="shared" si="211"/>
        <v>98095</v>
      </c>
      <c r="D951" s="24">
        <f t="shared" si="212"/>
        <v>73825</v>
      </c>
      <c r="E951" s="24">
        <f t="shared" si="213"/>
        <v>34280</v>
      </c>
      <c r="F951" s="24">
        <f t="shared" si="214"/>
        <v>136125</v>
      </c>
      <c r="G951" s="24"/>
      <c r="K951" s="24"/>
      <c r="L951" s="24"/>
      <c r="M951" s="24"/>
      <c r="P951" s="42">
        <f t="shared" si="208"/>
        <v>948</v>
      </c>
      <c r="Q951" s="45">
        <f t="shared" si="209"/>
        <v>38100</v>
      </c>
      <c r="R951" s="45">
        <f t="shared" si="210"/>
        <v>33000</v>
      </c>
      <c r="S951">
        <f t="shared" si="205"/>
        <v>950</v>
      </c>
    </row>
    <row r="952" spans="1:19" ht="15" x14ac:dyDescent="0.2">
      <c r="A952" s="32">
        <f t="shared" si="206"/>
        <v>474001</v>
      </c>
      <c r="B952" s="25">
        <f t="shared" si="207"/>
        <v>474500</v>
      </c>
      <c r="C952" s="24">
        <f t="shared" si="211"/>
        <v>98195</v>
      </c>
      <c r="D952" s="24">
        <f t="shared" si="212"/>
        <v>73900</v>
      </c>
      <c r="E952" s="24">
        <f t="shared" si="213"/>
        <v>34315</v>
      </c>
      <c r="F952" s="24">
        <f t="shared" si="214"/>
        <v>136250</v>
      </c>
      <c r="G952" s="24"/>
      <c r="K952" s="26"/>
      <c r="L952" s="26"/>
      <c r="M952" s="26"/>
      <c r="P952" s="42">
        <f t="shared" si="208"/>
        <v>949</v>
      </c>
      <c r="Q952" s="45">
        <f t="shared" si="209"/>
        <v>38100</v>
      </c>
      <c r="R952" s="45">
        <f t="shared" si="210"/>
        <v>33000</v>
      </c>
      <c r="S952">
        <f t="shared" si="205"/>
        <v>950</v>
      </c>
    </row>
    <row r="953" spans="1:19" ht="15" x14ac:dyDescent="0.2">
      <c r="A953" s="32">
        <f t="shared" si="206"/>
        <v>474501</v>
      </c>
      <c r="B953" s="25">
        <f t="shared" si="207"/>
        <v>475000</v>
      </c>
      <c r="C953" s="24">
        <f t="shared" si="211"/>
        <v>98295</v>
      </c>
      <c r="D953" s="24">
        <f t="shared" si="212"/>
        <v>73975</v>
      </c>
      <c r="E953" s="24">
        <f t="shared" si="213"/>
        <v>34350</v>
      </c>
      <c r="F953" s="24">
        <f t="shared" si="214"/>
        <v>136375</v>
      </c>
      <c r="G953" s="24"/>
      <c r="K953" s="26"/>
      <c r="L953" s="26"/>
      <c r="M953" s="26"/>
      <c r="P953" s="42">
        <f t="shared" si="208"/>
        <v>950</v>
      </c>
      <c r="Q953" s="45">
        <f t="shared" si="209"/>
        <v>38100</v>
      </c>
      <c r="R953" s="45">
        <f t="shared" si="210"/>
        <v>33000</v>
      </c>
      <c r="S953">
        <f t="shared" si="205"/>
        <v>950</v>
      </c>
    </row>
    <row r="954" spans="1:19" x14ac:dyDescent="0.15">
      <c r="A954" s="32">
        <f t="shared" si="206"/>
        <v>475001</v>
      </c>
      <c r="B954" s="25">
        <f t="shared" si="207"/>
        <v>475500</v>
      </c>
      <c r="C954" s="24">
        <f t="shared" si="211"/>
        <v>98395</v>
      </c>
      <c r="D954" s="24">
        <f t="shared" si="212"/>
        <v>74050</v>
      </c>
      <c r="E954" s="24">
        <f t="shared" si="213"/>
        <v>34385</v>
      </c>
      <c r="F954" s="24">
        <f t="shared" si="214"/>
        <v>136500</v>
      </c>
      <c r="G954" s="24"/>
      <c r="K954" s="24"/>
      <c r="L954" s="24"/>
      <c r="M954" s="24"/>
      <c r="P954" s="42">
        <f t="shared" si="208"/>
        <v>951</v>
      </c>
      <c r="Q954" s="45">
        <f t="shared" si="209"/>
        <v>38300</v>
      </c>
      <c r="R954" s="45">
        <f t="shared" si="210"/>
        <v>33155</v>
      </c>
      <c r="S954">
        <f t="shared" si="205"/>
        <v>955</v>
      </c>
    </row>
    <row r="955" spans="1:19" ht="15" x14ac:dyDescent="0.2">
      <c r="A955" s="32">
        <f t="shared" si="206"/>
        <v>475501</v>
      </c>
      <c r="B955" s="25">
        <f t="shared" si="207"/>
        <v>476000</v>
      </c>
      <c r="C955" s="24">
        <f t="shared" si="211"/>
        <v>98495</v>
      </c>
      <c r="D955" s="24">
        <f t="shared" si="212"/>
        <v>74125</v>
      </c>
      <c r="E955" s="24">
        <f t="shared" si="213"/>
        <v>34420</v>
      </c>
      <c r="F955" s="24">
        <f t="shared" si="214"/>
        <v>136625</v>
      </c>
      <c r="G955" s="24"/>
      <c r="K955" s="26"/>
      <c r="L955" s="26"/>
      <c r="M955" s="26"/>
      <c r="P955" s="42">
        <f t="shared" si="208"/>
        <v>952</v>
      </c>
      <c r="Q955" s="45">
        <f t="shared" si="209"/>
        <v>38300</v>
      </c>
      <c r="R955" s="45">
        <f t="shared" si="210"/>
        <v>33155</v>
      </c>
      <c r="S955">
        <f t="shared" si="205"/>
        <v>955</v>
      </c>
    </row>
    <row r="956" spans="1:19" ht="15" x14ac:dyDescent="0.2">
      <c r="A956" s="32">
        <f t="shared" si="206"/>
        <v>476001</v>
      </c>
      <c r="B956" s="25">
        <f t="shared" si="207"/>
        <v>476500</v>
      </c>
      <c r="C956" s="24">
        <f t="shared" si="211"/>
        <v>98595</v>
      </c>
      <c r="D956" s="24">
        <f t="shared" si="212"/>
        <v>74200</v>
      </c>
      <c r="E956" s="24">
        <f t="shared" si="213"/>
        <v>34455</v>
      </c>
      <c r="F956" s="24">
        <f t="shared" si="214"/>
        <v>136750</v>
      </c>
      <c r="G956" s="24"/>
      <c r="K956" s="26"/>
      <c r="L956" s="26"/>
      <c r="M956" s="26"/>
      <c r="P956" s="42">
        <f t="shared" si="208"/>
        <v>953</v>
      </c>
      <c r="Q956" s="45">
        <f t="shared" si="209"/>
        <v>38300</v>
      </c>
      <c r="R956" s="45">
        <f t="shared" si="210"/>
        <v>33155</v>
      </c>
      <c r="S956">
        <f t="shared" si="205"/>
        <v>955</v>
      </c>
    </row>
    <row r="957" spans="1:19" x14ac:dyDescent="0.15">
      <c r="A957" s="32">
        <f t="shared" si="206"/>
        <v>476501</v>
      </c>
      <c r="B957" s="25">
        <f t="shared" si="207"/>
        <v>477000</v>
      </c>
      <c r="C957" s="24">
        <f t="shared" si="211"/>
        <v>98695</v>
      </c>
      <c r="D957" s="24">
        <f t="shared" si="212"/>
        <v>74275</v>
      </c>
      <c r="E957" s="24">
        <f t="shared" si="213"/>
        <v>34490</v>
      </c>
      <c r="F957" s="24">
        <f t="shared" si="214"/>
        <v>136875</v>
      </c>
      <c r="G957" s="24"/>
      <c r="K957" s="24"/>
      <c r="L957" s="24"/>
      <c r="M957" s="24"/>
      <c r="P957" s="42">
        <f t="shared" si="208"/>
        <v>954</v>
      </c>
      <c r="Q957" s="45">
        <f t="shared" si="209"/>
        <v>38300</v>
      </c>
      <c r="R957" s="45">
        <f t="shared" si="210"/>
        <v>33155</v>
      </c>
      <c r="S957">
        <f t="shared" si="205"/>
        <v>955</v>
      </c>
    </row>
    <row r="958" spans="1:19" ht="15" x14ac:dyDescent="0.2">
      <c r="A958" s="32">
        <f t="shared" si="206"/>
        <v>477001</v>
      </c>
      <c r="B958" s="25">
        <f t="shared" si="207"/>
        <v>477500</v>
      </c>
      <c r="C958" s="24">
        <f t="shared" si="211"/>
        <v>98795</v>
      </c>
      <c r="D958" s="24">
        <f t="shared" si="212"/>
        <v>74350</v>
      </c>
      <c r="E958" s="24">
        <f t="shared" si="213"/>
        <v>34525</v>
      </c>
      <c r="F958" s="24">
        <f t="shared" si="214"/>
        <v>137000</v>
      </c>
      <c r="G958" s="24"/>
      <c r="K958" s="26"/>
      <c r="L958" s="26"/>
      <c r="M958" s="26"/>
      <c r="P958" s="42">
        <f t="shared" si="208"/>
        <v>955</v>
      </c>
      <c r="Q958" s="45">
        <f t="shared" si="209"/>
        <v>38300</v>
      </c>
      <c r="R958" s="45">
        <f t="shared" si="210"/>
        <v>33155</v>
      </c>
      <c r="S958">
        <f t="shared" si="205"/>
        <v>955</v>
      </c>
    </row>
    <row r="959" spans="1:19" ht="15" x14ac:dyDescent="0.2">
      <c r="A959" s="32">
        <f t="shared" si="206"/>
        <v>477501</v>
      </c>
      <c r="B959" s="25">
        <f t="shared" si="207"/>
        <v>478000</v>
      </c>
      <c r="C959" s="24">
        <f t="shared" si="211"/>
        <v>98895</v>
      </c>
      <c r="D959" s="24">
        <f t="shared" si="212"/>
        <v>74425</v>
      </c>
      <c r="E959" s="24">
        <f t="shared" si="213"/>
        <v>34560</v>
      </c>
      <c r="F959" s="24">
        <f t="shared" si="214"/>
        <v>137125</v>
      </c>
      <c r="G959" s="24"/>
      <c r="K959" s="26"/>
      <c r="L959" s="26"/>
      <c r="M959" s="26"/>
      <c r="P959" s="42">
        <f t="shared" si="208"/>
        <v>956</v>
      </c>
      <c r="Q959" s="45">
        <f t="shared" si="209"/>
        <v>38500</v>
      </c>
      <c r="R959" s="45">
        <f t="shared" si="210"/>
        <v>33310</v>
      </c>
      <c r="S959">
        <f t="shared" si="205"/>
        <v>960</v>
      </c>
    </row>
    <row r="960" spans="1:19" x14ac:dyDescent="0.15">
      <c r="A960" s="32">
        <f t="shared" si="206"/>
        <v>478001</v>
      </c>
      <c r="B960" s="25">
        <f t="shared" si="207"/>
        <v>478500</v>
      </c>
      <c r="C960" s="24">
        <f t="shared" si="211"/>
        <v>98995</v>
      </c>
      <c r="D960" s="24">
        <f t="shared" si="212"/>
        <v>74500</v>
      </c>
      <c r="E960" s="24">
        <f t="shared" si="213"/>
        <v>34595</v>
      </c>
      <c r="F960" s="24">
        <f t="shared" si="214"/>
        <v>137250</v>
      </c>
      <c r="G960" s="24"/>
      <c r="K960" s="24"/>
      <c r="L960" s="24"/>
      <c r="M960" s="24"/>
      <c r="P960" s="42">
        <f t="shared" si="208"/>
        <v>957</v>
      </c>
      <c r="Q960" s="45">
        <f t="shared" si="209"/>
        <v>38500</v>
      </c>
      <c r="R960" s="45">
        <f t="shared" si="210"/>
        <v>33310</v>
      </c>
      <c r="S960">
        <f t="shared" si="205"/>
        <v>960</v>
      </c>
    </row>
    <row r="961" spans="1:19" ht="15" x14ac:dyDescent="0.2">
      <c r="A961" s="32">
        <f t="shared" si="206"/>
        <v>478501</v>
      </c>
      <c r="B961" s="25">
        <f t="shared" si="207"/>
        <v>479000</v>
      </c>
      <c r="C961" s="24">
        <f t="shared" si="211"/>
        <v>99095</v>
      </c>
      <c r="D961" s="24">
        <f t="shared" si="212"/>
        <v>74575</v>
      </c>
      <c r="E961" s="24">
        <f t="shared" si="213"/>
        <v>34630</v>
      </c>
      <c r="F961" s="24">
        <f t="shared" si="214"/>
        <v>137375</v>
      </c>
      <c r="G961" s="24"/>
      <c r="K961" s="26"/>
      <c r="L961" s="26"/>
      <c r="M961" s="26"/>
      <c r="P961" s="42">
        <f t="shared" si="208"/>
        <v>958</v>
      </c>
      <c r="Q961" s="45">
        <f t="shared" si="209"/>
        <v>38500</v>
      </c>
      <c r="R961" s="45">
        <f t="shared" si="210"/>
        <v>33310</v>
      </c>
      <c r="S961">
        <f t="shared" si="205"/>
        <v>960</v>
      </c>
    </row>
    <row r="962" spans="1:19" ht="15" x14ac:dyDescent="0.2">
      <c r="A962" s="32">
        <f t="shared" si="206"/>
        <v>479001</v>
      </c>
      <c r="B962" s="25">
        <f t="shared" si="207"/>
        <v>479500</v>
      </c>
      <c r="C962" s="24">
        <f t="shared" si="211"/>
        <v>99195</v>
      </c>
      <c r="D962" s="24">
        <f t="shared" si="212"/>
        <v>74650</v>
      </c>
      <c r="E962" s="24">
        <f t="shared" si="213"/>
        <v>34665</v>
      </c>
      <c r="F962" s="24">
        <f t="shared" si="214"/>
        <v>137500</v>
      </c>
      <c r="G962" s="24"/>
      <c r="K962" s="26"/>
      <c r="L962" s="26"/>
      <c r="M962" s="26"/>
      <c r="P962" s="42">
        <f t="shared" si="208"/>
        <v>959</v>
      </c>
      <c r="Q962" s="45">
        <f t="shared" si="209"/>
        <v>38500</v>
      </c>
      <c r="R962" s="45">
        <f t="shared" si="210"/>
        <v>33310</v>
      </c>
      <c r="S962">
        <f t="shared" si="205"/>
        <v>960</v>
      </c>
    </row>
    <row r="963" spans="1:19" x14ac:dyDescent="0.15">
      <c r="A963" s="32">
        <f t="shared" si="206"/>
        <v>479501</v>
      </c>
      <c r="B963" s="25">
        <f t="shared" si="207"/>
        <v>480000</v>
      </c>
      <c r="C963" s="24">
        <f t="shared" si="211"/>
        <v>99295</v>
      </c>
      <c r="D963" s="24">
        <f t="shared" si="212"/>
        <v>74725</v>
      </c>
      <c r="E963" s="24">
        <f t="shared" si="213"/>
        <v>34700</v>
      </c>
      <c r="F963" s="24">
        <f t="shared" si="214"/>
        <v>137625</v>
      </c>
      <c r="G963" s="24"/>
      <c r="K963" s="24"/>
      <c r="L963" s="24"/>
      <c r="M963" s="24"/>
      <c r="P963" s="42">
        <f t="shared" si="208"/>
        <v>960</v>
      </c>
      <c r="Q963" s="45">
        <f t="shared" si="209"/>
        <v>38500</v>
      </c>
      <c r="R963" s="45">
        <f t="shared" si="210"/>
        <v>33310</v>
      </c>
      <c r="S963">
        <f t="shared" si="205"/>
        <v>960</v>
      </c>
    </row>
    <row r="964" spans="1:19" ht="15" x14ac:dyDescent="0.2">
      <c r="A964" s="32">
        <f t="shared" si="206"/>
        <v>480001</v>
      </c>
      <c r="B964" s="25">
        <f t="shared" si="207"/>
        <v>480500</v>
      </c>
      <c r="C964" s="24">
        <f t="shared" si="211"/>
        <v>99395</v>
      </c>
      <c r="D964" s="24">
        <f t="shared" si="212"/>
        <v>74800</v>
      </c>
      <c r="E964" s="24">
        <f t="shared" si="213"/>
        <v>34735</v>
      </c>
      <c r="F964" s="24">
        <f t="shared" si="214"/>
        <v>137750</v>
      </c>
      <c r="G964" s="24"/>
      <c r="K964" s="26"/>
      <c r="L964" s="26"/>
      <c r="M964" s="26"/>
      <c r="P964" s="42">
        <f t="shared" si="208"/>
        <v>961</v>
      </c>
      <c r="Q964" s="45">
        <f t="shared" si="209"/>
        <v>38700</v>
      </c>
      <c r="R964" s="45">
        <f t="shared" si="210"/>
        <v>33465</v>
      </c>
      <c r="S964">
        <f t="shared" ref="S964:S1003" si="215">VLOOKUP(P964,$U$3:$V$203,2)</f>
        <v>965</v>
      </c>
    </row>
    <row r="965" spans="1:19" ht="15" x14ac:dyDescent="0.2">
      <c r="A965" s="32">
        <f t="shared" si="206"/>
        <v>480501</v>
      </c>
      <c r="B965" s="25">
        <f t="shared" si="207"/>
        <v>481000</v>
      </c>
      <c r="C965" s="24">
        <f t="shared" si="211"/>
        <v>99495</v>
      </c>
      <c r="D965" s="24">
        <f t="shared" si="212"/>
        <v>74875</v>
      </c>
      <c r="E965" s="24">
        <f t="shared" si="213"/>
        <v>34770</v>
      </c>
      <c r="F965" s="24">
        <f t="shared" si="214"/>
        <v>137875</v>
      </c>
      <c r="G965" s="24"/>
      <c r="K965" s="26"/>
      <c r="L965" s="26"/>
      <c r="M965" s="26"/>
      <c r="P965" s="42">
        <f t="shared" si="208"/>
        <v>962</v>
      </c>
      <c r="Q965" s="45">
        <f t="shared" si="209"/>
        <v>38700</v>
      </c>
      <c r="R965" s="45">
        <f t="shared" si="210"/>
        <v>33465</v>
      </c>
      <c r="S965">
        <f t="shared" si="215"/>
        <v>965</v>
      </c>
    </row>
    <row r="966" spans="1:19" x14ac:dyDescent="0.15">
      <c r="A966" s="32">
        <f t="shared" ref="A966:A1029" si="216">B965+1</f>
        <v>481001</v>
      </c>
      <c r="B966" s="25">
        <f t="shared" ref="B966:B1029" si="217">B965+500</f>
        <v>481500</v>
      </c>
      <c r="C966" s="24">
        <f t="shared" si="211"/>
        <v>99595</v>
      </c>
      <c r="D966" s="24">
        <f t="shared" si="212"/>
        <v>74950</v>
      </c>
      <c r="E966" s="24">
        <f t="shared" si="213"/>
        <v>34805</v>
      </c>
      <c r="F966" s="24">
        <f t="shared" si="214"/>
        <v>138000</v>
      </c>
      <c r="G966" s="24"/>
      <c r="K966" s="24"/>
      <c r="L966" s="24"/>
      <c r="M966" s="24"/>
      <c r="P966" s="42">
        <f t="shared" ref="P966:P1003" si="218">+P965+1</f>
        <v>963</v>
      </c>
      <c r="Q966" s="45">
        <f t="shared" si="209"/>
        <v>38700</v>
      </c>
      <c r="R966" s="45">
        <f t="shared" si="210"/>
        <v>33465</v>
      </c>
      <c r="S966">
        <f t="shared" si="215"/>
        <v>965</v>
      </c>
    </row>
    <row r="967" spans="1:19" ht="15" x14ac:dyDescent="0.2">
      <c r="A967" s="32">
        <f t="shared" si="216"/>
        <v>481501</v>
      </c>
      <c r="B967" s="25">
        <f t="shared" si="217"/>
        <v>482000</v>
      </c>
      <c r="C967" s="24">
        <f t="shared" si="211"/>
        <v>99695</v>
      </c>
      <c r="D967" s="24">
        <f t="shared" si="212"/>
        <v>75025</v>
      </c>
      <c r="E967" s="24">
        <f t="shared" si="213"/>
        <v>34840</v>
      </c>
      <c r="F967" s="24">
        <f t="shared" si="214"/>
        <v>138125</v>
      </c>
      <c r="G967" s="24"/>
      <c r="K967" s="26"/>
      <c r="L967" s="26"/>
      <c r="M967" s="26"/>
      <c r="P967" s="42">
        <f t="shared" si="218"/>
        <v>964</v>
      </c>
      <c r="Q967" s="45">
        <f t="shared" si="209"/>
        <v>38700</v>
      </c>
      <c r="R967" s="45">
        <f t="shared" si="210"/>
        <v>33465</v>
      </c>
      <c r="S967">
        <f t="shared" si="215"/>
        <v>965</v>
      </c>
    </row>
    <row r="968" spans="1:19" ht="15" x14ac:dyDescent="0.2">
      <c r="A968" s="32">
        <f t="shared" si="216"/>
        <v>482001</v>
      </c>
      <c r="B968" s="25">
        <f t="shared" si="217"/>
        <v>482500</v>
      </c>
      <c r="C968" s="24">
        <f t="shared" si="211"/>
        <v>99795</v>
      </c>
      <c r="D968" s="24">
        <f t="shared" si="212"/>
        <v>75100</v>
      </c>
      <c r="E968" s="24">
        <f t="shared" si="213"/>
        <v>34875</v>
      </c>
      <c r="F968" s="24">
        <f t="shared" si="214"/>
        <v>138250</v>
      </c>
      <c r="G968" s="24"/>
      <c r="K968" s="26"/>
      <c r="L968" s="26"/>
      <c r="M968" s="26"/>
      <c r="P968" s="42">
        <f t="shared" si="218"/>
        <v>965</v>
      </c>
      <c r="Q968" s="45">
        <f t="shared" si="209"/>
        <v>38700</v>
      </c>
      <c r="R968" s="45">
        <f t="shared" si="210"/>
        <v>33465</v>
      </c>
      <c r="S968">
        <f t="shared" si="215"/>
        <v>965</v>
      </c>
    </row>
    <row r="969" spans="1:19" x14ac:dyDescent="0.15">
      <c r="A969" s="32">
        <f t="shared" si="216"/>
        <v>482501</v>
      </c>
      <c r="B969" s="25">
        <f t="shared" si="217"/>
        <v>483000</v>
      </c>
      <c r="C969" s="24">
        <f t="shared" si="211"/>
        <v>99895</v>
      </c>
      <c r="D969" s="24">
        <f t="shared" si="212"/>
        <v>75175</v>
      </c>
      <c r="E969" s="24">
        <f t="shared" si="213"/>
        <v>34910</v>
      </c>
      <c r="F969" s="24">
        <f t="shared" si="214"/>
        <v>138375</v>
      </c>
      <c r="G969" s="24"/>
      <c r="K969" s="24"/>
      <c r="L969" s="24"/>
      <c r="M969" s="24"/>
      <c r="P969" s="42">
        <f t="shared" si="218"/>
        <v>966</v>
      </c>
      <c r="Q969" s="45">
        <f t="shared" si="209"/>
        <v>38900</v>
      </c>
      <c r="R969" s="45">
        <f t="shared" si="210"/>
        <v>33620</v>
      </c>
      <c r="S969">
        <f t="shared" si="215"/>
        <v>970</v>
      </c>
    </row>
    <row r="970" spans="1:19" ht="15" x14ac:dyDescent="0.2">
      <c r="A970" s="32">
        <f t="shared" si="216"/>
        <v>483001</v>
      </c>
      <c r="B970" s="25">
        <f t="shared" si="217"/>
        <v>483500</v>
      </c>
      <c r="C970" s="24">
        <f t="shared" si="211"/>
        <v>99995</v>
      </c>
      <c r="D970" s="24">
        <f t="shared" si="212"/>
        <v>75250</v>
      </c>
      <c r="E970" s="24">
        <f t="shared" si="213"/>
        <v>34945</v>
      </c>
      <c r="F970" s="24">
        <f t="shared" si="214"/>
        <v>138500</v>
      </c>
      <c r="G970" s="24"/>
      <c r="K970" s="26"/>
      <c r="L970" s="26"/>
      <c r="M970" s="26"/>
      <c r="P970" s="42">
        <f t="shared" si="218"/>
        <v>967</v>
      </c>
      <c r="Q970" s="45">
        <f t="shared" ref="Q970:Q1003" si="219">Q969+IF(MOD(P970-1,5),0,(VLOOKUP(P970,$K$16:$M$23,3)))</f>
        <v>38900</v>
      </c>
      <c r="R970" s="45">
        <f t="shared" ref="R970:R1003" si="220">R969+IF(MOD(P970-1,5),0,(VLOOKUP(P970,$K$16:$N$23,4)))</f>
        <v>33620</v>
      </c>
      <c r="S970">
        <f t="shared" si="215"/>
        <v>970</v>
      </c>
    </row>
    <row r="971" spans="1:19" ht="15" x14ac:dyDescent="0.2">
      <c r="A971" s="32">
        <f t="shared" si="216"/>
        <v>483501</v>
      </c>
      <c r="B971" s="25">
        <f t="shared" si="217"/>
        <v>484000</v>
      </c>
      <c r="C971" s="24">
        <f t="shared" si="211"/>
        <v>100095</v>
      </c>
      <c r="D971" s="24">
        <f t="shared" si="212"/>
        <v>75325</v>
      </c>
      <c r="E971" s="24">
        <f t="shared" si="213"/>
        <v>34980</v>
      </c>
      <c r="F971" s="24">
        <f t="shared" si="214"/>
        <v>138625</v>
      </c>
      <c r="G971" s="24"/>
      <c r="K971" s="26"/>
      <c r="L971" s="26"/>
      <c r="M971" s="26"/>
      <c r="P971" s="42">
        <f t="shared" si="218"/>
        <v>968</v>
      </c>
      <c r="Q971" s="45">
        <f t="shared" si="219"/>
        <v>38900</v>
      </c>
      <c r="R971" s="45">
        <f t="shared" si="220"/>
        <v>33620</v>
      </c>
      <c r="S971">
        <f t="shared" si="215"/>
        <v>970</v>
      </c>
    </row>
    <row r="972" spans="1:19" x14ac:dyDescent="0.15">
      <c r="A972" s="32">
        <f t="shared" si="216"/>
        <v>484001</v>
      </c>
      <c r="B972" s="25">
        <f t="shared" si="217"/>
        <v>484500</v>
      </c>
      <c r="C972" s="24">
        <f t="shared" si="211"/>
        <v>100195</v>
      </c>
      <c r="D972" s="24">
        <f t="shared" si="212"/>
        <v>75400</v>
      </c>
      <c r="E972" s="24">
        <f t="shared" si="213"/>
        <v>35015</v>
      </c>
      <c r="F972" s="24">
        <f t="shared" si="214"/>
        <v>138750</v>
      </c>
      <c r="G972" s="24"/>
      <c r="K972" s="24"/>
      <c r="L972" s="24"/>
      <c r="M972" s="24"/>
      <c r="P972" s="42">
        <f t="shared" si="218"/>
        <v>969</v>
      </c>
      <c r="Q972" s="45">
        <f t="shared" si="219"/>
        <v>38900</v>
      </c>
      <c r="R972" s="45">
        <f t="shared" si="220"/>
        <v>33620</v>
      </c>
      <c r="S972">
        <f t="shared" si="215"/>
        <v>970</v>
      </c>
    </row>
    <row r="973" spans="1:19" ht="15" x14ac:dyDescent="0.2">
      <c r="A973" s="32">
        <f t="shared" si="216"/>
        <v>484501</v>
      </c>
      <c r="B973" s="25">
        <f t="shared" si="217"/>
        <v>485000</v>
      </c>
      <c r="C973" s="24">
        <f t="shared" si="211"/>
        <v>100295</v>
      </c>
      <c r="D973" s="24">
        <f t="shared" si="212"/>
        <v>75475</v>
      </c>
      <c r="E973" s="24">
        <f t="shared" si="213"/>
        <v>35050</v>
      </c>
      <c r="F973" s="24">
        <f t="shared" si="214"/>
        <v>138875</v>
      </c>
      <c r="G973" s="24"/>
      <c r="K973" s="26"/>
      <c r="L973" s="26"/>
      <c r="M973" s="26"/>
      <c r="P973" s="42">
        <f t="shared" si="218"/>
        <v>970</v>
      </c>
      <c r="Q973" s="45">
        <f t="shared" si="219"/>
        <v>38900</v>
      </c>
      <c r="R973" s="45">
        <f t="shared" si="220"/>
        <v>33620</v>
      </c>
      <c r="S973">
        <f t="shared" si="215"/>
        <v>970</v>
      </c>
    </row>
    <row r="974" spans="1:19" ht="15" x14ac:dyDescent="0.2">
      <c r="A974" s="32">
        <f t="shared" si="216"/>
        <v>485001</v>
      </c>
      <c r="B974" s="25">
        <f t="shared" si="217"/>
        <v>485500</v>
      </c>
      <c r="C974" s="24">
        <f t="shared" si="211"/>
        <v>100395</v>
      </c>
      <c r="D974" s="24">
        <f t="shared" si="212"/>
        <v>75550</v>
      </c>
      <c r="E974" s="24">
        <f t="shared" si="213"/>
        <v>35085</v>
      </c>
      <c r="F974" s="24">
        <f t="shared" si="214"/>
        <v>139000</v>
      </c>
      <c r="G974" s="24"/>
      <c r="K974" s="26"/>
      <c r="L974" s="26"/>
      <c r="M974" s="26"/>
      <c r="P974" s="42">
        <f t="shared" si="218"/>
        <v>971</v>
      </c>
      <c r="Q974" s="45">
        <f t="shared" si="219"/>
        <v>39100</v>
      </c>
      <c r="R974" s="45">
        <f t="shared" si="220"/>
        <v>33775</v>
      </c>
      <c r="S974">
        <f t="shared" si="215"/>
        <v>975</v>
      </c>
    </row>
    <row r="975" spans="1:19" x14ac:dyDescent="0.15">
      <c r="A975" s="32">
        <f t="shared" si="216"/>
        <v>485501</v>
      </c>
      <c r="B975" s="25">
        <f t="shared" si="217"/>
        <v>486000</v>
      </c>
      <c r="C975" s="24">
        <f t="shared" si="211"/>
        <v>100495</v>
      </c>
      <c r="D975" s="24">
        <f t="shared" si="212"/>
        <v>75625</v>
      </c>
      <c r="E975" s="24">
        <f t="shared" si="213"/>
        <v>35120</v>
      </c>
      <c r="F975" s="24">
        <f t="shared" si="214"/>
        <v>139125</v>
      </c>
      <c r="G975" s="24"/>
      <c r="K975" s="24"/>
      <c r="L975" s="24"/>
      <c r="M975" s="24"/>
      <c r="P975" s="42">
        <f t="shared" si="218"/>
        <v>972</v>
      </c>
      <c r="Q975" s="45">
        <f t="shared" si="219"/>
        <v>39100</v>
      </c>
      <c r="R975" s="45">
        <f t="shared" si="220"/>
        <v>33775</v>
      </c>
      <c r="S975">
        <f t="shared" si="215"/>
        <v>975</v>
      </c>
    </row>
    <row r="976" spans="1:19" ht="15" x14ac:dyDescent="0.2">
      <c r="A976" s="32">
        <f t="shared" si="216"/>
        <v>486001</v>
      </c>
      <c r="B976" s="25">
        <f t="shared" si="217"/>
        <v>486500</v>
      </c>
      <c r="C976" s="24">
        <f t="shared" si="211"/>
        <v>100595</v>
      </c>
      <c r="D976" s="24">
        <f t="shared" si="212"/>
        <v>75700</v>
      </c>
      <c r="E976" s="24">
        <f t="shared" si="213"/>
        <v>35155</v>
      </c>
      <c r="F976" s="24">
        <f t="shared" si="214"/>
        <v>139250</v>
      </c>
      <c r="G976" s="24"/>
      <c r="K976" s="26"/>
      <c r="L976" s="26"/>
      <c r="M976" s="26"/>
      <c r="P976" s="42">
        <f t="shared" si="218"/>
        <v>973</v>
      </c>
      <c r="Q976" s="45">
        <f t="shared" si="219"/>
        <v>39100</v>
      </c>
      <c r="R976" s="45">
        <f t="shared" si="220"/>
        <v>33775</v>
      </c>
      <c r="S976">
        <f t="shared" si="215"/>
        <v>975</v>
      </c>
    </row>
    <row r="977" spans="1:19" ht="15" x14ac:dyDescent="0.2">
      <c r="A977" s="32">
        <f t="shared" si="216"/>
        <v>486501</v>
      </c>
      <c r="B977" s="25">
        <f t="shared" si="217"/>
        <v>487000</v>
      </c>
      <c r="C977" s="24">
        <f t="shared" si="211"/>
        <v>100695</v>
      </c>
      <c r="D977" s="24">
        <f t="shared" si="212"/>
        <v>75775</v>
      </c>
      <c r="E977" s="24">
        <f t="shared" si="213"/>
        <v>35190</v>
      </c>
      <c r="F977" s="24">
        <f t="shared" si="214"/>
        <v>139375</v>
      </c>
      <c r="G977" s="24"/>
      <c r="K977" s="26"/>
      <c r="L977" s="26"/>
      <c r="M977" s="26"/>
      <c r="P977" s="42">
        <f t="shared" si="218"/>
        <v>974</v>
      </c>
      <c r="Q977" s="45">
        <f t="shared" si="219"/>
        <v>39100</v>
      </c>
      <c r="R977" s="45">
        <f t="shared" si="220"/>
        <v>33775</v>
      </c>
      <c r="S977">
        <f t="shared" si="215"/>
        <v>975</v>
      </c>
    </row>
    <row r="978" spans="1:19" x14ac:dyDescent="0.15">
      <c r="A978" s="32">
        <f t="shared" si="216"/>
        <v>487001</v>
      </c>
      <c r="B978" s="25">
        <f t="shared" si="217"/>
        <v>487500</v>
      </c>
      <c r="C978" s="24">
        <f t="shared" si="211"/>
        <v>100795</v>
      </c>
      <c r="D978" s="24">
        <f t="shared" si="212"/>
        <v>75850</v>
      </c>
      <c r="E978" s="24">
        <f t="shared" si="213"/>
        <v>35225</v>
      </c>
      <c r="F978" s="24">
        <f t="shared" si="214"/>
        <v>139500</v>
      </c>
      <c r="G978" s="24"/>
      <c r="K978" s="24"/>
      <c r="L978" s="24"/>
      <c r="M978" s="24"/>
      <c r="P978" s="42">
        <f t="shared" si="218"/>
        <v>975</v>
      </c>
      <c r="Q978" s="45">
        <f t="shared" si="219"/>
        <v>39100</v>
      </c>
      <c r="R978" s="45">
        <f t="shared" si="220"/>
        <v>33775</v>
      </c>
      <c r="S978">
        <f t="shared" si="215"/>
        <v>975</v>
      </c>
    </row>
    <row r="979" spans="1:19" ht="15" x14ac:dyDescent="0.2">
      <c r="A979" s="32">
        <f t="shared" si="216"/>
        <v>487501</v>
      </c>
      <c r="B979" s="25">
        <f t="shared" si="217"/>
        <v>488000</v>
      </c>
      <c r="C979" s="24">
        <f t="shared" si="211"/>
        <v>100895</v>
      </c>
      <c r="D979" s="24">
        <f t="shared" si="212"/>
        <v>75925</v>
      </c>
      <c r="E979" s="24">
        <f t="shared" si="213"/>
        <v>35260</v>
      </c>
      <c r="F979" s="24">
        <f t="shared" si="214"/>
        <v>139625</v>
      </c>
      <c r="G979" s="24"/>
      <c r="K979" s="26"/>
      <c r="L979" s="26"/>
      <c r="M979" s="26"/>
      <c r="P979" s="42">
        <f t="shared" si="218"/>
        <v>976</v>
      </c>
      <c r="Q979" s="45">
        <f t="shared" si="219"/>
        <v>39300</v>
      </c>
      <c r="R979" s="45">
        <f t="shared" si="220"/>
        <v>33930</v>
      </c>
      <c r="S979">
        <f t="shared" si="215"/>
        <v>980</v>
      </c>
    </row>
    <row r="980" spans="1:19" ht="15" x14ac:dyDescent="0.2">
      <c r="A980" s="32">
        <f t="shared" si="216"/>
        <v>488001</v>
      </c>
      <c r="B980" s="25">
        <f t="shared" si="217"/>
        <v>488500</v>
      </c>
      <c r="C980" s="24">
        <f t="shared" si="211"/>
        <v>100995</v>
      </c>
      <c r="D980" s="24">
        <f t="shared" si="212"/>
        <v>76000</v>
      </c>
      <c r="E980" s="24">
        <f t="shared" si="213"/>
        <v>35295</v>
      </c>
      <c r="F980" s="24">
        <f t="shared" si="214"/>
        <v>139750</v>
      </c>
      <c r="G980" s="24"/>
      <c r="K980" s="26"/>
      <c r="L980" s="26"/>
      <c r="M980" s="26"/>
      <c r="P980" s="42">
        <f t="shared" si="218"/>
        <v>977</v>
      </c>
      <c r="Q980" s="45">
        <f t="shared" si="219"/>
        <v>39300</v>
      </c>
      <c r="R980" s="45">
        <f t="shared" si="220"/>
        <v>33930</v>
      </c>
      <c r="S980">
        <f t="shared" si="215"/>
        <v>980</v>
      </c>
    </row>
    <row r="981" spans="1:19" x14ac:dyDescent="0.15">
      <c r="A981" s="32">
        <f t="shared" si="216"/>
        <v>488501</v>
      </c>
      <c r="B981" s="25">
        <f t="shared" si="217"/>
        <v>489000</v>
      </c>
      <c r="C981" s="24">
        <f t="shared" si="211"/>
        <v>101095</v>
      </c>
      <c r="D981" s="24">
        <f t="shared" si="212"/>
        <v>76075</v>
      </c>
      <c r="E981" s="24">
        <f t="shared" si="213"/>
        <v>35330</v>
      </c>
      <c r="F981" s="24">
        <f t="shared" si="214"/>
        <v>139875</v>
      </c>
      <c r="G981" s="24"/>
      <c r="K981" s="24"/>
      <c r="L981" s="24"/>
      <c r="M981" s="24"/>
      <c r="P981" s="42">
        <f t="shared" si="218"/>
        <v>978</v>
      </c>
      <c r="Q981" s="45">
        <f t="shared" si="219"/>
        <v>39300</v>
      </c>
      <c r="R981" s="45">
        <f t="shared" si="220"/>
        <v>33930</v>
      </c>
      <c r="S981">
        <f t="shared" si="215"/>
        <v>980</v>
      </c>
    </row>
    <row r="982" spans="1:19" ht="15" x14ac:dyDescent="0.2">
      <c r="A982" s="32">
        <f t="shared" si="216"/>
        <v>489001</v>
      </c>
      <c r="B982" s="25">
        <f t="shared" si="217"/>
        <v>489500</v>
      </c>
      <c r="C982" s="24">
        <f t="shared" si="211"/>
        <v>101195</v>
      </c>
      <c r="D982" s="24">
        <f t="shared" si="212"/>
        <v>76150</v>
      </c>
      <c r="E982" s="24">
        <f t="shared" si="213"/>
        <v>35365</v>
      </c>
      <c r="F982" s="24">
        <f t="shared" si="214"/>
        <v>140000</v>
      </c>
      <c r="G982" s="24"/>
      <c r="K982" s="26"/>
      <c r="L982" s="26"/>
      <c r="M982" s="26"/>
      <c r="P982" s="42">
        <f t="shared" si="218"/>
        <v>979</v>
      </c>
      <c r="Q982" s="45">
        <f t="shared" si="219"/>
        <v>39300</v>
      </c>
      <c r="R982" s="45">
        <f t="shared" si="220"/>
        <v>33930</v>
      </c>
      <c r="S982">
        <f t="shared" si="215"/>
        <v>980</v>
      </c>
    </row>
    <row r="983" spans="1:19" ht="15" x14ac:dyDescent="0.2">
      <c r="A983" s="32">
        <f t="shared" si="216"/>
        <v>489501</v>
      </c>
      <c r="B983" s="25">
        <f t="shared" si="217"/>
        <v>490000</v>
      </c>
      <c r="C983" s="24">
        <f t="shared" si="211"/>
        <v>101295</v>
      </c>
      <c r="D983" s="24">
        <f t="shared" si="212"/>
        <v>76225</v>
      </c>
      <c r="E983" s="24">
        <f t="shared" si="213"/>
        <v>35400</v>
      </c>
      <c r="F983" s="24">
        <f t="shared" si="214"/>
        <v>140125</v>
      </c>
      <c r="G983" s="24"/>
      <c r="K983" s="26"/>
      <c r="L983" s="26"/>
      <c r="M983" s="26"/>
      <c r="P983" s="42">
        <f t="shared" si="218"/>
        <v>980</v>
      </c>
      <c r="Q983" s="45">
        <f t="shared" si="219"/>
        <v>39300</v>
      </c>
      <c r="R983" s="45">
        <f t="shared" si="220"/>
        <v>33930</v>
      </c>
      <c r="S983">
        <f t="shared" si="215"/>
        <v>980</v>
      </c>
    </row>
    <row r="984" spans="1:19" x14ac:dyDescent="0.15">
      <c r="A984" s="32">
        <f t="shared" si="216"/>
        <v>490001</v>
      </c>
      <c r="B984" s="25">
        <f t="shared" si="217"/>
        <v>490500</v>
      </c>
      <c r="C984" s="24">
        <f t="shared" si="211"/>
        <v>101395</v>
      </c>
      <c r="D984" s="24">
        <f t="shared" si="212"/>
        <v>76300</v>
      </c>
      <c r="E984" s="24">
        <f t="shared" si="213"/>
        <v>35435</v>
      </c>
      <c r="F984" s="24">
        <f t="shared" si="214"/>
        <v>140250</v>
      </c>
      <c r="G984" s="24"/>
      <c r="K984" s="24"/>
      <c r="L984" s="24"/>
      <c r="M984" s="24"/>
      <c r="P984" s="42">
        <f t="shared" si="218"/>
        <v>981</v>
      </c>
      <c r="Q984" s="45">
        <f t="shared" si="219"/>
        <v>39500</v>
      </c>
      <c r="R984" s="45">
        <f t="shared" si="220"/>
        <v>34085</v>
      </c>
      <c r="S984">
        <f t="shared" si="215"/>
        <v>985</v>
      </c>
    </row>
    <row r="985" spans="1:19" ht="15" x14ac:dyDescent="0.2">
      <c r="A985" s="32">
        <f t="shared" si="216"/>
        <v>490501</v>
      </c>
      <c r="B985" s="25">
        <f t="shared" si="217"/>
        <v>491000</v>
      </c>
      <c r="C985" s="24">
        <f t="shared" si="211"/>
        <v>101495</v>
      </c>
      <c r="D985" s="24">
        <f t="shared" si="212"/>
        <v>76375</v>
      </c>
      <c r="E985" s="24">
        <f t="shared" si="213"/>
        <v>35470</v>
      </c>
      <c r="F985" s="24">
        <f t="shared" si="214"/>
        <v>140375</v>
      </c>
      <c r="G985" s="24"/>
      <c r="K985" s="26"/>
      <c r="L985" s="26"/>
      <c r="M985" s="26"/>
      <c r="P985" s="42">
        <f t="shared" si="218"/>
        <v>982</v>
      </c>
      <c r="Q985" s="45">
        <f t="shared" si="219"/>
        <v>39500</v>
      </c>
      <c r="R985" s="45">
        <f t="shared" si="220"/>
        <v>34085</v>
      </c>
      <c r="S985">
        <f t="shared" si="215"/>
        <v>985</v>
      </c>
    </row>
    <row r="986" spans="1:19" ht="15" x14ac:dyDescent="0.2">
      <c r="A986" s="32">
        <f t="shared" si="216"/>
        <v>491001</v>
      </c>
      <c r="B986" s="25">
        <f t="shared" si="217"/>
        <v>491500</v>
      </c>
      <c r="C986" s="24">
        <f t="shared" si="211"/>
        <v>101595</v>
      </c>
      <c r="D986" s="24">
        <f t="shared" si="212"/>
        <v>76450</v>
      </c>
      <c r="E986" s="24">
        <f t="shared" si="213"/>
        <v>35505</v>
      </c>
      <c r="F986" s="24">
        <f t="shared" si="214"/>
        <v>140500</v>
      </c>
      <c r="G986" s="24"/>
      <c r="K986" s="26"/>
      <c r="L986" s="26"/>
      <c r="M986" s="26"/>
      <c r="P986" s="42">
        <f t="shared" si="218"/>
        <v>983</v>
      </c>
      <c r="Q986" s="45">
        <f t="shared" si="219"/>
        <v>39500</v>
      </c>
      <c r="R986" s="45">
        <f t="shared" si="220"/>
        <v>34085</v>
      </c>
      <c r="S986">
        <f t="shared" si="215"/>
        <v>985</v>
      </c>
    </row>
    <row r="987" spans="1:19" x14ac:dyDescent="0.15">
      <c r="A987" s="32">
        <f t="shared" si="216"/>
        <v>491501</v>
      </c>
      <c r="B987" s="25">
        <f t="shared" si="217"/>
        <v>492000</v>
      </c>
      <c r="C987" s="24">
        <f t="shared" si="211"/>
        <v>101695</v>
      </c>
      <c r="D987" s="24">
        <f t="shared" si="212"/>
        <v>76525</v>
      </c>
      <c r="E987" s="24">
        <f t="shared" si="213"/>
        <v>35540</v>
      </c>
      <c r="F987" s="24">
        <f t="shared" si="214"/>
        <v>140625</v>
      </c>
      <c r="G987" s="24"/>
      <c r="K987" s="24"/>
      <c r="L987" s="24"/>
      <c r="M987" s="24"/>
      <c r="P987" s="42">
        <f t="shared" si="218"/>
        <v>984</v>
      </c>
      <c r="Q987" s="45">
        <f t="shared" si="219"/>
        <v>39500</v>
      </c>
      <c r="R987" s="45">
        <f t="shared" si="220"/>
        <v>34085</v>
      </c>
      <c r="S987">
        <f t="shared" si="215"/>
        <v>985</v>
      </c>
    </row>
    <row r="988" spans="1:19" ht="15" x14ac:dyDescent="0.2">
      <c r="A988" s="32">
        <f t="shared" si="216"/>
        <v>492001</v>
      </c>
      <c r="B988" s="25">
        <f t="shared" si="217"/>
        <v>492500</v>
      </c>
      <c r="C988" s="24">
        <f t="shared" si="211"/>
        <v>101795</v>
      </c>
      <c r="D988" s="24">
        <f t="shared" si="212"/>
        <v>76600</v>
      </c>
      <c r="E988" s="24">
        <f t="shared" si="213"/>
        <v>35575</v>
      </c>
      <c r="F988" s="24">
        <f t="shared" si="214"/>
        <v>140750</v>
      </c>
      <c r="G988" s="24"/>
      <c r="K988" s="26"/>
      <c r="L988" s="26"/>
      <c r="M988" s="26"/>
      <c r="P988" s="42">
        <f t="shared" si="218"/>
        <v>985</v>
      </c>
      <c r="Q988" s="45">
        <f t="shared" si="219"/>
        <v>39500</v>
      </c>
      <c r="R988" s="45">
        <f t="shared" si="220"/>
        <v>34085</v>
      </c>
      <c r="S988">
        <f t="shared" si="215"/>
        <v>985</v>
      </c>
    </row>
    <row r="989" spans="1:19" ht="15" x14ac:dyDescent="0.2">
      <c r="A989" s="32">
        <f t="shared" si="216"/>
        <v>492501</v>
      </c>
      <c r="B989" s="25">
        <f t="shared" si="217"/>
        <v>493000</v>
      </c>
      <c r="C989" s="24">
        <f t="shared" si="211"/>
        <v>101895</v>
      </c>
      <c r="D989" s="24">
        <f t="shared" si="212"/>
        <v>76675</v>
      </c>
      <c r="E989" s="24">
        <f t="shared" si="213"/>
        <v>35610</v>
      </c>
      <c r="F989" s="24">
        <f t="shared" si="214"/>
        <v>140875</v>
      </c>
      <c r="G989" s="24"/>
      <c r="K989" s="26"/>
      <c r="L989" s="26"/>
      <c r="M989" s="26"/>
      <c r="P989" s="42">
        <f t="shared" si="218"/>
        <v>986</v>
      </c>
      <c r="Q989" s="45">
        <f t="shared" si="219"/>
        <v>39700</v>
      </c>
      <c r="R989" s="45">
        <f t="shared" si="220"/>
        <v>34240</v>
      </c>
      <c r="S989">
        <f t="shared" si="215"/>
        <v>990</v>
      </c>
    </row>
    <row r="990" spans="1:19" x14ac:dyDescent="0.15">
      <c r="A990" s="32">
        <f t="shared" si="216"/>
        <v>493001</v>
      </c>
      <c r="B990" s="25">
        <f t="shared" si="217"/>
        <v>493500</v>
      </c>
      <c r="C990" s="24">
        <f t="shared" ref="C990:C1053" si="221">C989+($B990-$B989)*(VLOOKUP($A990,$H$4:$M$13,3))</f>
        <v>101995</v>
      </c>
      <c r="D990" s="24">
        <f t="shared" ref="D990:D1053" si="222">D989+($B990-$B989)*(VLOOKUP($A990,$H$4:$M$13,4))</f>
        <v>76750</v>
      </c>
      <c r="E990" s="24">
        <f t="shared" ref="E990:E1053" si="223">E989+($B990-$B989)*(VLOOKUP($A990,$H$4:$M$13,5))</f>
        <v>35645</v>
      </c>
      <c r="F990" s="24">
        <f t="shared" ref="F990:F1053" si="224">F989+($B990-$B989)*(VLOOKUP($A990,$H$4:$M$13,6))</f>
        <v>141000</v>
      </c>
      <c r="G990" s="24"/>
      <c r="K990" s="24"/>
      <c r="L990" s="24"/>
      <c r="M990" s="24"/>
      <c r="P990" s="42">
        <f t="shared" si="218"/>
        <v>987</v>
      </c>
      <c r="Q990" s="45">
        <f t="shared" si="219"/>
        <v>39700</v>
      </c>
      <c r="R990" s="45">
        <f t="shared" si="220"/>
        <v>34240</v>
      </c>
      <c r="S990">
        <f t="shared" si="215"/>
        <v>990</v>
      </c>
    </row>
    <row r="991" spans="1:19" ht="15" x14ac:dyDescent="0.2">
      <c r="A991" s="32">
        <f t="shared" si="216"/>
        <v>493501</v>
      </c>
      <c r="B991" s="25">
        <f t="shared" si="217"/>
        <v>494000</v>
      </c>
      <c r="C991" s="24">
        <f t="shared" si="221"/>
        <v>102095</v>
      </c>
      <c r="D991" s="24">
        <f t="shared" si="222"/>
        <v>76825</v>
      </c>
      <c r="E991" s="24">
        <f t="shared" si="223"/>
        <v>35680</v>
      </c>
      <c r="F991" s="24">
        <f t="shared" si="224"/>
        <v>141125</v>
      </c>
      <c r="G991" s="24"/>
      <c r="K991" s="26"/>
      <c r="L991" s="26"/>
      <c r="M991" s="26"/>
      <c r="P991" s="42">
        <f t="shared" si="218"/>
        <v>988</v>
      </c>
      <c r="Q991" s="45">
        <f t="shared" si="219"/>
        <v>39700</v>
      </c>
      <c r="R991" s="45">
        <f t="shared" si="220"/>
        <v>34240</v>
      </c>
      <c r="S991">
        <f t="shared" si="215"/>
        <v>990</v>
      </c>
    </row>
    <row r="992" spans="1:19" ht="15" x14ac:dyDescent="0.2">
      <c r="A992" s="32">
        <f t="shared" si="216"/>
        <v>494001</v>
      </c>
      <c r="B992" s="25">
        <f t="shared" si="217"/>
        <v>494500</v>
      </c>
      <c r="C992" s="24">
        <f t="shared" si="221"/>
        <v>102195</v>
      </c>
      <c r="D992" s="24">
        <f t="shared" si="222"/>
        <v>76900</v>
      </c>
      <c r="E992" s="24">
        <f t="shared" si="223"/>
        <v>35715</v>
      </c>
      <c r="F992" s="24">
        <f t="shared" si="224"/>
        <v>141250</v>
      </c>
      <c r="G992" s="24"/>
      <c r="K992" s="26"/>
      <c r="L992" s="26"/>
      <c r="M992" s="26"/>
      <c r="P992" s="42">
        <f t="shared" si="218"/>
        <v>989</v>
      </c>
      <c r="Q992" s="45">
        <f t="shared" si="219"/>
        <v>39700</v>
      </c>
      <c r="R992" s="45">
        <f t="shared" si="220"/>
        <v>34240</v>
      </c>
      <c r="S992">
        <f t="shared" si="215"/>
        <v>990</v>
      </c>
    </row>
    <row r="993" spans="1:19" x14ac:dyDescent="0.15">
      <c r="A993" s="32">
        <f t="shared" si="216"/>
        <v>494501</v>
      </c>
      <c r="B993" s="25">
        <f t="shared" si="217"/>
        <v>495000</v>
      </c>
      <c r="C993" s="24">
        <f t="shared" si="221"/>
        <v>102295</v>
      </c>
      <c r="D993" s="24">
        <f t="shared" si="222"/>
        <v>76975</v>
      </c>
      <c r="E993" s="24">
        <f t="shared" si="223"/>
        <v>35750</v>
      </c>
      <c r="F993" s="24">
        <f t="shared" si="224"/>
        <v>141375</v>
      </c>
      <c r="G993" s="24"/>
      <c r="K993" s="24"/>
      <c r="L993" s="24"/>
      <c r="M993" s="24"/>
      <c r="P993" s="42">
        <f t="shared" si="218"/>
        <v>990</v>
      </c>
      <c r="Q993" s="45">
        <f t="shared" si="219"/>
        <v>39700</v>
      </c>
      <c r="R993" s="45">
        <f t="shared" si="220"/>
        <v>34240</v>
      </c>
      <c r="S993">
        <f t="shared" si="215"/>
        <v>990</v>
      </c>
    </row>
    <row r="994" spans="1:19" ht="15" x14ac:dyDescent="0.2">
      <c r="A994" s="32">
        <f t="shared" si="216"/>
        <v>495001</v>
      </c>
      <c r="B994" s="25">
        <f t="shared" si="217"/>
        <v>495500</v>
      </c>
      <c r="C994" s="24">
        <f t="shared" si="221"/>
        <v>102395</v>
      </c>
      <c r="D994" s="24">
        <f t="shared" si="222"/>
        <v>77050</v>
      </c>
      <c r="E994" s="24">
        <f t="shared" si="223"/>
        <v>35785</v>
      </c>
      <c r="F994" s="24">
        <f t="shared" si="224"/>
        <v>141500</v>
      </c>
      <c r="G994" s="24"/>
      <c r="K994" s="26"/>
      <c r="L994" s="26"/>
      <c r="M994" s="26"/>
      <c r="P994" s="42">
        <f t="shared" si="218"/>
        <v>991</v>
      </c>
      <c r="Q994" s="45">
        <f t="shared" si="219"/>
        <v>39900</v>
      </c>
      <c r="R994" s="45">
        <f t="shared" si="220"/>
        <v>34395</v>
      </c>
      <c r="S994">
        <f t="shared" si="215"/>
        <v>995</v>
      </c>
    </row>
    <row r="995" spans="1:19" ht="15" x14ac:dyDescent="0.2">
      <c r="A995" s="32">
        <f t="shared" si="216"/>
        <v>495501</v>
      </c>
      <c r="B995" s="25">
        <f t="shared" si="217"/>
        <v>496000</v>
      </c>
      <c r="C995" s="24">
        <f t="shared" si="221"/>
        <v>102495</v>
      </c>
      <c r="D995" s="24">
        <f t="shared" si="222"/>
        <v>77125</v>
      </c>
      <c r="E995" s="24">
        <f t="shared" si="223"/>
        <v>35820</v>
      </c>
      <c r="F995" s="24">
        <f t="shared" si="224"/>
        <v>141625</v>
      </c>
      <c r="G995" s="24"/>
      <c r="K995" s="26"/>
      <c r="L995" s="26"/>
      <c r="M995" s="26"/>
      <c r="P995" s="42">
        <f t="shared" si="218"/>
        <v>992</v>
      </c>
      <c r="Q995" s="45">
        <f t="shared" si="219"/>
        <v>39900</v>
      </c>
      <c r="R995" s="45">
        <f t="shared" si="220"/>
        <v>34395</v>
      </c>
      <c r="S995">
        <f t="shared" si="215"/>
        <v>995</v>
      </c>
    </row>
    <row r="996" spans="1:19" x14ac:dyDescent="0.15">
      <c r="A996" s="32">
        <f t="shared" si="216"/>
        <v>496001</v>
      </c>
      <c r="B996" s="25">
        <f t="shared" si="217"/>
        <v>496500</v>
      </c>
      <c r="C996" s="24">
        <f t="shared" si="221"/>
        <v>102595</v>
      </c>
      <c r="D996" s="24">
        <f t="shared" si="222"/>
        <v>77200</v>
      </c>
      <c r="E996" s="24">
        <f t="shared" si="223"/>
        <v>35855</v>
      </c>
      <c r="F996" s="24">
        <f t="shared" si="224"/>
        <v>141750</v>
      </c>
      <c r="G996" s="24"/>
      <c r="K996" s="24"/>
      <c r="L996" s="24"/>
      <c r="M996" s="24"/>
      <c r="P996" s="42">
        <f t="shared" si="218"/>
        <v>993</v>
      </c>
      <c r="Q996" s="45">
        <f t="shared" si="219"/>
        <v>39900</v>
      </c>
      <c r="R996" s="45">
        <f t="shared" si="220"/>
        <v>34395</v>
      </c>
      <c r="S996">
        <f t="shared" si="215"/>
        <v>995</v>
      </c>
    </row>
    <row r="997" spans="1:19" ht="15" x14ac:dyDescent="0.2">
      <c r="A997" s="32">
        <f t="shared" si="216"/>
        <v>496501</v>
      </c>
      <c r="B997" s="25">
        <f t="shared" si="217"/>
        <v>497000</v>
      </c>
      <c r="C997" s="24">
        <f t="shared" si="221"/>
        <v>102695</v>
      </c>
      <c r="D997" s="24">
        <f t="shared" si="222"/>
        <v>77275</v>
      </c>
      <c r="E997" s="24">
        <f t="shared" si="223"/>
        <v>35890</v>
      </c>
      <c r="F997" s="24">
        <f t="shared" si="224"/>
        <v>141875</v>
      </c>
      <c r="G997" s="24"/>
      <c r="K997" s="26"/>
      <c r="L997" s="26"/>
      <c r="M997" s="26"/>
      <c r="P997" s="42">
        <f t="shared" si="218"/>
        <v>994</v>
      </c>
      <c r="Q997" s="45">
        <f t="shared" si="219"/>
        <v>39900</v>
      </c>
      <c r="R997" s="45">
        <f t="shared" si="220"/>
        <v>34395</v>
      </c>
      <c r="S997">
        <f t="shared" si="215"/>
        <v>995</v>
      </c>
    </row>
    <row r="998" spans="1:19" ht="15" x14ac:dyDescent="0.2">
      <c r="A998" s="32">
        <f t="shared" si="216"/>
        <v>497001</v>
      </c>
      <c r="B998" s="25">
        <f t="shared" si="217"/>
        <v>497500</v>
      </c>
      <c r="C998" s="24">
        <f t="shared" si="221"/>
        <v>102795</v>
      </c>
      <c r="D998" s="24">
        <f t="shared" si="222"/>
        <v>77350</v>
      </c>
      <c r="E998" s="24">
        <f t="shared" si="223"/>
        <v>35925</v>
      </c>
      <c r="F998" s="24">
        <f t="shared" si="224"/>
        <v>142000</v>
      </c>
      <c r="G998" s="24"/>
      <c r="K998" s="26"/>
      <c r="L998" s="26"/>
      <c r="M998" s="26"/>
      <c r="P998" s="42">
        <f t="shared" si="218"/>
        <v>995</v>
      </c>
      <c r="Q998" s="45">
        <f t="shared" si="219"/>
        <v>39900</v>
      </c>
      <c r="R998" s="45">
        <f t="shared" si="220"/>
        <v>34395</v>
      </c>
      <c r="S998">
        <f t="shared" si="215"/>
        <v>995</v>
      </c>
    </row>
    <row r="999" spans="1:19" x14ac:dyDescent="0.15">
      <c r="A999" s="32">
        <f t="shared" si="216"/>
        <v>497501</v>
      </c>
      <c r="B999" s="25">
        <f t="shared" si="217"/>
        <v>498000</v>
      </c>
      <c r="C999" s="24">
        <f t="shared" si="221"/>
        <v>102895</v>
      </c>
      <c r="D999" s="24">
        <f t="shared" si="222"/>
        <v>77425</v>
      </c>
      <c r="E999" s="24">
        <f t="shared" si="223"/>
        <v>35960</v>
      </c>
      <c r="F999" s="24">
        <f t="shared" si="224"/>
        <v>142125</v>
      </c>
      <c r="G999" s="24"/>
      <c r="K999" s="24"/>
      <c r="L999" s="24"/>
      <c r="M999" s="24"/>
      <c r="P999" s="42">
        <f t="shared" si="218"/>
        <v>996</v>
      </c>
      <c r="Q999" s="45">
        <f t="shared" si="219"/>
        <v>40100</v>
      </c>
      <c r="R999" s="45">
        <f t="shared" si="220"/>
        <v>34550</v>
      </c>
      <c r="S999">
        <f t="shared" si="215"/>
        <v>1000</v>
      </c>
    </row>
    <row r="1000" spans="1:19" ht="15" x14ac:dyDescent="0.2">
      <c r="A1000" s="32">
        <f t="shared" si="216"/>
        <v>498001</v>
      </c>
      <c r="B1000" s="25">
        <f t="shared" si="217"/>
        <v>498500</v>
      </c>
      <c r="C1000" s="24">
        <f t="shared" si="221"/>
        <v>102995</v>
      </c>
      <c r="D1000" s="24">
        <f t="shared" si="222"/>
        <v>77500</v>
      </c>
      <c r="E1000" s="24">
        <f t="shared" si="223"/>
        <v>35995</v>
      </c>
      <c r="F1000" s="24">
        <f t="shared" si="224"/>
        <v>142250</v>
      </c>
      <c r="G1000" s="24"/>
      <c r="K1000" s="26"/>
      <c r="L1000" s="26"/>
      <c r="M1000" s="26"/>
      <c r="P1000" s="42">
        <f t="shared" si="218"/>
        <v>997</v>
      </c>
      <c r="Q1000" s="45">
        <f t="shared" si="219"/>
        <v>40100</v>
      </c>
      <c r="R1000" s="45">
        <f t="shared" si="220"/>
        <v>34550</v>
      </c>
      <c r="S1000">
        <f t="shared" si="215"/>
        <v>1000</v>
      </c>
    </row>
    <row r="1001" spans="1:19" ht="15" x14ac:dyDescent="0.2">
      <c r="A1001" s="32">
        <f t="shared" si="216"/>
        <v>498501</v>
      </c>
      <c r="B1001" s="25">
        <f t="shared" si="217"/>
        <v>499000</v>
      </c>
      <c r="C1001" s="24">
        <f t="shared" si="221"/>
        <v>103095</v>
      </c>
      <c r="D1001" s="24">
        <f t="shared" si="222"/>
        <v>77575</v>
      </c>
      <c r="E1001" s="24">
        <f t="shared" si="223"/>
        <v>36030</v>
      </c>
      <c r="F1001" s="24">
        <f t="shared" si="224"/>
        <v>142375</v>
      </c>
      <c r="G1001" s="24"/>
      <c r="K1001" s="26"/>
      <c r="L1001" s="26"/>
      <c r="M1001" s="26"/>
      <c r="P1001" s="42">
        <f t="shared" si="218"/>
        <v>998</v>
      </c>
      <c r="Q1001" s="45">
        <f t="shared" si="219"/>
        <v>40100</v>
      </c>
      <c r="R1001" s="45">
        <f t="shared" si="220"/>
        <v>34550</v>
      </c>
      <c r="S1001">
        <f t="shared" si="215"/>
        <v>1000</v>
      </c>
    </row>
    <row r="1002" spans="1:19" x14ac:dyDescent="0.15">
      <c r="A1002" s="32">
        <f t="shared" si="216"/>
        <v>499001</v>
      </c>
      <c r="B1002" s="25">
        <f t="shared" si="217"/>
        <v>499500</v>
      </c>
      <c r="C1002" s="24">
        <f t="shared" si="221"/>
        <v>103195</v>
      </c>
      <c r="D1002" s="24">
        <f t="shared" si="222"/>
        <v>77650</v>
      </c>
      <c r="E1002" s="24">
        <f t="shared" si="223"/>
        <v>36065</v>
      </c>
      <c r="F1002" s="24">
        <f t="shared" si="224"/>
        <v>142500</v>
      </c>
      <c r="G1002" s="24"/>
      <c r="K1002" s="24"/>
      <c r="L1002" s="24"/>
      <c r="M1002" s="24"/>
      <c r="P1002" s="42">
        <f t="shared" si="218"/>
        <v>999</v>
      </c>
      <c r="Q1002" s="45">
        <f t="shared" si="219"/>
        <v>40100</v>
      </c>
      <c r="R1002" s="45">
        <f t="shared" si="220"/>
        <v>34550</v>
      </c>
      <c r="S1002">
        <f t="shared" si="215"/>
        <v>1000</v>
      </c>
    </row>
    <row r="1003" spans="1:19" ht="15" x14ac:dyDescent="0.2">
      <c r="A1003" s="32">
        <f t="shared" si="216"/>
        <v>499501</v>
      </c>
      <c r="B1003" s="25">
        <f t="shared" si="217"/>
        <v>500000</v>
      </c>
      <c r="C1003" s="24">
        <f t="shared" si="221"/>
        <v>103295</v>
      </c>
      <c r="D1003" s="24">
        <f t="shared" si="222"/>
        <v>77725</v>
      </c>
      <c r="E1003" s="24">
        <f t="shared" si="223"/>
        <v>36100</v>
      </c>
      <c r="F1003" s="24">
        <f t="shared" si="224"/>
        <v>142625</v>
      </c>
      <c r="G1003" s="24"/>
      <c r="K1003" s="26"/>
      <c r="L1003" s="26"/>
      <c r="M1003" s="26"/>
      <c r="P1003" s="42">
        <f t="shared" si="218"/>
        <v>1000</v>
      </c>
      <c r="Q1003" s="45">
        <f t="shared" si="219"/>
        <v>40100</v>
      </c>
      <c r="R1003" s="45">
        <f t="shared" si="220"/>
        <v>34550</v>
      </c>
      <c r="S1003">
        <f t="shared" si="215"/>
        <v>1000</v>
      </c>
    </row>
    <row r="1004" spans="1:19" ht="15" x14ac:dyDescent="0.2">
      <c r="A1004" s="32">
        <f t="shared" si="216"/>
        <v>500001</v>
      </c>
      <c r="B1004" s="25">
        <f t="shared" si="217"/>
        <v>500500</v>
      </c>
      <c r="C1004" s="24">
        <f t="shared" si="221"/>
        <v>103395</v>
      </c>
      <c r="D1004" s="24">
        <f t="shared" si="222"/>
        <v>77800</v>
      </c>
      <c r="E1004" s="24">
        <f t="shared" si="223"/>
        <v>36135</v>
      </c>
      <c r="F1004" s="24">
        <f t="shared" si="224"/>
        <v>142750</v>
      </c>
      <c r="G1004" s="24"/>
      <c r="K1004" s="26"/>
      <c r="L1004" s="26"/>
      <c r="M1004" s="26"/>
      <c r="P1004" s="42"/>
      <c r="Q1004" s="43"/>
    </row>
    <row r="1005" spans="1:19" x14ac:dyDescent="0.15">
      <c r="A1005" s="32">
        <f t="shared" si="216"/>
        <v>500501</v>
      </c>
      <c r="B1005" s="25">
        <f t="shared" si="217"/>
        <v>501000</v>
      </c>
      <c r="C1005" s="24">
        <f t="shared" si="221"/>
        <v>103495</v>
      </c>
      <c r="D1005" s="24">
        <f t="shared" si="222"/>
        <v>77875</v>
      </c>
      <c r="E1005" s="24">
        <f t="shared" si="223"/>
        <v>36170</v>
      </c>
      <c r="F1005" s="24">
        <f t="shared" si="224"/>
        <v>142875</v>
      </c>
      <c r="G1005" s="24"/>
      <c r="K1005" s="24"/>
      <c r="L1005" s="24"/>
      <c r="M1005" s="24"/>
      <c r="P1005" s="42"/>
      <c r="Q1005" s="43"/>
    </row>
    <row r="1006" spans="1:19" ht="15" x14ac:dyDescent="0.2">
      <c r="A1006" s="32">
        <f t="shared" si="216"/>
        <v>501001</v>
      </c>
      <c r="B1006" s="25">
        <f t="shared" si="217"/>
        <v>501500</v>
      </c>
      <c r="C1006" s="24">
        <f t="shared" si="221"/>
        <v>103595</v>
      </c>
      <c r="D1006" s="24">
        <f t="shared" si="222"/>
        <v>77950</v>
      </c>
      <c r="E1006" s="24">
        <f t="shared" si="223"/>
        <v>36205</v>
      </c>
      <c r="F1006" s="24">
        <f t="shared" si="224"/>
        <v>143000</v>
      </c>
      <c r="G1006" s="24"/>
      <c r="K1006" s="26"/>
      <c r="L1006" s="26"/>
      <c r="M1006" s="26"/>
      <c r="P1006" s="42"/>
      <c r="Q1006" s="43"/>
    </row>
    <row r="1007" spans="1:19" ht="15" x14ac:dyDescent="0.2">
      <c r="A1007" s="32">
        <f t="shared" si="216"/>
        <v>501501</v>
      </c>
      <c r="B1007" s="25">
        <f t="shared" si="217"/>
        <v>502000</v>
      </c>
      <c r="C1007" s="24">
        <f t="shared" si="221"/>
        <v>103695</v>
      </c>
      <c r="D1007" s="24">
        <f t="shared" si="222"/>
        <v>78025</v>
      </c>
      <c r="E1007" s="24">
        <f t="shared" si="223"/>
        <v>36240</v>
      </c>
      <c r="F1007" s="24">
        <f t="shared" si="224"/>
        <v>143125</v>
      </c>
      <c r="G1007" s="24"/>
      <c r="K1007" s="26"/>
      <c r="L1007" s="26"/>
      <c r="M1007" s="26"/>
      <c r="P1007" s="42"/>
      <c r="Q1007" s="43"/>
    </row>
    <row r="1008" spans="1:19" x14ac:dyDescent="0.15">
      <c r="A1008" s="32">
        <f t="shared" si="216"/>
        <v>502001</v>
      </c>
      <c r="B1008" s="25">
        <f t="shared" si="217"/>
        <v>502500</v>
      </c>
      <c r="C1008" s="24">
        <f t="shared" si="221"/>
        <v>103795</v>
      </c>
      <c r="D1008" s="24">
        <f t="shared" si="222"/>
        <v>78100</v>
      </c>
      <c r="E1008" s="24">
        <f t="shared" si="223"/>
        <v>36275</v>
      </c>
      <c r="F1008" s="24">
        <f t="shared" si="224"/>
        <v>143250</v>
      </c>
      <c r="G1008" s="24"/>
      <c r="K1008" s="24"/>
      <c r="L1008" s="24"/>
      <c r="M1008" s="24"/>
      <c r="P1008" s="42"/>
      <c r="Q1008" s="43"/>
    </row>
    <row r="1009" spans="1:17" ht="15" x14ac:dyDescent="0.2">
      <c r="A1009" s="32">
        <f t="shared" si="216"/>
        <v>502501</v>
      </c>
      <c r="B1009" s="25">
        <f t="shared" si="217"/>
        <v>503000</v>
      </c>
      <c r="C1009" s="24">
        <f t="shared" si="221"/>
        <v>103895</v>
      </c>
      <c r="D1009" s="24">
        <f t="shared" si="222"/>
        <v>78175</v>
      </c>
      <c r="E1009" s="24">
        <f t="shared" si="223"/>
        <v>36310</v>
      </c>
      <c r="F1009" s="24">
        <f t="shared" si="224"/>
        <v>143375</v>
      </c>
      <c r="G1009" s="24"/>
      <c r="K1009" s="26"/>
      <c r="L1009" s="26"/>
      <c r="M1009" s="26"/>
      <c r="P1009" s="42"/>
      <c r="Q1009" s="43"/>
    </row>
    <row r="1010" spans="1:17" ht="15" x14ac:dyDescent="0.2">
      <c r="A1010" s="32">
        <f t="shared" si="216"/>
        <v>503001</v>
      </c>
      <c r="B1010" s="25">
        <f t="shared" si="217"/>
        <v>503500</v>
      </c>
      <c r="C1010" s="24">
        <f t="shared" si="221"/>
        <v>103995</v>
      </c>
      <c r="D1010" s="24">
        <f t="shared" si="222"/>
        <v>78250</v>
      </c>
      <c r="E1010" s="24">
        <f t="shared" si="223"/>
        <v>36345</v>
      </c>
      <c r="F1010" s="24">
        <f t="shared" si="224"/>
        <v>143500</v>
      </c>
      <c r="G1010" s="24"/>
      <c r="K1010" s="26"/>
      <c r="L1010" s="26"/>
      <c r="M1010" s="26"/>
      <c r="P1010" s="42"/>
      <c r="Q1010" s="43"/>
    </row>
    <row r="1011" spans="1:17" x14ac:dyDescent="0.15">
      <c r="A1011" s="32">
        <f t="shared" si="216"/>
        <v>503501</v>
      </c>
      <c r="B1011" s="25">
        <f t="shared" si="217"/>
        <v>504000</v>
      </c>
      <c r="C1011" s="24">
        <f t="shared" si="221"/>
        <v>104095</v>
      </c>
      <c r="D1011" s="24">
        <f t="shared" si="222"/>
        <v>78325</v>
      </c>
      <c r="E1011" s="24">
        <f t="shared" si="223"/>
        <v>36380</v>
      </c>
      <c r="F1011" s="24">
        <f t="shared" si="224"/>
        <v>143625</v>
      </c>
      <c r="G1011" s="24"/>
      <c r="K1011" s="24"/>
      <c r="L1011" s="24"/>
      <c r="M1011" s="24"/>
      <c r="P1011" s="42"/>
      <c r="Q1011" s="43"/>
    </row>
    <row r="1012" spans="1:17" ht="15" x14ac:dyDescent="0.2">
      <c r="A1012" s="32">
        <f t="shared" si="216"/>
        <v>504001</v>
      </c>
      <c r="B1012" s="25">
        <f t="shared" si="217"/>
        <v>504500</v>
      </c>
      <c r="C1012" s="24">
        <f t="shared" si="221"/>
        <v>104195</v>
      </c>
      <c r="D1012" s="24">
        <f t="shared" si="222"/>
        <v>78400</v>
      </c>
      <c r="E1012" s="24">
        <f t="shared" si="223"/>
        <v>36415</v>
      </c>
      <c r="F1012" s="24">
        <f t="shared" si="224"/>
        <v>143750</v>
      </c>
      <c r="G1012" s="24"/>
      <c r="K1012" s="26"/>
      <c r="L1012" s="26"/>
      <c r="M1012" s="26"/>
      <c r="P1012" s="42"/>
      <c r="Q1012" s="43"/>
    </row>
    <row r="1013" spans="1:17" ht="15" x14ac:dyDescent="0.2">
      <c r="A1013" s="32">
        <f t="shared" si="216"/>
        <v>504501</v>
      </c>
      <c r="B1013" s="25">
        <f t="shared" si="217"/>
        <v>505000</v>
      </c>
      <c r="C1013" s="24">
        <f t="shared" si="221"/>
        <v>104295</v>
      </c>
      <c r="D1013" s="24">
        <f t="shared" si="222"/>
        <v>78475</v>
      </c>
      <c r="E1013" s="24">
        <f t="shared" si="223"/>
        <v>36450</v>
      </c>
      <c r="F1013" s="24">
        <f t="shared" si="224"/>
        <v>143875</v>
      </c>
      <c r="G1013" s="24"/>
      <c r="K1013" s="26"/>
      <c r="L1013" s="26"/>
      <c r="M1013" s="26"/>
      <c r="P1013" s="42"/>
    </row>
    <row r="1014" spans="1:17" x14ac:dyDescent="0.15">
      <c r="A1014" s="32">
        <f t="shared" si="216"/>
        <v>505001</v>
      </c>
      <c r="B1014" s="25">
        <f t="shared" si="217"/>
        <v>505500</v>
      </c>
      <c r="C1014" s="24">
        <f t="shared" si="221"/>
        <v>104395</v>
      </c>
      <c r="D1014" s="24">
        <f t="shared" si="222"/>
        <v>78550</v>
      </c>
      <c r="E1014" s="24">
        <f t="shared" si="223"/>
        <v>36485</v>
      </c>
      <c r="F1014" s="24">
        <f t="shared" si="224"/>
        <v>144000</v>
      </c>
      <c r="G1014" s="24"/>
      <c r="K1014" s="24"/>
      <c r="L1014" s="24"/>
      <c r="M1014" s="24"/>
      <c r="P1014" s="42"/>
    </row>
    <row r="1015" spans="1:17" ht="15" x14ac:dyDescent="0.2">
      <c r="A1015" s="32">
        <f t="shared" si="216"/>
        <v>505501</v>
      </c>
      <c r="B1015" s="25">
        <f t="shared" si="217"/>
        <v>506000</v>
      </c>
      <c r="C1015" s="24">
        <f t="shared" si="221"/>
        <v>104495</v>
      </c>
      <c r="D1015" s="24">
        <f t="shared" si="222"/>
        <v>78625</v>
      </c>
      <c r="E1015" s="24">
        <f t="shared" si="223"/>
        <v>36520</v>
      </c>
      <c r="F1015" s="24">
        <f t="shared" si="224"/>
        <v>144125</v>
      </c>
      <c r="G1015" s="24"/>
      <c r="K1015" s="26"/>
      <c r="L1015" s="26"/>
      <c r="M1015" s="26"/>
      <c r="P1015" s="42"/>
    </row>
    <row r="1016" spans="1:17" ht="15" x14ac:dyDescent="0.2">
      <c r="A1016" s="32">
        <f t="shared" si="216"/>
        <v>506001</v>
      </c>
      <c r="B1016" s="25">
        <f t="shared" si="217"/>
        <v>506500</v>
      </c>
      <c r="C1016" s="24">
        <f t="shared" si="221"/>
        <v>104595</v>
      </c>
      <c r="D1016" s="24">
        <f t="shared" si="222"/>
        <v>78700</v>
      </c>
      <c r="E1016" s="24">
        <f t="shared" si="223"/>
        <v>36555</v>
      </c>
      <c r="F1016" s="24">
        <f t="shared" si="224"/>
        <v>144250</v>
      </c>
      <c r="G1016" s="24"/>
      <c r="K1016" s="26"/>
      <c r="L1016" s="26"/>
      <c r="M1016" s="26"/>
      <c r="P1016" s="42"/>
    </row>
    <row r="1017" spans="1:17" x14ac:dyDescent="0.15">
      <c r="A1017" s="32">
        <f t="shared" si="216"/>
        <v>506501</v>
      </c>
      <c r="B1017" s="25">
        <f t="shared" si="217"/>
        <v>507000</v>
      </c>
      <c r="C1017" s="24">
        <f t="shared" si="221"/>
        <v>104695</v>
      </c>
      <c r="D1017" s="24">
        <f t="shared" si="222"/>
        <v>78775</v>
      </c>
      <c r="E1017" s="24">
        <f t="shared" si="223"/>
        <v>36590</v>
      </c>
      <c r="F1017" s="24">
        <f t="shared" si="224"/>
        <v>144375</v>
      </c>
      <c r="G1017" s="24"/>
      <c r="K1017" s="24"/>
      <c r="L1017" s="24"/>
      <c r="M1017" s="24"/>
      <c r="P1017" s="42"/>
    </row>
    <row r="1018" spans="1:17" ht="15" x14ac:dyDescent="0.2">
      <c r="A1018" s="32">
        <f t="shared" si="216"/>
        <v>507001</v>
      </c>
      <c r="B1018" s="25">
        <f t="shared" si="217"/>
        <v>507500</v>
      </c>
      <c r="C1018" s="24">
        <f t="shared" si="221"/>
        <v>104795</v>
      </c>
      <c r="D1018" s="24">
        <f t="shared" si="222"/>
        <v>78850</v>
      </c>
      <c r="E1018" s="24">
        <f t="shared" si="223"/>
        <v>36625</v>
      </c>
      <c r="F1018" s="24">
        <f t="shared" si="224"/>
        <v>144500</v>
      </c>
      <c r="G1018" s="24"/>
      <c r="K1018" s="26"/>
      <c r="L1018" s="26"/>
      <c r="M1018" s="26"/>
      <c r="P1018" s="42"/>
    </row>
    <row r="1019" spans="1:17" ht="15" x14ac:dyDescent="0.2">
      <c r="A1019" s="32">
        <f t="shared" si="216"/>
        <v>507501</v>
      </c>
      <c r="B1019" s="25">
        <f t="shared" si="217"/>
        <v>508000</v>
      </c>
      <c r="C1019" s="24">
        <f t="shared" si="221"/>
        <v>104895</v>
      </c>
      <c r="D1019" s="24">
        <f t="shared" si="222"/>
        <v>78925</v>
      </c>
      <c r="E1019" s="24">
        <f t="shared" si="223"/>
        <v>36660</v>
      </c>
      <c r="F1019" s="24">
        <f t="shared" si="224"/>
        <v>144625</v>
      </c>
      <c r="G1019" s="24"/>
      <c r="K1019" s="26"/>
      <c r="L1019" s="26"/>
      <c r="M1019" s="26"/>
      <c r="P1019" s="42"/>
    </row>
    <row r="1020" spans="1:17" x14ac:dyDescent="0.15">
      <c r="A1020" s="32">
        <f t="shared" si="216"/>
        <v>508001</v>
      </c>
      <c r="B1020" s="25">
        <f t="shared" si="217"/>
        <v>508500</v>
      </c>
      <c r="C1020" s="24">
        <f t="shared" si="221"/>
        <v>104995</v>
      </c>
      <c r="D1020" s="24">
        <f t="shared" si="222"/>
        <v>79000</v>
      </c>
      <c r="E1020" s="24">
        <f t="shared" si="223"/>
        <v>36695</v>
      </c>
      <c r="F1020" s="24">
        <f t="shared" si="224"/>
        <v>144750</v>
      </c>
      <c r="G1020" s="24"/>
      <c r="K1020" s="24"/>
      <c r="L1020" s="24"/>
      <c r="M1020" s="24"/>
      <c r="P1020" s="42"/>
    </row>
    <row r="1021" spans="1:17" ht="15" x14ac:dyDescent="0.2">
      <c r="A1021" s="32">
        <f t="shared" si="216"/>
        <v>508501</v>
      </c>
      <c r="B1021" s="25">
        <f t="shared" si="217"/>
        <v>509000</v>
      </c>
      <c r="C1021" s="24">
        <f t="shared" si="221"/>
        <v>105095</v>
      </c>
      <c r="D1021" s="24">
        <f t="shared" si="222"/>
        <v>79075</v>
      </c>
      <c r="E1021" s="24">
        <f t="shared" si="223"/>
        <v>36730</v>
      </c>
      <c r="F1021" s="24">
        <f t="shared" si="224"/>
        <v>144875</v>
      </c>
      <c r="G1021" s="24"/>
      <c r="K1021" s="26"/>
      <c r="L1021" s="26"/>
      <c r="M1021" s="26"/>
      <c r="P1021" s="42"/>
    </row>
    <row r="1022" spans="1:17" ht="15" x14ac:dyDescent="0.2">
      <c r="A1022" s="32">
        <f t="shared" si="216"/>
        <v>509001</v>
      </c>
      <c r="B1022" s="25">
        <f t="shared" si="217"/>
        <v>509500</v>
      </c>
      <c r="C1022" s="24">
        <f t="shared" si="221"/>
        <v>105195</v>
      </c>
      <c r="D1022" s="24">
        <f t="shared" si="222"/>
        <v>79150</v>
      </c>
      <c r="E1022" s="24">
        <f t="shared" si="223"/>
        <v>36765</v>
      </c>
      <c r="F1022" s="24">
        <f t="shared" si="224"/>
        <v>145000</v>
      </c>
      <c r="G1022" s="24"/>
      <c r="K1022" s="26"/>
      <c r="L1022" s="26"/>
      <c r="M1022" s="26"/>
      <c r="P1022" s="42"/>
    </row>
    <row r="1023" spans="1:17" x14ac:dyDescent="0.15">
      <c r="A1023" s="32">
        <f t="shared" si="216"/>
        <v>509501</v>
      </c>
      <c r="B1023" s="25">
        <f t="shared" si="217"/>
        <v>510000</v>
      </c>
      <c r="C1023" s="24">
        <f t="shared" si="221"/>
        <v>105295</v>
      </c>
      <c r="D1023" s="24">
        <f t="shared" si="222"/>
        <v>79225</v>
      </c>
      <c r="E1023" s="24">
        <f t="shared" si="223"/>
        <v>36800</v>
      </c>
      <c r="F1023" s="24">
        <f t="shared" si="224"/>
        <v>145125</v>
      </c>
      <c r="G1023" s="24"/>
      <c r="K1023" s="24"/>
      <c r="L1023" s="24"/>
      <c r="M1023" s="24"/>
      <c r="P1023" s="42"/>
    </row>
    <row r="1024" spans="1:17" ht="15" x14ac:dyDescent="0.2">
      <c r="A1024" s="32">
        <f t="shared" si="216"/>
        <v>510001</v>
      </c>
      <c r="B1024" s="25">
        <f t="shared" si="217"/>
        <v>510500</v>
      </c>
      <c r="C1024" s="24">
        <f t="shared" si="221"/>
        <v>105395</v>
      </c>
      <c r="D1024" s="24">
        <f t="shared" si="222"/>
        <v>79300</v>
      </c>
      <c r="E1024" s="24">
        <f t="shared" si="223"/>
        <v>36835</v>
      </c>
      <c r="F1024" s="24">
        <f t="shared" si="224"/>
        <v>145250</v>
      </c>
      <c r="G1024" s="24"/>
      <c r="K1024" s="26"/>
      <c r="L1024" s="26"/>
      <c r="M1024" s="26"/>
      <c r="P1024" s="42"/>
    </row>
    <row r="1025" spans="1:16" ht="15" x14ac:dyDescent="0.2">
      <c r="A1025" s="32">
        <f t="shared" si="216"/>
        <v>510501</v>
      </c>
      <c r="B1025" s="25">
        <f t="shared" si="217"/>
        <v>511000</v>
      </c>
      <c r="C1025" s="24">
        <f t="shared" si="221"/>
        <v>105495</v>
      </c>
      <c r="D1025" s="24">
        <f t="shared" si="222"/>
        <v>79375</v>
      </c>
      <c r="E1025" s="24">
        <f t="shared" si="223"/>
        <v>36870</v>
      </c>
      <c r="F1025" s="24">
        <f t="shared" si="224"/>
        <v>145375</v>
      </c>
      <c r="G1025" s="24"/>
      <c r="K1025" s="26"/>
      <c r="L1025" s="26"/>
      <c r="M1025" s="26"/>
      <c r="P1025" s="42"/>
    </row>
    <row r="1026" spans="1:16" x14ac:dyDescent="0.15">
      <c r="A1026" s="32">
        <f t="shared" si="216"/>
        <v>511001</v>
      </c>
      <c r="B1026" s="25">
        <f t="shared" si="217"/>
        <v>511500</v>
      </c>
      <c r="C1026" s="24">
        <f t="shared" si="221"/>
        <v>105595</v>
      </c>
      <c r="D1026" s="24">
        <f t="shared" si="222"/>
        <v>79450</v>
      </c>
      <c r="E1026" s="24">
        <f t="shared" si="223"/>
        <v>36905</v>
      </c>
      <c r="F1026" s="24">
        <f t="shared" si="224"/>
        <v>145500</v>
      </c>
      <c r="G1026" s="24"/>
      <c r="K1026" s="24"/>
      <c r="L1026" s="24"/>
      <c r="M1026" s="24"/>
      <c r="P1026" s="42"/>
    </row>
    <row r="1027" spans="1:16" ht="15" x14ac:dyDescent="0.2">
      <c r="A1027" s="32">
        <f t="shared" si="216"/>
        <v>511501</v>
      </c>
      <c r="B1027" s="25">
        <f t="shared" si="217"/>
        <v>512000</v>
      </c>
      <c r="C1027" s="24">
        <f t="shared" si="221"/>
        <v>105695</v>
      </c>
      <c r="D1027" s="24">
        <f t="shared" si="222"/>
        <v>79525</v>
      </c>
      <c r="E1027" s="24">
        <f t="shared" si="223"/>
        <v>36940</v>
      </c>
      <c r="F1027" s="24">
        <f t="shared" si="224"/>
        <v>145625</v>
      </c>
      <c r="G1027" s="24"/>
      <c r="K1027" s="26"/>
      <c r="L1027" s="26"/>
      <c r="M1027" s="26"/>
      <c r="P1027" s="42"/>
    </row>
    <row r="1028" spans="1:16" ht="15" x14ac:dyDescent="0.2">
      <c r="A1028" s="32">
        <f t="shared" si="216"/>
        <v>512001</v>
      </c>
      <c r="B1028" s="25">
        <f t="shared" si="217"/>
        <v>512500</v>
      </c>
      <c r="C1028" s="24">
        <f t="shared" si="221"/>
        <v>105795</v>
      </c>
      <c r="D1028" s="24">
        <f t="shared" si="222"/>
        <v>79600</v>
      </c>
      <c r="E1028" s="24">
        <f t="shared" si="223"/>
        <v>36975</v>
      </c>
      <c r="F1028" s="24">
        <f t="shared" si="224"/>
        <v>145750</v>
      </c>
      <c r="G1028" s="24"/>
      <c r="K1028" s="26"/>
      <c r="L1028" s="26"/>
      <c r="M1028" s="26"/>
      <c r="P1028" s="42"/>
    </row>
    <row r="1029" spans="1:16" x14ac:dyDescent="0.15">
      <c r="A1029" s="32">
        <f t="shared" si="216"/>
        <v>512501</v>
      </c>
      <c r="B1029" s="25">
        <f t="shared" si="217"/>
        <v>513000</v>
      </c>
      <c r="C1029" s="24">
        <f t="shared" si="221"/>
        <v>105895</v>
      </c>
      <c r="D1029" s="24">
        <f t="shared" si="222"/>
        <v>79675</v>
      </c>
      <c r="E1029" s="24">
        <f t="shared" si="223"/>
        <v>37010</v>
      </c>
      <c r="F1029" s="24">
        <f t="shared" si="224"/>
        <v>145875</v>
      </c>
      <c r="G1029" s="24"/>
      <c r="K1029" s="24"/>
      <c r="L1029" s="24"/>
      <c r="M1029" s="24"/>
      <c r="P1029" s="42"/>
    </row>
    <row r="1030" spans="1:16" ht="15" x14ac:dyDescent="0.2">
      <c r="A1030" s="32">
        <f t="shared" ref="A1030:A1093" si="225">B1029+1</f>
        <v>513001</v>
      </c>
      <c r="B1030" s="25">
        <f t="shared" ref="B1030:B1093" si="226">B1029+500</f>
        <v>513500</v>
      </c>
      <c r="C1030" s="24">
        <f t="shared" si="221"/>
        <v>105995</v>
      </c>
      <c r="D1030" s="24">
        <f t="shared" si="222"/>
        <v>79750</v>
      </c>
      <c r="E1030" s="24">
        <f t="shared" si="223"/>
        <v>37045</v>
      </c>
      <c r="F1030" s="24">
        <f t="shared" si="224"/>
        <v>146000</v>
      </c>
      <c r="G1030" s="24"/>
      <c r="K1030" s="26"/>
      <c r="L1030" s="26"/>
      <c r="M1030" s="26"/>
      <c r="P1030" s="42"/>
    </row>
    <row r="1031" spans="1:16" ht="15" x14ac:dyDescent="0.2">
      <c r="A1031" s="32">
        <f t="shared" si="225"/>
        <v>513501</v>
      </c>
      <c r="B1031" s="25">
        <f t="shared" si="226"/>
        <v>514000</v>
      </c>
      <c r="C1031" s="24">
        <f t="shared" si="221"/>
        <v>106095</v>
      </c>
      <c r="D1031" s="24">
        <f t="shared" si="222"/>
        <v>79825</v>
      </c>
      <c r="E1031" s="24">
        <f t="shared" si="223"/>
        <v>37080</v>
      </c>
      <c r="F1031" s="24">
        <f t="shared" si="224"/>
        <v>146125</v>
      </c>
      <c r="G1031" s="24"/>
      <c r="K1031" s="26"/>
      <c r="L1031" s="26"/>
      <c r="M1031" s="26"/>
      <c r="P1031" s="42"/>
    </row>
    <row r="1032" spans="1:16" x14ac:dyDescent="0.15">
      <c r="A1032" s="32">
        <f t="shared" si="225"/>
        <v>514001</v>
      </c>
      <c r="B1032" s="25">
        <f t="shared" si="226"/>
        <v>514500</v>
      </c>
      <c r="C1032" s="24">
        <f t="shared" si="221"/>
        <v>106195</v>
      </c>
      <c r="D1032" s="24">
        <f t="shared" si="222"/>
        <v>79900</v>
      </c>
      <c r="E1032" s="24">
        <f t="shared" si="223"/>
        <v>37115</v>
      </c>
      <c r="F1032" s="24">
        <f t="shared" si="224"/>
        <v>146250</v>
      </c>
      <c r="G1032" s="24"/>
      <c r="K1032" s="24"/>
      <c r="L1032" s="24"/>
      <c r="M1032" s="24"/>
      <c r="P1032" s="42"/>
    </row>
    <row r="1033" spans="1:16" ht="15" x14ac:dyDescent="0.2">
      <c r="A1033" s="32">
        <f t="shared" si="225"/>
        <v>514501</v>
      </c>
      <c r="B1033" s="25">
        <f t="shared" si="226"/>
        <v>515000</v>
      </c>
      <c r="C1033" s="24">
        <f t="shared" si="221"/>
        <v>106295</v>
      </c>
      <c r="D1033" s="24">
        <f t="shared" si="222"/>
        <v>79975</v>
      </c>
      <c r="E1033" s="24">
        <f t="shared" si="223"/>
        <v>37150</v>
      </c>
      <c r="F1033" s="24">
        <f t="shared" si="224"/>
        <v>146375</v>
      </c>
      <c r="G1033" s="24"/>
      <c r="K1033" s="26"/>
      <c r="L1033" s="26"/>
      <c r="M1033" s="26"/>
      <c r="P1033" s="42"/>
    </row>
    <row r="1034" spans="1:16" ht="15" x14ac:dyDescent="0.2">
      <c r="A1034" s="32">
        <f t="shared" si="225"/>
        <v>515001</v>
      </c>
      <c r="B1034" s="25">
        <f t="shared" si="226"/>
        <v>515500</v>
      </c>
      <c r="C1034" s="24">
        <f t="shared" si="221"/>
        <v>106395</v>
      </c>
      <c r="D1034" s="24">
        <f t="shared" si="222"/>
        <v>80050</v>
      </c>
      <c r="E1034" s="24">
        <f t="shared" si="223"/>
        <v>37185</v>
      </c>
      <c r="F1034" s="24">
        <f t="shared" si="224"/>
        <v>146500</v>
      </c>
      <c r="G1034" s="24"/>
      <c r="K1034" s="26"/>
      <c r="L1034" s="26"/>
      <c r="M1034" s="26"/>
      <c r="P1034" s="42"/>
    </row>
    <row r="1035" spans="1:16" x14ac:dyDescent="0.15">
      <c r="A1035" s="32">
        <f t="shared" si="225"/>
        <v>515501</v>
      </c>
      <c r="B1035" s="25">
        <f t="shared" si="226"/>
        <v>516000</v>
      </c>
      <c r="C1035" s="24">
        <f t="shared" si="221"/>
        <v>106495</v>
      </c>
      <c r="D1035" s="24">
        <f t="shared" si="222"/>
        <v>80125</v>
      </c>
      <c r="E1035" s="24">
        <f t="shared" si="223"/>
        <v>37220</v>
      </c>
      <c r="F1035" s="24">
        <f t="shared" si="224"/>
        <v>146625</v>
      </c>
      <c r="G1035" s="24"/>
      <c r="K1035" s="24"/>
      <c r="L1035" s="24"/>
      <c r="M1035" s="24"/>
      <c r="P1035" s="42"/>
    </row>
    <row r="1036" spans="1:16" ht="15" x14ac:dyDescent="0.2">
      <c r="A1036" s="32">
        <f t="shared" si="225"/>
        <v>516001</v>
      </c>
      <c r="B1036" s="25">
        <f t="shared" si="226"/>
        <v>516500</v>
      </c>
      <c r="C1036" s="24">
        <f t="shared" si="221"/>
        <v>106595</v>
      </c>
      <c r="D1036" s="24">
        <f t="shared" si="222"/>
        <v>80200</v>
      </c>
      <c r="E1036" s="24">
        <f t="shared" si="223"/>
        <v>37255</v>
      </c>
      <c r="F1036" s="24">
        <f t="shared" si="224"/>
        <v>146750</v>
      </c>
      <c r="G1036" s="24"/>
      <c r="K1036" s="26"/>
      <c r="L1036" s="26"/>
      <c r="M1036" s="26"/>
      <c r="P1036" s="42"/>
    </row>
    <row r="1037" spans="1:16" ht="15" x14ac:dyDescent="0.2">
      <c r="A1037" s="32">
        <f t="shared" si="225"/>
        <v>516501</v>
      </c>
      <c r="B1037" s="25">
        <f t="shared" si="226"/>
        <v>517000</v>
      </c>
      <c r="C1037" s="24">
        <f t="shared" si="221"/>
        <v>106695</v>
      </c>
      <c r="D1037" s="24">
        <f t="shared" si="222"/>
        <v>80275</v>
      </c>
      <c r="E1037" s="24">
        <f t="shared" si="223"/>
        <v>37290</v>
      </c>
      <c r="F1037" s="24">
        <f t="shared" si="224"/>
        <v>146875</v>
      </c>
      <c r="G1037" s="24"/>
      <c r="K1037" s="26"/>
      <c r="L1037" s="26"/>
      <c r="M1037" s="26"/>
      <c r="P1037" s="42"/>
    </row>
    <row r="1038" spans="1:16" x14ac:dyDescent="0.15">
      <c r="A1038" s="32">
        <f t="shared" si="225"/>
        <v>517001</v>
      </c>
      <c r="B1038" s="25">
        <f t="shared" si="226"/>
        <v>517500</v>
      </c>
      <c r="C1038" s="24">
        <f t="shared" si="221"/>
        <v>106795</v>
      </c>
      <c r="D1038" s="24">
        <f t="shared" si="222"/>
        <v>80350</v>
      </c>
      <c r="E1038" s="24">
        <f t="shared" si="223"/>
        <v>37325</v>
      </c>
      <c r="F1038" s="24">
        <f t="shared" si="224"/>
        <v>147000</v>
      </c>
      <c r="G1038" s="24"/>
      <c r="K1038" s="24"/>
      <c r="L1038" s="24"/>
      <c r="M1038" s="24"/>
      <c r="P1038" s="42"/>
    </row>
    <row r="1039" spans="1:16" ht="15" x14ac:dyDescent="0.2">
      <c r="A1039" s="32">
        <f t="shared" si="225"/>
        <v>517501</v>
      </c>
      <c r="B1039" s="25">
        <f t="shared" si="226"/>
        <v>518000</v>
      </c>
      <c r="C1039" s="24">
        <f t="shared" si="221"/>
        <v>106895</v>
      </c>
      <c r="D1039" s="24">
        <f t="shared" si="222"/>
        <v>80425</v>
      </c>
      <c r="E1039" s="24">
        <f t="shared" si="223"/>
        <v>37360</v>
      </c>
      <c r="F1039" s="24">
        <f t="shared" si="224"/>
        <v>147125</v>
      </c>
      <c r="G1039" s="24"/>
      <c r="K1039" s="26"/>
      <c r="L1039" s="26"/>
      <c r="M1039" s="26"/>
      <c r="P1039" s="42"/>
    </row>
    <row r="1040" spans="1:16" ht="15" x14ac:dyDescent="0.2">
      <c r="A1040" s="32">
        <f t="shared" si="225"/>
        <v>518001</v>
      </c>
      <c r="B1040" s="25">
        <f t="shared" si="226"/>
        <v>518500</v>
      </c>
      <c r="C1040" s="24">
        <f t="shared" si="221"/>
        <v>106995</v>
      </c>
      <c r="D1040" s="24">
        <f t="shared" si="222"/>
        <v>80500</v>
      </c>
      <c r="E1040" s="24">
        <f t="shared" si="223"/>
        <v>37395</v>
      </c>
      <c r="F1040" s="24">
        <f t="shared" si="224"/>
        <v>147250</v>
      </c>
      <c r="G1040" s="24"/>
      <c r="K1040" s="26"/>
      <c r="L1040" s="26"/>
      <c r="M1040" s="26"/>
      <c r="P1040" s="42"/>
    </row>
    <row r="1041" spans="1:16" x14ac:dyDescent="0.15">
      <c r="A1041" s="32">
        <f t="shared" si="225"/>
        <v>518501</v>
      </c>
      <c r="B1041" s="25">
        <f t="shared" si="226"/>
        <v>519000</v>
      </c>
      <c r="C1041" s="24">
        <f t="shared" si="221"/>
        <v>107095</v>
      </c>
      <c r="D1041" s="24">
        <f t="shared" si="222"/>
        <v>80575</v>
      </c>
      <c r="E1041" s="24">
        <f t="shared" si="223"/>
        <v>37430</v>
      </c>
      <c r="F1041" s="24">
        <f t="shared" si="224"/>
        <v>147375</v>
      </c>
      <c r="G1041" s="24"/>
      <c r="K1041" s="24"/>
      <c r="L1041" s="24"/>
      <c r="M1041" s="24"/>
      <c r="P1041" s="42"/>
    </row>
    <row r="1042" spans="1:16" ht="15" x14ac:dyDescent="0.2">
      <c r="A1042" s="32">
        <f t="shared" si="225"/>
        <v>519001</v>
      </c>
      <c r="B1042" s="25">
        <f t="shared" si="226"/>
        <v>519500</v>
      </c>
      <c r="C1042" s="24">
        <f t="shared" si="221"/>
        <v>107195</v>
      </c>
      <c r="D1042" s="24">
        <f t="shared" si="222"/>
        <v>80650</v>
      </c>
      <c r="E1042" s="24">
        <f t="shared" si="223"/>
        <v>37465</v>
      </c>
      <c r="F1042" s="24">
        <f t="shared" si="224"/>
        <v>147500</v>
      </c>
      <c r="G1042" s="24"/>
      <c r="K1042" s="26"/>
      <c r="L1042" s="26"/>
      <c r="M1042" s="26"/>
      <c r="P1042" s="42"/>
    </row>
    <row r="1043" spans="1:16" ht="15" x14ac:dyDescent="0.2">
      <c r="A1043" s="32">
        <f t="shared" si="225"/>
        <v>519501</v>
      </c>
      <c r="B1043" s="25">
        <f t="shared" si="226"/>
        <v>520000</v>
      </c>
      <c r="C1043" s="24">
        <f t="shared" si="221"/>
        <v>107295</v>
      </c>
      <c r="D1043" s="24">
        <f t="shared" si="222"/>
        <v>80725</v>
      </c>
      <c r="E1043" s="24">
        <f t="shared" si="223"/>
        <v>37500</v>
      </c>
      <c r="F1043" s="24">
        <f t="shared" si="224"/>
        <v>147625</v>
      </c>
      <c r="G1043" s="24"/>
      <c r="K1043" s="26"/>
      <c r="L1043" s="26"/>
      <c r="M1043" s="26"/>
      <c r="P1043" s="42"/>
    </row>
    <row r="1044" spans="1:16" x14ac:dyDescent="0.15">
      <c r="A1044" s="32">
        <f t="shared" si="225"/>
        <v>520001</v>
      </c>
      <c r="B1044" s="25">
        <f t="shared" si="226"/>
        <v>520500</v>
      </c>
      <c r="C1044" s="24">
        <f t="shared" si="221"/>
        <v>107395</v>
      </c>
      <c r="D1044" s="24">
        <f t="shared" si="222"/>
        <v>80800</v>
      </c>
      <c r="E1044" s="24">
        <f t="shared" si="223"/>
        <v>37535</v>
      </c>
      <c r="F1044" s="24">
        <f t="shared" si="224"/>
        <v>147750</v>
      </c>
      <c r="G1044" s="24"/>
      <c r="K1044" s="24"/>
      <c r="L1044" s="24"/>
      <c r="M1044" s="24"/>
      <c r="P1044" s="42"/>
    </row>
    <row r="1045" spans="1:16" ht="15" x14ac:dyDescent="0.2">
      <c r="A1045" s="32">
        <f t="shared" si="225"/>
        <v>520501</v>
      </c>
      <c r="B1045" s="25">
        <f t="shared" si="226"/>
        <v>521000</v>
      </c>
      <c r="C1045" s="24">
        <f t="shared" si="221"/>
        <v>107495</v>
      </c>
      <c r="D1045" s="24">
        <f t="shared" si="222"/>
        <v>80875</v>
      </c>
      <c r="E1045" s="24">
        <f t="shared" si="223"/>
        <v>37570</v>
      </c>
      <c r="F1045" s="24">
        <f t="shared" si="224"/>
        <v>147875</v>
      </c>
      <c r="G1045" s="24"/>
      <c r="K1045" s="26"/>
      <c r="L1045" s="26"/>
      <c r="M1045" s="26"/>
      <c r="P1045" s="42"/>
    </row>
    <row r="1046" spans="1:16" ht="15" x14ac:dyDescent="0.2">
      <c r="A1046" s="32">
        <f t="shared" si="225"/>
        <v>521001</v>
      </c>
      <c r="B1046" s="25">
        <f t="shared" si="226"/>
        <v>521500</v>
      </c>
      <c r="C1046" s="24">
        <f t="shared" si="221"/>
        <v>107595</v>
      </c>
      <c r="D1046" s="24">
        <f t="shared" si="222"/>
        <v>80950</v>
      </c>
      <c r="E1046" s="24">
        <f t="shared" si="223"/>
        <v>37605</v>
      </c>
      <c r="F1046" s="24">
        <f t="shared" si="224"/>
        <v>148000</v>
      </c>
      <c r="G1046" s="24"/>
      <c r="K1046" s="26"/>
      <c r="L1046" s="26"/>
      <c r="M1046" s="26"/>
      <c r="P1046" s="42"/>
    </row>
    <row r="1047" spans="1:16" x14ac:dyDescent="0.15">
      <c r="A1047" s="32">
        <f t="shared" si="225"/>
        <v>521501</v>
      </c>
      <c r="B1047" s="25">
        <f t="shared" si="226"/>
        <v>522000</v>
      </c>
      <c r="C1047" s="24">
        <f t="shared" si="221"/>
        <v>107695</v>
      </c>
      <c r="D1047" s="24">
        <f t="shared" si="222"/>
        <v>81025</v>
      </c>
      <c r="E1047" s="24">
        <f t="shared" si="223"/>
        <v>37640</v>
      </c>
      <c r="F1047" s="24">
        <f t="shared" si="224"/>
        <v>148125</v>
      </c>
      <c r="G1047" s="24"/>
      <c r="K1047" s="24"/>
      <c r="L1047" s="24"/>
      <c r="M1047" s="24"/>
      <c r="P1047" s="42"/>
    </row>
    <row r="1048" spans="1:16" ht="15" x14ac:dyDescent="0.2">
      <c r="A1048" s="32">
        <f t="shared" si="225"/>
        <v>522001</v>
      </c>
      <c r="B1048" s="25">
        <f t="shared" si="226"/>
        <v>522500</v>
      </c>
      <c r="C1048" s="24">
        <f t="shared" si="221"/>
        <v>107795</v>
      </c>
      <c r="D1048" s="24">
        <f t="shared" si="222"/>
        <v>81100</v>
      </c>
      <c r="E1048" s="24">
        <f t="shared" si="223"/>
        <v>37675</v>
      </c>
      <c r="F1048" s="24">
        <f t="shared" si="224"/>
        <v>148250</v>
      </c>
      <c r="G1048" s="24"/>
      <c r="K1048" s="26"/>
      <c r="L1048" s="26"/>
      <c r="M1048" s="26"/>
      <c r="P1048" s="42"/>
    </row>
    <row r="1049" spans="1:16" ht="15" x14ac:dyDescent="0.2">
      <c r="A1049" s="32">
        <f t="shared" si="225"/>
        <v>522501</v>
      </c>
      <c r="B1049" s="25">
        <f t="shared" si="226"/>
        <v>523000</v>
      </c>
      <c r="C1049" s="24">
        <f t="shared" si="221"/>
        <v>107895</v>
      </c>
      <c r="D1049" s="24">
        <f t="shared" si="222"/>
        <v>81175</v>
      </c>
      <c r="E1049" s="24">
        <f t="shared" si="223"/>
        <v>37710</v>
      </c>
      <c r="F1049" s="24">
        <f t="shared" si="224"/>
        <v>148375</v>
      </c>
      <c r="G1049" s="24"/>
      <c r="K1049" s="26"/>
      <c r="L1049" s="26"/>
      <c r="M1049" s="26"/>
      <c r="P1049" s="42"/>
    </row>
    <row r="1050" spans="1:16" x14ac:dyDescent="0.15">
      <c r="A1050" s="32">
        <f t="shared" si="225"/>
        <v>523001</v>
      </c>
      <c r="B1050" s="25">
        <f t="shared" si="226"/>
        <v>523500</v>
      </c>
      <c r="C1050" s="24">
        <f t="shared" si="221"/>
        <v>107995</v>
      </c>
      <c r="D1050" s="24">
        <f t="shared" si="222"/>
        <v>81250</v>
      </c>
      <c r="E1050" s="24">
        <f t="shared" si="223"/>
        <v>37745</v>
      </c>
      <c r="F1050" s="24">
        <f t="shared" si="224"/>
        <v>148500</v>
      </c>
      <c r="G1050" s="24"/>
      <c r="K1050" s="24"/>
      <c r="L1050" s="24"/>
      <c r="M1050" s="24"/>
      <c r="P1050" s="42"/>
    </row>
    <row r="1051" spans="1:16" ht="15" x14ac:dyDescent="0.2">
      <c r="A1051" s="32">
        <f t="shared" si="225"/>
        <v>523501</v>
      </c>
      <c r="B1051" s="25">
        <f t="shared" si="226"/>
        <v>524000</v>
      </c>
      <c r="C1051" s="24">
        <f t="shared" si="221"/>
        <v>108095</v>
      </c>
      <c r="D1051" s="24">
        <f t="shared" si="222"/>
        <v>81325</v>
      </c>
      <c r="E1051" s="24">
        <f t="shared" si="223"/>
        <v>37780</v>
      </c>
      <c r="F1051" s="24">
        <f t="shared" si="224"/>
        <v>148625</v>
      </c>
      <c r="G1051" s="24"/>
      <c r="K1051" s="26"/>
      <c r="L1051" s="26"/>
      <c r="M1051" s="26"/>
      <c r="P1051" s="42"/>
    </row>
    <row r="1052" spans="1:16" ht="15" x14ac:dyDescent="0.2">
      <c r="A1052" s="32">
        <f t="shared" si="225"/>
        <v>524001</v>
      </c>
      <c r="B1052" s="25">
        <f t="shared" si="226"/>
        <v>524500</v>
      </c>
      <c r="C1052" s="24">
        <f t="shared" si="221"/>
        <v>108195</v>
      </c>
      <c r="D1052" s="24">
        <f t="shared" si="222"/>
        <v>81400</v>
      </c>
      <c r="E1052" s="24">
        <f t="shared" si="223"/>
        <v>37815</v>
      </c>
      <c r="F1052" s="24">
        <f t="shared" si="224"/>
        <v>148750</v>
      </c>
      <c r="G1052" s="24"/>
      <c r="K1052" s="26"/>
      <c r="L1052" s="26"/>
      <c r="M1052" s="26"/>
      <c r="P1052" s="42"/>
    </row>
    <row r="1053" spans="1:16" x14ac:dyDescent="0.15">
      <c r="A1053" s="32">
        <f t="shared" si="225"/>
        <v>524501</v>
      </c>
      <c r="B1053" s="25">
        <f t="shared" si="226"/>
        <v>525000</v>
      </c>
      <c r="C1053" s="24">
        <f t="shared" si="221"/>
        <v>108295</v>
      </c>
      <c r="D1053" s="24">
        <f t="shared" si="222"/>
        <v>81475</v>
      </c>
      <c r="E1053" s="24">
        <f t="shared" si="223"/>
        <v>37850</v>
      </c>
      <c r="F1053" s="24">
        <f t="shared" si="224"/>
        <v>148875</v>
      </c>
      <c r="G1053" s="24"/>
      <c r="K1053" s="24"/>
      <c r="L1053" s="24"/>
      <c r="M1053" s="24"/>
      <c r="P1053" s="42"/>
    </row>
    <row r="1054" spans="1:16" ht="15" x14ac:dyDescent="0.2">
      <c r="A1054" s="32">
        <f t="shared" si="225"/>
        <v>525001</v>
      </c>
      <c r="B1054" s="25">
        <f t="shared" si="226"/>
        <v>525500</v>
      </c>
      <c r="C1054" s="24">
        <f t="shared" ref="C1054:C1117" si="227">C1053+($B1054-$B1053)*(VLOOKUP($A1054,$H$4:$M$13,3))</f>
        <v>108395</v>
      </c>
      <c r="D1054" s="24">
        <f t="shared" ref="D1054:D1117" si="228">D1053+($B1054-$B1053)*(VLOOKUP($A1054,$H$4:$M$13,4))</f>
        <v>81550</v>
      </c>
      <c r="E1054" s="24">
        <f t="shared" ref="E1054:E1117" si="229">E1053+($B1054-$B1053)*(VLOOKUP($A1054,$H$4:$M$13,5))</f>
        <v>37885</v>
      </c>
      <c r="F1054" s="24">
        <f t="shared" ref="F1054:F1117" si="230">F1053+($B1054-$B1053)*(VLOOKUP($A1054,$H$4:$M$13,6))</f>
        <v>149000</v>
      </c>
      <c r="G1054" s="24"/>
      <c r="K1054" s="26"/>
      <c r="L1054" s="26"/>
      <c r="M1054" s="26"/>
      <c r="P1054" s="42"/>
    </row>
    <row r="1055" spans="1:16" ht="15" x14ac:dyDescent="0.2">
      <c r="A1055" s="32">
        <f t="shared" si="225"/>
        <v>525501</v>
      </c>
      <c r="B1055" s="25">
        <f t="shared" si="226"/>
        <v>526000</v>
      </c>
      <c r="C1055" s="24">
        <f t="shared" si="227"/>
        <v>108495</v>
      </c>
      <c r="D1055" s="24">
        <f t="shared" si="228"/>
        <v>81625</v>
      </c>
      <c r="E1055" s="24">
        <f t="shared" si="229"/>
        <v>37920</v>
      </c>
      <c r="F1055" s="24">
        <f t="shared" si="230"/>
        <v>149125</v>
      </c>
      <c r="G1055" s="24"/>
      <c r="K1055" s="26"/>
      <c r="L1055" s="26"/>
      <c r="M1055" s="26"/>
      <c r="P1055" s="42"/>
    </row>
    <row r="1056" spans="1:16" x14ac:dyDescent="0.15">
      <c r="A1056" s="32">
        <f t="shared" si="225"/>
        <v>526001</v>
      </c>
      <c r="B1056" s="25">
        <f t="shared" si="226"/>
        <v>526500</v>
      </c>
      <c r="C1056" s="24">
        <f t="shared" si="227"/>
        <v>108595</v>
      </c>
      <c r="D1056" s="24">
        <f t="shared" si="228"/>
        <v>81700</v>
      </c>
      <c r="E1056" s="24">
        <f t="shared" si="229"/>
        <v>37955</v>
      </c>
      <c r="F1056" s="24">
        <f t="shared" si="230"/>
        <v>149250</v>
      </c>
      <c r="G1056" s="24"/>
      <c r="K1056" s="24"/>
      <c r="L1056" s="24"/>
      <c r="M1056" s="24"/>
      <c r="P1056" s="42"/>
    </row>
    <row r="1057" spans="1:16" ht="15" x14ac:dyDescent="0.2">
      <c r="A1057" s="32">
        <f t="shared" si="225"/>
        <v>526501</v>
      </c>
      <c r="B1057" s="25">
        <f t="shared" si="226"/>
        <v>527000</v>
      </c>
      <c r="C1057" s="24">
        <f t="shared" si="227"/>
        <v>108695</v>
      </c>
      <c r="D1057" s="24">
        <f t="shared" si="228"/>
        <v>81775</v>
      </c>
      <c r="E1057" s="24">
        <f t="shared" si="229"/>
        <v>37990</v>
      </c>
      <c r="F1057" s="24">
        <f t="shared" si="230"/>
        <v>149375</v>
      </c>
      <c r="G1057" s="24"/>
      <c r="K1057" s="26"/>
      <c r="L1057" s="26"/>
      <c r="M1057" s="26"/>
      <c r="P1057" s="42"/>
    </row>
    <row r="1058" spans="1:16" ht="15" x14ac:dyDescent="0.2">
      <c r="A1058" s="32">
        <f t="shared" si="225"/>
        <v>527001</v>
      </c>
      <c r="B1058" s="25">
        <f t="shared" si="226"/>
        <v>527500</v>
      </c>
      <c r="C1058" s="24">
        <f t="shared" si="227"/>
        <v>108795</v>
      </c>
      <c r="D1058" s="24">
        <f t="shared" si="228"/>
        <v>81850</v>
      </c>
      <c r="E1058" s="24">
        <f t="shared" si="229"/>
        <v>38025</v>
      </c>
      <c r="F1058" s="24">
        <f t="shared" si="230"/>
        <v>149500</v>
      </c>
      <c r="G1058" s="24"/>
      <c r="K1058" s="26"/>
      <c r="L1058" s="26"/>
      <c r="M1058" s="26"/>
      <c r="P1058" s="42"/>
    </row>
    <row r="1059" spans="1:16" x14ac:dyDescent="0.15">
      <c r="A1059" s="32">
        <f t="shared" si="225"/>
        <v>527501</v>
      </c>
      <c r="B1059" s="25">
        <f t="shared" si="226"/>
        <v>528000</v>
      </c>
      <c r="C1059" s="24">
        <f t="shared" si="227"/>
        <v>108895</v>
      </c>
      <c r="D1059" s="24">
        <f t="shared" si="228"/>
        <v>81925</v>
      </c>
      <c r="E1059" s="24">
        <f t="shared" si="229"/>
        <v>38060</v>
      </c>
      <c r="F1059" s="24">
        <f t="shared" si="230"/>
        <v>149625</v>
      </c>
      <c r="G1059" s="24"/>
      <c r="K1059" s="24"/>
      <c r="L1059" s="24"/>
      <c r="M1059" s="24"/>
      <c r="P1059" s="42"/>
    </row>
    <row r="1060" spans="1:16" ht="15" x14ac:dyDescent="0.2">
      <c r="A1060" s="32">
        <f t="shared" si="225"/>
        <v>528001</v>
      </c>
      <c r="B1060" s="25">
        <f t="shared" si="226"/>
        <v>528500</v>
      </c>
      <c r="C1060" s="24">
        <f t="shared" si="227"/>
        <v>108995</v>
      </c>
      <c r="D1060" s="24">
        <f t="shared" si="228"/>
        <v>82000</v>
      </c>
      <c r="E1060" s="24">
        <f t="shared" si="229"/>
        <v>38095</v>
      </c>
      <c r="F1060" s="24">
        <f t="shared" si="230"/>
        <v>149750</v>
      </c>
      <c r="G1060" s="24"/>
      <c r="K1060" s="26"/>
      <c r="L1060" s="26"/>
      <c r="M1060" s="26"/>
      <c r="P1060" s="42"/>
    </row>
    <row r="1061" spans="1:16" ht="15" x14ac:dyDescent="0.2">
      <c r="A1061" s="32">
        <f t="shared" si="225"/>
        <v>528501</v>
      </c>
      <c r="B1061" s="25">
        <f t="shared" si="226"/>
        <v>529000</v>
      </c>
      <c r="C1061" s="24">
        <f t="shared" si="227"/>
        <v>109095</v>
      </c>
      <c r="D1061" s="24">
        <f t="shared" si="228"/>
        <v>82075</v>
      </c>
      <c r="E1061" s="24">
        <f t="shared" si="229"/>
        <v>38130</v>
      </c>
      <c r="F1061" s="24">
        <f t="shared" si="230"/>
        <v>149875</v>
      </c>
      <c r="G1061" s="24"/>
      <c r="K1061" s="26"/>
      <c r="L1061" s="26"/>
      <c r="M1061" s="26"/>
      <c r="P1061" s="42"/>
    </row>
    <row r="1062" spans="1:16" x14ac:dyDescent="0.15">
      <c r="A1062" s="32">
        <f t="shared" si="225"/>
        <v>529001</v>
      </c>
      <c r="B1062" s="25">
        <f t="shared" si="226"/>
        <v>529500</v>
      </c>
      <c r="C1062" s="24">
        <f t="shared" si="227"/>
        <v>109195</v>
      </c>
      <c r="D1062" s="24">
        <f t="shared" si="228"/>
        <v>82150</v>
      </c>
      <c r="E1062" s="24">
        <f t="shared" si="229"/>
        <v>38165</v>
      </c>
      <c r="F1062" s="24">
        <f t="shared" si="230"/>
        <v>150000</v>
      </c>
      <c r="G1062" s="24"/>
      <c r="K1062" s="24"/>
      <c r="L1062" s="24"/>
      <c r="M1062" s="24"/>
      <c r="P1062" s="42"/>
    </row>
    <row r="1063" spans="1:16" ht="15" x14ac:dyDescent="0.2">
      <c r="A1063" s="32">
        <f t="shared" si="225"/>
        <v>529501</v>
      </c>
      <c r="B1063" s="25">
        <f t="shared" si="226"/>
        <v>530000</v>
      </c>
      <c r="C1063" s="24">
        <f t="shared" si="227"/>
        <v>109295</v>
      </c>
      <c r="D1063" s="24">
        <f t="shared" si="228"/>
        <v>82225</v>
      </c>
      <c r="E1063" s="24">
        <f t="shared" si="229"/>
        <v>38200</v>
      </c>
      <c r="F1063" s="24">
        <f t="shared" si="230"/>
        <v>150125</v>
      </c>
      <c r="G1063" s="24"/>
      <c r="K1063" s="26"/>
      <c r="L1063" s="26"/>
      <c r="M1063" s="26"/>
      <c r="P1063" s="42"/>
    </row>
    <row r="1064" spans="1:16" ht="15" x14ac:dyDescent="0.2">
      <c r="A1064" s="32">
        <f t="shared" si="225"/>
        <v>530001</v>
      </c>
      <c r="B1064" s="25">
        <f t="shared" si="226"/>
        <v>530500</v>
      </c>
      <c r="C1064" s="24">
        <f t="shared" si="227"/>
        <v>109395</v>
      </c>
      <c r="D1064" s="24">
        <f t="shared" si="228"/>
        <v>82300</v>
      </c>
      <c r="E1064" s="24">
        <f t="shared" si="229"/>
        <v>38235</v>
      </c>
      <c r="F1064" s="24">
        <f t="shared" si="230"/>
        <v>150250</v>
      </c>
      <c r="G1064" s="24"/>
      <c r="K1064" s="26"/>
      <c r="L1064" s="26"/>
      <c r="M1064" s="26"/>
      <c r="P1064" s="42"/>
    </row>
    <row r="1065" spans="1:16" x14ac:dyDescent="0.15">
      <c r="A1065" s="32">
        <f t="shared" si="225"/>
        <v>530501</v>
      </c>
      <c r="B1065" s="25">
        <f t="shared" si="226"/>
        <v>531000</v>
      </c>
      <c r="C1065" s="24">
        <f t="shared" si="227"/>
        <v>109495</v>
      </c>
      <c r="D1065" s="24">
        <f t="shared" si="228"/>
        <v>82375</v>
      </c>
      <c r="E1065" s="24">
        <f t="shared" si="229"/>
        <v>38270</v>
      </c>
      <c r="F1065" s="24">
        <f t="shared" si="230"/>
        <v>150375</v>
      </c>
      <c r="G1065" s="24"/>
      <c r="K1065" s="24"/>
      <c r="L1065" s="24"/>
      <c r="M1065" s="24"/>
      <c r="P1065" s="42"/>
    </row>
    <row r="1066" spans="1:16" ht="15" x14ac:dyDescent="0.2">
      <c r="A1066" s="32">
        <f t="shared" si="225"/>
        <v>531001</v>
      </c>
      <c r="B1066" s="25">
        <f t="shared" si="226"/>
        <v>531500</v>
      </c>
      <c r="C1066" s="24">
        <f t="shared" si="227"/>
        <v>109595</v>
      </c>
      <c r="D1066" s="24">
        <f t="shared" si="228"/>
        <v>82450</v>
      </c>
      <c r="E1066" s="24">
        <f t="shared" si="229"/>
        <v>38305</v>
      </c>
      <c r="F1066" s="24">
        <f t="shared" si="230"/>
        <v>150500</v>
      </c>
      <c r="G1066" s="24"/>
      <c r="K1066" s="26"/>
      <c r="L1066" s="26"/>
      <c r="M1066" s="26"/>
      <c r="P1066" s="42"/>
    </row>
    <row r="1067" spans="1:16" ht="15" x14ac:dyDescent="0.2">
      <c r="A1067" s="32">
        <f t="shared" si="225"/>
        <v>531501</v>
      </c>
      <c r="B1067" s="25">
        <f t="shared" si="226"/>
        <v>532000</v>
      </c>
      <c r="C1067" s="24">
        <f t="shared" si="227"/>
        <v>109695</v>
      </c>
      <c r="D1067" s="24">
        <f t="shared" si="228"/>
        <v>82525</v>
      </c>
      <c r="E1067" s="24">
        <f t="shared" si="229"/>
        <v>38340</v>
      </c>
      <c r="F1067" s="24">
        <f t="shared" si="230"/>
        <v>150625</v>
      </c>
      <c r="G1067" s="24"/>
      <c r="K1067" s="26"/>
      <c r="L1067" s="26"/>
      <c r="M1067" s="26"/>
      <c r="P1067" s="42"/>
    </row>
    <row r="1068" spans="1:16" x14ac:dyDescent="0.15">
      <c r="A1068" s="32">
        <f t="shared" si="225"/>
        <v>532001</v>
      </c>
      <c r="B1068" s="25">
        <f t="shared" si="226"/>
        <v>532500</v>
      </c>
      <c r="C1068" s="24">
        <f t="shared" si="227"/>
        <v>109795</v>
      </c>
      <c r="D1068" s="24">
        <f t="shared" si="228"/>
        <v>82600</v>
      </c>
      <c r="E1068" s="24">
        <f t="shared" si="229"/>
        <v>38375</v>
      </c>
      <c r="F1068" s="24">
        <f t="shared" si="230"/>
        <v>150750</v>
      </c>
      <c r="G1068" s="24"/>
      <c r="K1068" s="24"/>
      <c r="L1068" s="24"/>
      <c r="M1068" s="24"/>
      <c r="P1068" s="42"/>
    </row>
    <row r="1069" spans="1:16" ht="15" x14ac:dyDescent="0.2">
      <c r="A1069" s="32">
        <f t="shared" si="225"/>
        <v>532501</v>
      </c>
      <c r="B1069" s="25">
        <f t="shared" si="226"/>
        <v>533000</v>
      </c>
      <c r="C1069" s="24">
        <f t="shared" si="227"/>
        <v>109895</v>
      </c>
      <c r="D1069" s="24">
        <f t="shared" si="228"/>
        <v>82675</v>
      </c>
      <c r="E1069" s="24">
        <f t="shared" si="229"/>
        <v>38410</v>
      </c>
      <c r="F1069" s="24">
        <f t="shared" si="230"/>
        <v>150875</v>
      </c>
      <c r="G1069" s="24"/>
      <c r="K1069" s="26"/>
      <c r="L1069" s="26"/>
      <c r="M1069" s="26"/>
      <c r="P1069" s="42"/>
    </row>
    <row r="1070" spans="1:16" ht="15" x14ac:dyDescent="0.2">
      <c r="A1070" s="32">
        <f t="shared" si="225"/>
        <v>533001</v>
      </c>
      <c r="B1070" s="25">
        <f t="shared" si="226"/>
        <v>533500</v>
      </c>
      <c r="C1070" s="24">
        <f t="shared" si="227"/>
        <v>109995</v>
      </c>
      <c r="D1070" s="24">
        <f t="shared" si="228"/>
        <v>82750</v>
      </c>
      <c r="E1070" s="24">
        <f t="shared" si="229"/>
        <v>38445</v>
      </c>
      <c r="F1070" s="24">
        <f t="shared" si="230"/>
        <v>151000</v>
      </c>
      <c r="G1070" s="24"/>
      <c r="K1070" s="26"/>
      <c r="L1070" s="26"/>
      <c r="M1070" s="26"/>
      <c r="P1070" s="42"/>
    </row>
    <row r="1071" spans="1:16" x14ac:dyDescent="0.15">
      <c r="A1071" s="32">
        <f t="shared" si="225"/>
        <v>533501</v>
      </c>
      <c r="B1071" s="25">
        <f t="shared" si="226"/>
        <v>534000</v>
      </c>
      <c r="C1071" s="24">
        <f t="shared" si="227"/>
        <v>110095</v>
      </c>
      <c r="D1071" s="24">
        <f t="shared" si="228"/>
        <v>82825</v>
      </c>
      <c r="E1071" s="24">
        <f t="shared" si="229"/>
        <v>38480</v>
      </c>
      <c r="F1071" s="24">
        <f t="shared" si="230"/>
        <v>151125</v>
      </c>
      <c r="G1071" s="24"/>
      <c r="K1071" s="24"/>
      <c r="L1071" s="24"/>
      <c r="M1071" s="24"/>
      <c r="P1071" s="42"/>
    </row>
    <row r="1072" spans="1:16" ht="15" x14ac:dyDescent="0.2">
      <c r="A1072" s="32">
        <f t="shared" si="225"/>
        <v>534001</v>
      </c>
      <c r="B1072" s="25">
        <f t="shared" si="226"/>
        <v>534500</v>
      </c>
      <c r="C1072" s="24">
        <f t="shared" si="227"/>
        <v>110195</v>
      </c>
      <c r="D1072" s="24">
        <f t="shared" si="228"/>
        <v>82900</v>
      </c>
      <c r="E1072" s="24">
        <f t="shared" si="229"/>
        <v>38515</v>
      </c>
      <c r="F1072" s="24">
        <f t="shared" si="230"/>
        <v>151250</v>
      </c>
      <c r="G1072" s="24"/>
      <c r="K1072" s="26"/>
      <c r="L1072" s="26"/>
      <c r="M1072" s="26"/>
      <c r="P1072" s="42"/>
    </row>
    <row r="1073" spans="1:16" ht="15" x14ac:dyDescent="0.2">
      <c r="A1073" s="32">
        <f t="shared" si="225"/>
        <v>534501</v>
      </c>
      <c r="B1073" s="25">
        <f t="shared" si="226"/>
        <v>535000</v>
      </c>
      <c r="C1073" s="24">
        <f t="shared" si="227"/>
        <v>110295</v>
      </c>
      <c r="D1073" s="24">
        <f t="shared" si="228"/>
        <v>82975</v>
      </c>
      <c r="E1073" s="24">
        <f t="shared" si="229"/>
        <v>38550</v>
      </c>
      <c r="F1073" s="24">
        <f t="shared" si="230"/>
        <v>151375</v>
      </c>
      <c r="G1073" s="24"/>
      <c r="K1073" s="26"/>
      <c r="L1073" s="26"/>
      <c r="M1073" s="26"/>
      <c r="P1073" s="42"/>
    </row>
    <row r="1074" spans="1:16" x14ac:dyDescent="0.15">
      <c r="A1074" s="32">
        <f t="shared" si="225"/>
        <v>535001</v>
      </c>
      <c r="B1074" s="25">
        <f t="shared" si="226"/>
        <v>535500</v>
      </c>
      <c r="C1074" s="24">
        <f t="shared" si="227"/>
        <v>110395</v>
      </c>
      <c r="D1074" s="24">
        <f t="shared" si="228"/>
        <v>83050</v>
      </c>
      <c r="E1074" s="24">
        <f t="shared" si="229"/>
        <v>38585</v>
      </c>
      <c r="F1074" s="24">
        <f t="shared" si="230"/>
        <v>151500</v>
      </c>
      <c r="G1074" s="24"/>
      <c r="K1074" s="24"/>
      <c r="L1074" s="24"/>
      <c r="M1074" s="24"/>
      <c r="P1074" s="42"/>
    </row>
    <row r="1075" spans="1:16" ht="15" x14ac:dyDescent="0.2">
      <c r="A1075" s="32">
        <f t="shared" si="225"/>
        <v>535501</v>
      </c>
      <c r="B1075" s="25">
        <f t="shared" si="226"/>
        <v>536000</v>
      </c>
      <c r="C1075" s="24">
        <f t="shared" si="227"/>
        <v>110495</v>
      </c>
      <c r="D1075" s="24">
        <f t="shared" si="228"/>
        <v>83125</v>
      </c>
      <c r="E1075" s="24">
        <f t="shared" si="229"/>
        <v>38620</v>
      </c>
      <c r="F1075" s="24">
        <f t="shared" si="230"/>
        <v>151625</v>
      </c>
      <c r="G1075" s="24"/>
      <c r="K1075" s="26"/>
      <c r="L1075" s="26"/>
      <c r="M1075" s="26"/>
      <c r="P1075" s="42"/>
    </row>
    <row r="1076" spans="1:16" ht="15" x14ac:dyDescent="0.2">
      <c r="A1076" s="32">
        <f t="shared" si="225"/>
        <v>536001</v>
      </c>
      <c r="B1076" s="25">
        <f t="shared" si="226"/>
        <v>536500</v>
      </c>
      <c r="C1076" s="24">
        <f t="shared" si="227"/>
        <v>110595</v>
      </c>
      <c r="D1076" s="24">
        <f t="shared" si="228"/>
        <v>83200</v>
      </c>
      <c r="E1076" s="24">
        <f t="shared" si="229"/>
        <v>38655</v>
      </c>
      <c r="F1076" s="24">
        <f t="shared" si="230"/>
        <v>151750</v>
      </c>
      <c r="G1076" s="24"/>
      <c r="K1076" s="26"/>
      <c r="L1076" s="26"/>
      <c r="M1076" s="26"/>
      <c r="P1076" s="42"/>
    </row>
    <row r="1077" spans="1:16" x14ac:dyDescent="0.15">
      <c r="A1077" s="32">
        <f t="shared" si="225"/>
        <v>536501</v>
      </c>
      <c r="B1077" s="25">
        <f t="shared" si="226"/>
        <v>537000</v>
      </c>
      <c r="C1077" s="24">
        <f t="shared" si="227"/>
        <v>110695</v>
      </c>
      <c r="D1077" s="24">
        <f t="shared" si="228"/>
        <v>83275</v>
      </c>
      <c r="E1077" s="24">
        <f t="shared" si="229"/>
        <v>38690</v>
      </c>
      <c r="F1077" s="24">
        <f t="shared" si="230"/>
        <v>151875</v>
      </c>
      <c r="G1077" s="24"/>
      <c r="K1077" s="24"/>
      <c r="L1077" s="24"/>
      <c r="M1077" s="24"/>
      <c r="P1077" s="42"/>
    </row>
    <row r="1078" spans="1:16" ht="15" x14ac:dyDescent="0.2">
      <c r="A1078" s="32">
        <f t="shared" si="225"/>
        <v>537001</v>
      </c>
      <c r="B1078" s="25">
        <f t="shared" si="226"/>
        <v>537500</v>
      </c>
      <c r="C1078" s="24">
        <f t="shared" si="227"/>
        <v>110795</v>
      </c>
      <c r="D1078" s="24">
        <f t="shared" si="228"/>
        <v>83350</v>
      </c>
      <c r="E1078" s="24">
        <f t="shared" si="229"/>
        <v>38725</v>
      </c>
      <c r="F1078" s="24">
        <f t="shared" si="230"/>
        <v>152000</v>
      </c>
      <c r="G1078" s="24"/>
      <c r="K1078" s="26"/>
      <c r="L1078" s="26"/>
      <c r="M1078" s="26"/>
      <c r="P1078" s="42"/>
    </row>
    <row r="1079" spans="1:16" ht="15" x14ac:dyDescent="0.2">
      <c r="A1079" s="32">
        <f t="shared" si="225"/>
        <v>537501</v>
      </c>
      <c r="B1079" s="25">
        <f t="shared" si="226"/>
        <v>538000</v>
      </c>
      <c r="C1079" s="24">
        <f t="shared" si="227"/>
        <v>110895</v>
      </c>
      <c r="D1079" s="24">
        <f t="shared" si="228"/>
        <v>83425</v>
      </c>
      <c r="E1079" s="24">
        <f t="shared" si="229"/>
        <v>38760</v>
      </c>
      <c r="F1079" s="24">
        <f t="shared" si="230"/>
        <v>152125</v>
      </c>
      <c r="G1079" s="24"/>
      <c r="K1079" s="26"/>
      <c r="L1079" s="26"/>
      <c r="M1079" s="26"/>
      <c r="P1079" s="42"/>
    </row>
    <row r="1080" spans="1:16" x14ac:dyDescent="0.15">
      <c r="A1080" s="32">
        <f t="shared" si="225"/>
        <v>538001</v>
      </c>
      <c r="B1080" s="25">
        <f t="shared" si="226"/>
        <v>538500</v>
      </c>
      <c r="C1080" s="24">
        <f t="shared" si="227"/>
        <v>110995</v>
      </c>
      <c r="D1080" s="24">
        <f t="shared" si="228"/>
        <v>83500</v>
      </c>
      <c r="E1080" s="24">
        <f t="shared" si="229"/>
        <v>38795</v>
      </c>
      <c r="F1080" s="24">
        <f t="shared" si="230"/>
        <v>152250</v>
      </c>
      <c r="G1080" s="24"/>
      <c r="K1080" s="24"/>
      <c r="L1080" s="24"/>
      <c r="M1080" s="24"/>
      <c r="P1080" s="42"/>
    </row>
    <row r="1081" spans="1:16" ht="15" x14ac:dyDescent="0.2">
      <c r="A1081" s="32">
        <f t="shared" si="225"/>
        <v>538501</v>
      </c>
      <c r="B1081" s="25">
        <f t="shared" si="226"/>
        <v>539000</v>
      </c>
      <c r="C1081" s="24">
        <f t="shared" si="227"/>
        <v>111095</v>
      </c>
      <c r="D1081" s="24">
        <f t="shared" si="228"/>
        <v>83575</v>
      </c>
      <c r="E1081" s="24">
        <f t="shared" si="229"/>
        <v>38830</v>
      </c>
      <c r="F1081" s="24">
        <f t="shared" si="230"/>
        <v>152375</v>
      </c>
      <c r="G1081" s="24"/>
      <c r="K1081" s="26"/>
      <c r="L1081" s="26"/>
      <c r="M1081" s="26"/>
      <c r="P1081" s="42"/>
    </row>
    <row r="1082" spans="1:16" ht="15" x14ac:dyDescent="0.2">
      <c r="A1082" s="32">
        <f t="shared" si="225"/>
        <v>539001</v>
      </c>
      <c r="B1082" s="25">
        <f t="shared" si="226"/>
        <v>539500</v>
      </c>
      <c r="C1082" s="24">
        <f t="shared" si="227"/>
        <v>111195</v>
      </c>
      <c r="D1082" s="24">
        <f t="shared" si="228"/>
        <v>83650</v>
      </c>
      <c r="E1082" s="24">
        <f t="shared" si="229"/>
        <v>38865</v>
      </c>
      <c r="F1082" s="24">
        <f t="shared" si="230"/>
        <v>152500</v>
      </c>
      <c r="G1082" s="24"/>
      <c r="K1082" s="26"/>
      <c r="L1082" s="26"/>
      <c r="M1082" s="26"/>
      <c r="P1082" s="42"/>
    </row>
    <row r="1083" spans="1:16" x14ac:dyDescent="0.15">
      <c r="A1083" s="32">
        <f t="shared" si="225"/>
        <v>539501</v>
      </c>
      <c r="B1083" s="25">
        <f t="shared" si="226"/>
        <v>540000</v>
      </c>
      <c r="C1083" s="24">
        <f t="shared" si="227"/>
        <v>111295</v>
      </c>
      <c r="D1083" s="24">
        <f t="shared" si="228"/>
        <v>83725</v>
      </c>
      <c r="E1083" s="24">
        <f t="shared" si="229"/>
        <v>38900</v>
      </c>
      <c r="F1083" s="24">
        <f t="shared" si="230"/>
        <v>152625</v>
      </c>
      <c r="G1083" s="24"/>
      <c r="K1083" s="24"/>
      <c r="L1083" s="24"/>
      <c r="M1083" s="24"/>
      <c r="P1083" s="42"/>
    </row>
    <row r="1084" spans="1:16" ht="15" x14ac:dyDescent="0.2">
      <c r="A1084" s="32">
        <f t="shared" si="225"/>
        <v>540001</v>
      </c>
      <c r="B1084" s="25">
        <f t="shared" si="226"/>
        <v>540500</v>
      </c>
      <c r="C1084" s="24">
        <f t="shared" si="227"/>
        <v>111395</v>
      </c>
      <c r="D1084" s="24">
        <f t="shared" si="228"/>
        <v>83800</v>
      </c>
      <c r="E1084" s="24">
        <f t="shared" si="229"/>
        <v>38935</v>
      </c>
      <c r="F1084" s="24">
        <f t="shared" si="230"/>
        <v>152750</v>
      </c>
      <c r="G1084" s="24"/>
      <c r="K1084" s="26"/>
      <c r="L1084" s="26"/>
      <c r="M1084" s="26"/>
      <c r="P1084" s="42"/>
    </row>
    <row r="1085" spans="1:16" ht="15" x14ac:dyDescent="0.2">
      <c r="A1085" s="32">
        <f t="shared" si="225"/>
        <v>540501</v>
      </c>
      <c r="B1085" s="25">
        <f t="shared" si="226"/>
        <v>541000</v>
      </c>
      <c r="C1085" s="24">
        <f t="shared" si="227"/>
        <v>111495</v>
      </c>
      <c r="D1085" s="24">
        <f t="shared" si="228"/>
        <v>83875</v>
      </c>
      <c r="E1085" s="24">
        <f t="shared" si="229"/>
        <v>38970</v>
      </c>
      <c r="F1085" s="24">
        <f t="shared" si="230"/>
        <v>152875</v>
      </c>
      <c r="G1085" s="24"/>
      <c r="K1085" s="26"/>
      <c r="L1085" s="26"/>
      <c r="M1085" s="26"/>
      <c r="P1085" s="42"/>
    </row>
    <row r="1086" spans="1:16" x14ac:dyDescent="0.15">
      <c r="A1086" s="32">
        <f t="shared" si="225"/>
        <v>541001</v>
      </c>
      <c r="B1086" s="25">
        <f t="shared" si="226"/>
        <v>541500</v>
      </c>
      <c r="C1086" s="24">
        <f t="shared" si="227"/>
        <v>111595</v>
      </c>
      <c r="D1086" s="24">
        <f t="shared" si="228"/>
        <v>83950</v>
      </c>
      <c r="E1086" s="24">
        <f t="shared" si="229"/>
        <v>39005</v>
      </c>
      <c r="F1086" s="24">
        <f t="shared" si="230"/>
        <v>153000</v>
      </c>
      <c r="G1086" s="24"/>
      <c r="K1086" s="24"/>
      <c r="L1086" s="24"/>
      <c r="M1086" s="24"/>
      <c r="P1086" s="42"/>
    </row>
    <row r="1087" spans="1:16" ht="15" x14ac:dyDescent="0.2">
      <c r="A1087" s="32">
        <f t="shared" si="225"/>
        <v>541501</v>
      </c>
      <c r="B1087" s="25">
        <f t="shared" si="226"/>
        <v>542000</v>
      </c>
      <c r="C1087" s="24">
        <f t="shared" si="227"/>
        <v>111695</v>
      </c>
      <c r="D1087" s="24">
        <f t="shared" si="228"/>
        <v>84025</v>
      </c>
      <c r="E1087" s="24">
        <f t="shared" si="229"/>
        <v>39040</v>
      </c>
      <c r="F1087" s="24">
        <f t="shared" si="230"/>
        <v>153125</v>
      </c>
      <c r="G1087" s="24"/>
      <c r="K1087" s="26"/>
      <c r="L1087" s="26"/>
      <c r="M1087" s="26"/>
      <c r="P1087" s="42"/>
    </row>
    <row r="1088" spans="1:16" ht="15" x14ac:dyDescent="0.2">
      <c r="A1088" s="32">
        <f t="shared" si="225"/>
        <v>542001</v>
      </c>
      <c r="B1088" s="25">
        <f t="shared" si="226"/>
        <v>542500</v>
      </c>
      <c r="C1088" s="24">
        <f t="shared" si="227"/>
        <v>111795</v>
      </c>
      <c r="D1088" s="24">
        <f t="shared" si="228"/>
        <v>84100</v>
      </c>
      <c r="E1088" s="24">
        <f t="shared" si="229"/>
        <v>39075</v>
      </c>
      <c r="F1088" s="24">
        <f t="shared" si="230"/>
        <v>153250</v>
      </c>
      <c r="G1088" s="24"/>
      <c r="K1088" s="26"/>
      <c r="L1088" s="26"/>
      <c r="M1088" s="26"/>
      <c r="P1088" s="42"/>
    </row>
    <row r="1089" spans="1:16" x14ac:dyDescent="0.15">
      <c r="A1089" s="32">
        <f t="shared" si="225"/>
        <v>542501</v>
      </c>
      <c r="B1089" s="25">
        <f t="shared" si="226"/>
        <v>543000</v>
      </c>
      <c r="C1089" s="24">
        <f t="shared" si="227"/>
        <v>111895</v>
      </c>
      <c r="D1089" s="24">
        <f t="shared" si="228"/>
        <v>84175</v>
      </c>
      <c r="E1089" s="24">
        <f t="shared" si="229"/>
        <v>39110</v>
      </c>
      <c r="F1089" s="24">
        <f t="shared" si="230"/>
        <v>153375</v>
      </c>
      <c r="G1089" s="24"/>
      <c r="K1089" s="24"/>
      <c r="L1089" s="24"/>
      <c r="M1089" s="24"/>
      <c r="P1089" s="42"/>
    </row>
    <row r="1090" spans="1:16" ht="15" x14ac:dyDescent="0.2">
      <c r="A1090" s="32">
        <f t="shared" si="225"/>
        <v>543001</v>
      </c>
      <c r="B1090" s="25">
        <f t="shared" si="226"/>
        <v>543500</v>
      </c>
      <c r="C1090" s="24">
        <f t="shared" si="227"/>
        <v>111995</v>
      </c>
      <c r="D1090" s="24">
        <f t="shared" si="228"/>
        <v>84250</v>
      </c>
      <c r="E1090" s="24">
        <f t="shared" si="229"/>
        <v>39145</v>
      </c>
      <c r="F1090" s="24">
        <f t="shared" si="230"/>
        <v>153500</v>
      </c>
      <c r="G1090" s="24"/>
      <c r="K1090" s="26"/>
      <c r="L1090" s="26"/>
      <c r="M1090" s="26"/>
      <c r="P1090" s="42"/>
    </row>
    <row r="1091" spans="1:16" ht="15" x14ac:dyDescent="0.2">
      <c r="A1091" s="32">
        <f t="shared" si="225"/>
        <v>543501</v>
      </c>
      <c r="B1091" s="25">
        <f t="shared" si="226"/>
        <v>544000</v>
      </c>
      <c r="C1091" s="24">
        <f t="shared" si="227"/>
        <v>112095</v>
      </c>
      <c r="D1091" s="24">
        <f t="shared" si="228"/>
        <v>84325</v>
      </c>
      <c r="E1091" s="24">
        <f t="shared" si="229"/>
        <v>39180</v>
      </c>
      <c r="F1091" s="24">
        <f t="shared" si="230"/>
        <v>153625</v>
      </c>
      <c r="G1091" s="24"/>
      <c r="K1091" s="26"/>
      <c r="L1091" s="26"/>
      <c r="M1091" s="26"/>
      <c r="P1091" s="42"/>
    </row>
    <row r="1092" spans="1:16" x14ac:dyDescent="0.15">
      <c r="A1092" s="32">
        <f t="shared" si="225"/>
        <v>544001</v>
      </c>
      <c r="B1092" s="25">
        <f t="shared" si="226"/>
        <v>544500</v>
      </c>
      <c r="C1092" s="24">
        <f t="shared" si="227"/>
        <v>112195</v>
      </c>
      <c r="D1092" s="24">
        <f t="shared" si="228"/>
        <v>84400</v>
      </c>
      <c r="E1092" s="24">
        <f t="shared" si="229"/>
        <v>39215</v>
      </c>
      <c r="F1092" s="24">
        <f t="shared" si="230"/>
        <v>153750</v>
      </c>
      <c r="G1092" s="24"/>
      <c r="K1092" s="24"/>
      <c r="L1092" s="24"/>
      <c r="M1092" s="24"/>
      <c r="P1092" s="42"/>
    </row>
    <row r="1093" spans="1:16" ht="15" x14ac:dyDescent="0.2">
      <c r="A1093" s="32">
        <f t="shared" si="225"/>
        <v>544501</v>
      </c>
      <c r="B1093" s="25">
        <f t="shared" si="226"/>
        <v>545000</v>
      </c>
      <c r="C1093" s="24">
        <f t="shared" si="227"/>
        <v>112295</v>
      </c>
      <c r="D1093" s="24">
        <f t="shared" si="228"/>
        <v>84475</v>
      </c>
      <c r="E1093" s="24">
        <f t="shared" si="229"/>
        <v>39250</v>
      </c>
      <c r="F1093" s="24">
        <f t="shared" si="230"/>
        <v>153875</v>
      </c>
      <c r="G1093" s="24"/>
      <c r="K1093" s="26"/>
      <c r="L1093" s="26"/>
      <c r="M1093" s="26"/>
      <c r="P1093" s="42"/>
    </row>
    <row r="1094" spans="1:16" ht="15" x14ac:dyDescent="0.2">
      <c r="A1094" s="32">
        <f t="shared" ref="A1094:A1157" si="231">B1093+1</f>
        <v>545001</v>
      </c>
      <c r="B1094" s="25">
        <f t="shared" ref="B1094:B1157" si="232">B1093+500</f>
        <v>545500</v>
      </c>
      <c r="C1094" s="24">
        <f t="shared" si="227"/>
        <v>112395</v>
      </c>
      <c r="D1094" s="24">
        <f t="shared" si="228"/>
        <v>84550</v>
      </c>
      <c r="E1094" s="24">
        <f t="shared" si="229"/>
        <v>39285</v>
      </c>
      <c r="F1094" s="24">
        <f t="shared" si="230"/>
        <v>154000</v>
      </c>
      <c r="G1094" s="24"/>
      <c r="K1094" s="26"/>
      <c r="L1094" s="26"/>
      <c r="M1094" s="26"/>
      <c r="P1094" s="42"/>
    </row>
    <row r="1095" spans="1:16" x14ac:dyDescent="0.15">
      <c r="A1095" s="32">
        <f t="shared" si="231"/>
        <v>545501</v>
      </c>
      <c r="B1095" s="25">
        <f t="shared" si="232"/>
        <v>546000</v>
      </c>
      <c r="C1095" s="24">
        <f t="shared" si="227"/>
        <v>112495</v>
      </c>
      <c r="D1095" s="24">
        <f t="shared" si="228"/>
        <v>84625</v>
      </c>
      <c r="E1095" s="24">
        <f t="shared" si="229"/>
        <v>39320</v>
      </c>
      <c r="F1095" s="24">
        <f t="shared" si="230"/>
        <v>154125</v>
      </c>
      <c r="G1095" s="24"/>
      <c r="K1095" s="24"/>
      <c r="L1095" s="24"/>
      <c r="M1095" s="24"/>
      <c r="P1095" s="42"/>
    </row>
    <row r="1096" spans="1:16" ht="15" x14ac:dyDescent="0.2">
      <c r="A1096" s="32">
        <f t="shared" si="231"/>
        <v>546001</v>
      </c>
      <c r="B1096" s="25">
        <f t="shared" si="232"/>
        <v>546500</v>
      </c>
      <c r="C1096" s="24">
        <f t="shared" si="227"/>
        <v>112595</v>
      </c>
      <c r="D1096" s="24">
        <f t="shared" si="228"/>
        <v>84700</v>
      </c>
      <c r="E1096" s="24">
        <f t="shared" si="229"/>
        <v>39355</v>
      </c>
      <c r="F1096" s="24">
        <f t="shared" si="230"/>
        <v>154250</v>
      </c>
      <c r="G1096" s="24"/>
      <c r="K1096" s="26"/>
      <c r="L1096" s="26"/>
      <c r="M1096" s="26"/>
      <c r="P1096" s="42"/>
    </row>
    <row r="1097" spans="1:16" ht="15" x14ac:dyDescent="0.2">
      <c r="A1097" s="32">
        <f t="shared" si="231"/>
        <v>546501</v>
      </c>
      <c r="B1097" s="25">
        <f t="shared" si="232"/>
        <v>547000</v>
      </c>
      <c r="C1097" s="24">
        <f t="shared" si="227"/>
        <v>112695</v>
      </c>
      <c r="D1097" s="24">
        <f t="shared" si="228"/>
        <v>84775</v>
      </c>
      <c r="E1097" s="24">
        <f t="shared" si="229"/>
        <v>39390</v>
      </c>
      <c r="F1097" s="24">
        <f t="shared" si="230"/>
        <v>154375</v>
      </c>
      <c r="G1097" s="24"/>
      <c r="K1097" s="26"/>
      <c r="L1097" s="26"/>
      <c r="M1097" s="26"/>
      <c r="P1097" s="42"/>
    </row>
    <row r="1098" spans="1:16" x14ac:dyDescent="0.15">
      <c r="A1098" s="32">
        <f t="shared" si="231"/>
        <v>547001</v>
      </c>
      <c r="B1098" s="25">
        <f t="shared" si="232"/>
        <v>547500</v>
      </c>
      <c r="C1098" s="24">
        <f t="shared" si="227"/>
        <v>112795</v>
      </c>
      <c r="D1098" s="24">
        <f t="shared" si="228"/>
        <v>84850</v>
      </c>
      <c r="E1098" s="24">
        <f t="shared" si="229"/>
        <v>39425</v>
      </c>
      <c r="F1098" s="24">
        <f t="shared" si="230"/>
        <v>154500</v>
      </c>
      <c r="G1098" s="24"/>
      <c r="K1098" s="24"/>
      <c r="L1098" s="24"/>
      <c r="M1098" s="24"/>
      <c r="P1098" s="42"/>
    </row>
    <row r="1099" spans="1:16" ht="15" x14ac:dyDescent="0.2">
      <c r="A1099" s="32">
        <f t="shared" si="231"/>
        <v>547501</v>
      </c>
      <c r="B1099" s="25">
        <f t="shared" si="232"/>
        <v>548000</v>
      </c>
      <c r="C1099" s="24">
        <f t="shared" si="227"/>
        <v>112895</v>
      </c>
      <c r="D1099" s="24">
        <f t="shared" si="228"/>
        <v>84925</v>
      </c>
      <c r="E1099" s="24">
        <f t="shared" si="229"/>
        <v>39460</v>
      </c>
      <c r="F1099" s="24">
        <f t="shared" si="230"/>
        <v>154625</v>
      </c>
      <c r="G1099" s="24"/>
      <c r="K1099" s="26"/>
      <c r="L1099" s="26"/>
      <c r="M1099" s="26"/>
      <c r="P1099" s="42"/>
    </row>
    <row r="1100" spans="1:16" ht="15" x14ac:dyDescent="0.2">
      <c r="A1100" s="32">
        <f t="shared" si="231"/>
        <v>548001</v>
      </c>
      <c r="B1100" s="25">
        <f t="shared" si="232"/>
        <v>548500</v>
      </c>
      <c r="C1100" s="24">
        <f t="shared" si="227"/>
        <v>112995</v>
      </c>
      <c r="D1100" s="24">
        <f t="shared" si="228"/>
        <v>85000</v>
      </c>
      <c r="E1100" s="24">
        <f t="shared" si="229"/>
        <v>39495</v>
      </c>
      <c r="F1100" s="24">
        <f t="shared" si="230"/>
        <v>154750</v>
      </c>
      <c r="G1100" s="24"/>
      <c r="K1100" s="26"/>
      <c r="L1100" s="26"/>
      <c r="M1100" s="26"/>
      <c r="P1100" s="42"/>
    </row>
    <row r="1101" spans="1:16" x14ac:dyDescent="0.15">
      <c r="A1101" s="32">
        <f t="shared" si="231"/>
        <v>548501</v>
      </c>
      <c r="B1101" s="25">
        <f t="shared" si="232"/>
        <v>549000</v>
      </c>
      <c r="C1101" s="24">
        <f t="shared" si="227"/>
        <v>113095</v>
      </c>
      <c r="D1101" s="24">
        <f t="shared" si="228"/>
        <v>85075</v>
      </c>
      <c r="E1101" s="24">
        <f t="shared" si="229"/>
        <v>39530</v>
      </c>
      <c r="F1101" s="24">
        <f t="shared" si="230"/>
        <v>154875</v>
      </c>
      <c r="G1101" s="24"/>
      <c r="K1101" s="24"/>
      <c r="L1101" s="24"/>
      <c r="M1101" s="24"/>
      <c r="P1101" s="42"/>
    </row>
    <row r="1102" spans="1:16" ht="15" x14ac:dyDescent="0.2">
      <c r="A1102" s="32">
        <f t="shared" si="231"/>
        <v>549001</v>
      </c>
      <c r="B1102" s="25">
        <f t="shared" si="232"/>
        <v>549500</v>
      </c>
      <c r="C1102" s="24">
        <f t="shared" si="227"/>
        <v>113195</v>
      </c>
      <c r="D1102" s="24">
        <f t="shared" si="228"/>
        <v>85150</v>
      </c>
      <c r="E1102" s="24">
        <f t="shared" si="229"/>
        <v>39565</v>
      </c>
      <c r="F1102" s="24">
        <f t="shared" si="230"/>
        <v>155000</v>
      </c>
      <c r="G1102" s="24"/>
      <c r="K1102" s="26"/>
      <c r="L1102" s="26"/>
      <c r="M1102" s="26"/>
      <c r="P1102" s="42"/>
    </row>
    <row r="1103" spans="1:16" ht="15" x14ac:dyDescent="0.2">
      <c r="A1103" s="32">
        <f t="shared" si="231"/>
        <v>549501</v>
      </c>
      <c r="B1103" s="25">
        <f t="shared" si="232"/>
        <v>550000</v>
      </c>
      <c r="C1103" s="24">
        <f t="shared" si="227"/>
        <v>113295</v>
      </c>
      <c r="D1103" s="24">
        <f t="shared" si="228"/>
        <v>85225</v>
      </c>
      <c r="E1103" s="24">
        <f t="shared" si="229"/>
        <v>39600</v>
      </c>
      <c r="F1103" s="24">
        <f t="shared" si="230"/>
        <v>155125</v>
      </c>
      <c r="G1103" s="24"/>
      <c r="K1103" s="26"/>
      <c r="L1103" s="26"/>
      <c r="M1103" s="26"/>
      <c r="P1103" s="42"/>
    </row>
    <row r="1104" spans="1:16" x14ac:dyDescent="0.15">
      <c r="A1104" s="32">
        <f t="shared" si="231"/>
        <v>550001</v>
      </c>
      <c r="B1104" s="25">
        <f t="shared" si="232"/>
        <v>550500</v>
      </c>
      <c r="C1104" s="24">
        <f t="shared" si="227"/>
        <v>113395</v>
      </c>
      <c r="D1104" s="24">
        <f t="shared" si="228"/>
        <v>85300</v>
      </c>
      <c r="E1104" s="24">
        <f t="shared" si="229"/>
        <v>39635</v>
      </c>
      <c r="F1104" s="24">
        <f t="shared" si="230"/>
        <v>155250</v>
      </c>
      <c r="G1104" s="24"/>
      <c r="K1104" s="24"/>
      <c r="L1104" s="24"/>
      <c r="M1104" s="24"/>
      <c r="P1104" s="42"/>
    </row>
    <row r="1105" spans="1:16" ht="15" x14ac:dyDescent="0.2">
      <c r="A1105" s="32">
        <f t="shared" si="231"/>
        <v>550501</v>
      </c>
      <c r="B1105" s="25">
        <f t="shared" si="232"/>
        <v>551000</v>
      </c>
      <c r="C1105" s="24">
        <f t="shared" si="227"/>
        <v>113495</v>
      </c>
      <c r="D1105" s="24">
        <f t="shared" si="228"/>
        <v>85375</v>
      </c>
      <c r="E1105" s="24">
        <f t="shared" si="229"/>
        <v>39670</v>
      </c>
      <c r="F1105" s="24">
        <f t="shared" si="230"/>
        <v>155375</v>
      </c>
      <c r="G1105" s="24"/>
      <c r="K1105" s="26"/>
      <c r="L1105" s="26"/>
      <c r="M1105" s="26"/>
      <c r="P1105" s="42"/>
    </row>
    <row r="1106" spans="1:16" ht="15" x14ac:dyDescent="0.2">
      <c r="A1106" s="32">
        <f t="shared" si="231"/>
        <v>551001</v>
      </c>
      <c r="B1106" s="25">
        <f t="shared" si="232"/>
        <v>551500</v>
      </c>
      <c r="C1106" s="24">
        <f t="shared" si="227"/>
        <v>113595</v>
      </c>
      <c r="D1106" s="24">
        <f t="shared" si="228"/>
        <v>85450</v>
      </c>
      <c r="E1106" s="24">
        <f t="shared" si="229"/>
        <v>39705</v>
      </c>
      <c r="F1106" s="24">
        <f t="shared" si="230"/>
        <v>155500</v>
      </c>
      <c r="G1106" s="24"/>
      <c r="K1106" s="26"/>
      <c r="L1106" s="26"/>
      <c r="M1106" s="26"/>
      <c r="P1106" s="42"/>
    </row>
    <row r="1107" spans="1:16" x14ac:dyDescent="0.15">
      <c r="A1107" s="32">
        <f t="shared" si="231"/>
        <v>551501</v>
      </c>
      <c r="B1107" s="25">
        <f t="shared" si="232"/>
        <v>552000</v>
      </c>
      <c r="C1107" s="24">
        <f t="shared" si="227"/>
        <v>113695</v>
      </c>
      <c r="D1107" s="24">
        <f t="shared" si="228"/>
        <v>85525</v>
      </c>
      <c r="E1107" s="24">
        <f t="shared" si="229"/>
        <v>39740</v>
      </c>
      <c r="F1107" s="24">
        <f t="shared" si="230"/>
        <v>155625</v>
      </c>
      <c r="G1107" s="24"/>
      <c r="K1107" s="24"/>
      <c r="L1107" s="24"/>
      <c r="M1107" s="24"/>
      <c r="P1107" s="42"/>
    </row>
    <row r="1108" spans="1:16" ht="15" x14ac:dyDescent="0.2">
      <c r="A1108" s="32">
        <f t="shared" si="231"/>
        <v>552001</v>
      </c>
      <c r="B1108" s="25">
        <f t="shared" si="232"/>
        <v>552500</v>
      </c>
      <c r="C1108" s="24">
        <f t="shared" si="227"/>
        <v>113795</v>
      </c>
      <c r="D1108" s="24">
        <f t="shared" si="228"/>
        <v>85600</v>
      </c>
      <c r="E1108" s="24">
        <f t="shared" si="229"/>
        <v>39775</v>
      </c>
      <c r="F1108" s="24">
        <f t="shared" si="230"/>
        <v>155750</v>
      </c>
      <c r="G1108" s="24"/>
      <c r="K1108" s="26"/>
      <c r="L1108" s="26"/>
      <c r="M1108" s="26"/>
      <c r="P1108" s="42"/>
    </row>
    <row r="1109" spans="1:16" ht="15" x14ac:dyDescent="0.2">
      <c r="A1109" s="32">
        <f t="shared" si="231"/>
        <v>552501</v>
      </c>
      <c r="B1109" s="25">
        <f t="shared" si="232"/>
        <v>553000</v>
      </c>
      <c r="C1109" s="24">
        <f t="shared" si="227"/>
        <v>113895</v>
      </c>
      <c r="D1109" s="24">
        <f t="shared" si="228"/>
        <v>85675</v>
      </c>
      <c r="E1109" s="24">
        <f t="shared" si="229"/>
        <v>39810</v>
      </c>
      <c r="F1109" s="24">
        <f t="shared" si="230"/>
        <v>155875</v>
      </c>
      <c r="G1109" s="24"/>
      <c r="K1109" s="26"/>
      <c r="L1109" s="26"/>
      <c r="M1109" s="26"/>
      <c r="P1109" s="42"/>
    </row>
    <row r="1110" spans="1:16" x14ac:dyDescent="0.15">
      <c r="A1110" s="32">
        <f t="shared" si="231"/>
        <v>553001</v>
      </c>
      <c r="B1110" s="25">
        <f t="shared" si="232"/>
        <v>553500</v>
      </c>
      <c r="C1110" s="24">
        <f t="shared" si="227"/>
        <v>113995</v>
      </c>
      <c r="D1110" s="24">
        <f t="shared" si="228"/>
        <v>85750</v>
      </c>
      <c r="E1110" s="24">
        <f t="shared" si="229"/>
        <v>39845</v>
      </c>
      <c r="F1110" s="24">
        <f t="shared" si="230"/>
        <v>156000</v>
      </c>
      <c r="G1110" s="24"/>
      <c r="K1110" s="24"/>
      <c r="L1110" s="24"/>
      <c r="M1110" s="24"/>
      <c r="P1110" s="42"/>
    </row>
    <row r="1111" spans="1:16" ht="15" x14ac:dyDescent="0.2">
      <c r="A1111" s="32">
        <f t="shared" si="231"/>
        <v>553501</v>
      </c>
      <c r="B1111" s="25">
        <f t="shared" si="232"/>
        <v>554000</v>
      </c>
      <c r="C1111" s="24">
        <f t="shared" si="227"/>
        <v>114095</v>
      </c>
      <c r="D1111" s="24">
        <f t="shared" si="228"/>
        <v>85825</v>
      </c>
      <c r="E1111" s="24">
        <f t="shared" si="229"/>
        <v>39880</v>
      </c>
      <c r="F1111" s="24">
        <f t="shared" si="230"/>
        <v>156125</v>
      </c>
      <c r="G1111" s="24"/>
      <c r="K1111" s="26"/>
      <c r="L1111" s="26"/>
      <c r="M1111" s="26"/>
      <c r="P1111" s="42"/>
    </row>
    <row r="1112" spans="1:16" ht="15" x14ac:dyDescent="0.2">
      <c r="A1112" s="32">
        <f t="shared" si="231"/>
        <v>554001</v>
      </c>
      <c r="B1112" s="25">
        <f t="shared" si="232"/>
        <v>554500</v>
      </c>
      <c r="C1112" s="24">
        <f t="shared" si="227"/>
        <v>114195</v>
      </c>
      <c r="D1112" s="24">
        <f t="shared" si="228"/>
        <v>85900</v>
      </c>
      <c r="E1112" s="24">
        <f t="shared" si="229"/>
        <v>39915</v>
      </c>
      <c r="F1112" s="24">
        <f t="shared" si="230"/>
        <v>156250</v>
      </c>
      <c r="G1112" s="24"/>
      <c r="K1112" s="26"/>
      <c r="L1112" s="26"/>
      <c r="M1112" s="26"/>
      <c r="P1112" s="42"/>
    </row>
    <row r="1113" spans="1:16" x14ac:dyDescent="0.15">
      <c r="A1113" s="32">
        <f t="shared" si="231"/>
        <v>554501</v>
      </c>
      <c r="B1113" s="25">
        <f t="shared" si="232"/>
        <v>555000</v>
      </c>
      <c r="C1113" s="24">
        <f t="shared" si="227"/>
        <v>114295</v>
      </c>
      <c r="D1113" s="24">
        <f t="shared" si="228"/>
        <v>85975</v>
      </c>
      <c r="E1113" s="24">
        <f t="shared" si="229"/>
        <v>39950</v>
      </c>
      <c r="F1113" s="24">
        <f t="shared" si="230"/>
        <v>156375</v>
      </c>
      <c r="G1113" s="24"/>
      <c r="K1113" s="24"/>
      <c r="L1113" s="24"/>
      <c r="M1113" s="24"/>
      <c r="P1113" s="42"/>
    </row>
    <row r="1114" spans="1:16" ht="15" x14ac:dyDescent="0.2">
      <c r="A1114" s="32">
        <f t="shared" si="231"/>
        <v>555001</v>
      </c>
      <c r="B1114" s="25">
        <f t="shared" si="232"/>
        <v>555500</v>
      </c>
      <c r="C1114" s="24">
        <f t="shared" si="227"/>
        <v>114395</v>
      </c>
      <c r="D1114" s="24">
        <f t="shared" si="228"/>
        <v>86050</v>
      </c>
      <c r="E1114" s="24">
        <f t="shared" si="229"/>
        <v>39985</v>
      </c>
      <c r="F1114" s="24">
        <f t="shared" si="230"/>
        <v>156500</v>
      </c>
      <c r="G1114" s="24"/>
      <c r="K1114" s="26"/>
      <c r="L1114" s="26"/>
      <c r="M1114" s="26"/>
      <c r="P1114" s="42"/>
    </row>
    <row r="1115" spans="1:16" ht="15" x14ac:dyDescent="0.2">
      <c r="A1115" s="32">
        <f t="shared" si="231"/>
        <v>555501</v>
      </c>
      <c r="B1115" s="25">
        <f t="shared" si="232"/>
        <v>556000</v>
      </c>
      <c r="C1115" s="24">
        <f t="shared" si="227"/>
        <v>114495</v>
      </c>
      <c r="D1115" s="24">
        <f t="shared" si="228"/>
        <v>86125</v>
      </c>
      <c r="E1115" s="24">
        <f t="shared" si="229"/>
        <v>40020</v>
      </c>
      <c r="F1115" s="24">
        <f t="shared" si="230"/>
        <v>156625</v>
      </c>
      <c r="G1115" s="24"/>
      <c r="K1115" s="26"/>
      <c r="L1115" s="26"/>
      <c r="M1115" s="26"/>
      <c r="P1115" s="42"/>
    </row>
    <row r="1116" spans="1:16" x14ac:dyDescent="0.15">
      <c r="A1116" s="32">
        <f t="shared" si="231"/>
        <v>556001</v>
      </c>
      <c r="B1116" s="25">
        <f t="shared" si="232"/>
        <v>556500</v>
      </c>
      <c r="C1116" s="24">
        <f t="shared" si="227"/>
        <v>114595</v>
      </c>
      <c r="D1116" s="24">
        <f t="shared" si="228"/>
        <v>86200</v>
      </c>
      <c r="E1116" s="24">
        <f t="shared" si="229"/>
        <v>40055</v>
      </c>
      <c r="F1116" s="24">
        <f t="shared" si="230"/>
        <v>156750</v>
      </c>
      <c r="G1116" s="24"/>
      <c r="K1116" s="24"/>
      <c r="L1116" s="24"/>
      <c r="M1116" s="24"/>
      <c r="P1116" s="42"/>
    </row>
    <row r="1117" spans="1:16" ht="15" x14ac:dyDescent="0.2">
      <c r="A1117" s="32">
        <f t="shared" si="231"/>
        <v>556501</v>
      </c>
      <c r="B1117" s="25">
        <f t="shared" si="232"/>
        <v>557000</v>
      </c>
      <c r="C1117" s="24">
        <f t="shared" si="227"/>
        <v>114695</v>
      </c>
      <c r="D1117" s="24">
        <f t="shared" si="228"/>
        <v>86275</v>
      </c>
      <c r="E1117" s="24">
        <f t="shared" si="229"/>
        <v>40090</v>
      </c>
      <c r="F1117" s="24">
        <f t="shared" si="230"/>
        <v>156875</v>
      </c>
      <c r="G1117" s="24"/>
      <c r="K1117" s="26"/>
      <c r="L1117" s="26"/>
      <c r="M1117" s="26"/>
      <c r="P1117" s="42"/>
    </row>
    <row r="1118" spans="1:16" ht="15" x14ac:dyDescent="0.2">
      <c r="A1118" s="32">
        <f t="shared" si="231"/>
        <v>557001</v>
      </c>
      <c r="B1118" s="25">
        <f t="shared" si="232"/>
        <v>557500</v>
      </c>
      <c r="C1118" s="24">
        <f t="shared" ref="C1118:C1181" si="233">C1117+($B1118-$B1117)*(VLOOKUP($A1118,$H$4:$M$13,3))</f>
        <v>114795</v>
      </c>
      <c r="D1118" s="24">
        <f t="shared" ref="D1118:D1181" si="234">D1117+($B1118-$B1117)*(VLOOKUP($A1118,$H$4:$M$13,4))</f>
        <v>86350</v>
      </c>
      <c r="E1118" s="24">
        <f t="shared" ref="E1118:E1181" si="235">E1117+($B1118-$B1117)*(VLOOKUP($A1118,$H$4:$M$13,5))</f>
        <v>40125</v>
      </c>
      <c r="F1118" s="24">
        <f t="shared" ref="F1118:F1181" si="236">F1117+($B1118-$B1117)*(VLOOKUP($A1118,$H$4:$M$13,6))</f>
        <v>157000</v>
      </c>
      <c r="G1118" s="24"/>
      <c r="K1118" s="26"/>
      <c r="L1118" s="26"/>
      <c r="M1118" s="26"/>
      <c r="P1118" s="42"/>
    </row>
    <row r="1119" spans="1:16" x14ac:dyDescent="0.15">
      <c r="A1119" s="32">
        <f t="shared" si="231"/>
        <v>557501</v>
      </c>
      <c r="B1119" s="25">
        <f t="shared" si="232"/>
        <v>558000</v>
      </c>
      <c r="C1119" s="24">
        <f t="shared" si="233"/>
        <v>114895</v>
      </c>
      <c r="D1119" s="24">
        <f t="shared" si="234"/>
        <v>86425</v>
      </c>
      <c r="E1119" s="24">
        <f t="shared" si="235"/>
        <v>40160</v>
      </c>
      <c r="F1119" s="24">
        <f t="shared" si="236"/>
        <v>157125</v>
      </c>
      <c r="G1119" s="24"/>
      <c r="K1119" s="24"/>
      <c r="L1119" s="24"/>
      <c r="M1119" s="24"/>
      <c r="P1119" s="42"/>
    </row>
    <row r="1120" spans="1:16" ht="15" x14ac:dyDescent="0.2">
      <c r="A1120" s="32">
        <f t="shared" si="231"/>
        <v>558001</v>
      </c>
      <c r="B1120" s="25">
        <f t="shared" si="232"/>
        <v>558500</v>
      </c>
      <c r="C1120" s="24">
        <f t="shared" si="233"/>
        <v>114995</v>
      </c>
      <c r="D1120" s="24">
        <f t="shared" si="234"/>
        <v>86500</v>
      </c>
      <c r="E1120" s="24">
        <f t="shared" si="235"/>
        <v>40195</v>
      </c>
      <c r="F1120" s="24">
        <f t="shared" si="236"/>
        <v>157250</v>
      </c>
      <c r="G1120" s="24"/>
      <c r="K1120" s="26"/>
      <c r="L1120" s="26"/>
      <c r="M1120" s="26"/>
      <c r="P1120" s="42"/>
    </row>
    <row r="1121" spans="1:16" ht="15" x14ac:dyDescent="0.2">
      <c r="A1121" s="32">
        <f t="shared" si="231"/>
        <v>558501</v>
      </c>
      <c r="B1121" s="25">
        <f t="shared" si="232"/>
        <v>559000</v>
      </c>
      <c r="C1121" s="24">
        <f t="shared" si="233"/>
        <v>115095</v>
      </c>
      <c r="D1121" s="24">
        <f t="shared" si="234"/>
        <v>86575</v>
      </c>
      <c r="E1121" s="24">
        <f t="shared" si="235"/>
        <v>40230</v>
      </c>
      <c r="F1121" s="24">
        <f t="shared" si="236"/>
        <v>157375</v>
      </c>
      <c r="G1121" s="24"/>
      <c r="K1121" s="26"/>
      <c r="L1121" s="26"/>
      <c r="M1121" s="26"/>
      <c r="P1121" s="42"/>
    </row>
    <row r="1122" spans="1:16" x14ac:dyDescent="0.15">
      <c r="A1122" s="32">
        <f t="shared" si="231"/>
        <v>559001</v>
      </c>
      <c r="B1122" s="25">
        <f t="shared" si="232"/>
        <v>559500</v>
      </c>
      <c r="C1122" s="24">
        <f t="shared" si="233"/>
        <v>115195</v>
      </c>
      <c r="D1122" s="24">
        <f t="shared" si="234"/>
        <v>86650</v>
      </c>
      <c r="E1122" s="24">
        <f t="shared" si="235"/>
        <v>40265</v>
      </c>
      <c r="F1122" s="24">
        <f t="shared" si="236"/>
        <v>157500</v>
      </c>
      <c r="G1122" s="24"/>
      <c r="K1122" s="24"/>
      <c r="L1122" s="24"/>
      <c r="M1122" s="24"/>
      <c r="P1122" s="42"/>
    </row>
    <row r="1123" spans="1:16" ht="15" x14ac:dyDescent="0.2">
      <c r="A1123" s="32">
        <f t="shared" si="231"/>
        <v>559501</v>
      </c>
      <c r="B1123" s="25">
        <f t="shared" si="232"/>
        <v>560000</v>
      </c>
      <c r="C1123" s="24">
        <f t="shared" si="233"/>
        <v>115295</v>
      </c>
      <c r="D1123" s="24">
        <f t="shared" si="234"/>
        <v>86725</v>
      </c>
      <c r="E1123" s="24">
        <f t="shared" si="235"/>
        <v>40300</v>
      </c>
      <c r="F1123" s="24">
        <f t="shared" si="236"/>
        <v>157625</v>
      </c>
      <c r="G1123" s="24"/>
      <c r="K1123" s="26"/>
      <c r="L1123" s="26"/>
      <c r="M1123" s="26"/>
      <c r="P1123" s="42"/>
    </row>
    <row r="1124" spans="1:16" ht="15" x14ac:dyDescent="0.2">
      <c r="A1124" s="32">
        <f t="shared" si="231"/>
        <v>560001</v>
      </c>
      <c r="B1124" s="25">
        <f t="shared" si="232"/>
        <v>560500</v>
      </c>
      <c r="C1124" s="24">
        <f t="shared" si="233"/>
        <v>115395</v>
      </c>
      <c r="D1124" s="24">
        <f t="shared" si="234"/>
        <v>86800</v>
      </c>
      <c r="E1124" s="24">
        <f t="shared" si="235"/>
        <v>40335</v>
      </c>
      <c r="F1124" s="24">
        <f t="shared" si="236"/>
        <v>157750</v>
      </c>
      <c r="G1124" s="24"/>
      <c r="K1124" s="26"/>
      <c r="L1124" s="26"/>
      <c r="M1124" s="26"/>
      <c r="P1124" s="42"/>
    </row>
    <row r="1125" spans="1:16" x14ac:dyDescent="0.15">
      <c r="A1125" s="32">
        <f t="shared" si="231"/>
        <v>560501</v>
      </c>
      <c r="B1125" s="25">
        <f t="shared" si="232"/>
        <v>561000</v>
      </c>
      <c r="C1125" s="24">
        <f t="shared" si="233"/>
        <v>115495</v>
      </c>
      <c r="D1125" s="24">
        <f t="shared" si="234"/>
        <v>86875</v>
      </c>
      <c r="E1125" s="24">
        <f t="shared" si="235"/>
        <v>40370</v>
      </c>
      <c r="F1125" s="24">
        <f t="shared" si="236"/>
        <v>157875</v>
      </c>
      <c r="G1125" s="24"/>
      <c r="K1125" s="24"/>
      <c r="L1125" s="24"/>
      <c r="M1125" s="24"/>
      <c r="P1125" s="42"/>
    </row>
    <row r="1126" spans="1:16" ht="15" x14ac:dyDescent="0.2">
      <c r="A1126" s="32">
        <f t="shared" si="231"/>
        <v>561001</v>
      </c>
      <c r="B1126" s="25">
        <f t="shared" si="232"/>
        <v>561500</v>
      </c>
      <c r="C1126" s="24">
        <f t="shared" si="233"/>
        <v>115595</v>
      </c>
      <c r="D1126" s="24">
        <f t="shared" si="234"/>
        <v>86950</v>
      </c>
      <c r="E1126" s="24">
        <f t="shared" si="235"/>
        <v>40405</v>
      </c>
      <c r="F1126" s="24">
        <f t="shared" si="236"/>
        <v>158000</v>
      </c>
      <c r="G1126" s="24"/>
      <c r="K1126" s="26"/>
      <c r="L1126" s="26"/>
      <c r="M1126" s="26"/>
      <c r="P1126" s="42"/>
    </row>
    <row r="1127" spans="1:16" ht="15" x14ac:dyDescent="0.2">
      <c r="A1127" s="32">
        <f t="shared" si="231"/>
        <v>561501</v>
      </c>
      <c r="B1127" s="25">
        <f t="shared" si="232"/>
        <v>562000</v>
      </c>
      <c r="C1127" s="24">
        <f t="shared" si="233"/>
        <v>115695</v>
      </c>
      <c r="D1127" s="24">
        <f t="shared" si="234"/>
        <v>87025</v>
      </c>
      <c r="E1127" s="24">
        <f t="shared" si="235"/>
        <v>40440</v>
      </c>
      <c r="F1127" s="24">
        <f t="shared" si="236"/>
        <v>158125</v>
      </c>
      <c r="G1127" s="24"/>
      <c r="K1127" s="26"/>
      <c r="L1127" s="26"/>
      <c r="M1127" s="26"/>
      <c r="P1127" s="42"/>
    </row>
    <row r="1128" spans="1:16" x14ac:dyDescent="0.15">
      <c r="A1128" s="32">
        <f t="shared" si="231"/>
        <v>562001</v>
      </c>
      <c r="B1128" s="25">
        <f t="shared" si="232"/>
        <v>562500</v>
      </c>
      <c r="C1128" s="24">
        <f t="shared" si="233"/>
        <v>115795</v>
      </c>
      <c r="D1128" s="24">
        <f t="shared" si="234"/>
        <v>87100</v>
      </c>
      <c r="E1128" s="24">
        <f t="shared" si="235"/>
        <v>40475</v>
      </c>
      <c r="F1128" s="24">
        <f t="shared" si="236"/>
        <v>158250</v>
      </c>
      <c r="G1128" s="24"/>
      <c r="K1128" s="24"/>
      <c r="L1128" s="24"/>
      <c r="M1128" s="24"/>
      <c r="P1128" s="42"/>
    </row>
    <row r="1129" spans="1:16" ht="15" x14ac:dyDescent="0.2">
      <c r="A1129" s="32">
        <f t="shared" si="231"/>
        <v>562501</v>
      </c>
      <c r="B1129" s="25">
        <f t="shared" si="232"/>
        <v>563000</v>
      </c>
      <c r="C1129" s="24">
        <f t="shared" si="233"/>
        <v>115895</v>
      </c>
      <c r="D1129" s="24">
        <f t="shared" si="234"/>
        <v>87175</v>
      </c>
      <c r="E1129" s="24">
        <f t="shared" si="235"/>
        <v>40510</v>
      </c>
      <c r="F1129" s="24">
        <f t="shared" si="236"/>
        <v>158375</v>
      </c>
      <c r="G1129" s="24"/>
      <c r="K1129" s="26"/>
      <c r="L1129" s="26"/>
      <c r="M1129" s="26"/>
      <c r="P1129" s="42"/>
    </row>
    <row r="1130" spans="1:16" ht="15" x14ac:dyDescent="0.2">
      <c r="A1130" s="32">
        <f t="shared" si="231"/>
        <v>563001</v>
      </c>
      <c r="B1130" s="25">
        <f t="shared" si="232"/>
        <v>563500</v>
      </c>
      <c r="C1130" s="24">
        <f t="shared" si="233"/>
        <v>115995</v>
      </c>
      <c r="D1130" s="24">
        <f t="shared" si="234"/>
        <v>87250</v>
      </c>
      <c r="E1130" s="24">
        <f t="shared" si="235"/>
        <v>40545</v>
      </c>
      <c r="F1130" s="24">
        <f t="shared" si="236"/>
        <v>158500</v>
      </c>
      <c r="G1130" s="24"/>
      <c r="K1130" s="26"/>
      <c r="L1130" s="26"/>
      <c r="M1130" s="26"/>
      <c r="P1130" s="42"/>
    </row>
    <row r="1131" spans="1:16" x14ac:dyDescent="0.15">
      <c r="A1131" s="32">
        <f t="shared" si="231"/>
        <v>563501</v>
      </c>
      <c r="B1131" s="25">
        <f t="shared" si="232"/>
        <v>564000</v>
      </c>
      <c r="C1131" s="24">
        <f t="shared" si="233"/>
        <v>116095</v>
      </c>
      <c r="D1131" s="24">
        <f t="shared" si="234"/>
        <v>87325</v>
      </c>
      <c r="E1131" s="24">
        <f t="shared" si="235"/>
        <v>40580</v>
      </c>
      <c r="F1131" s="24">
        <f t="shared" si="236"/>
        <v>158625</v>
      </c>
      <c r="G1131" s="24"/>
      <c r="K1131" s="24"/>
      <c r="L1131" s="24"/>
      <c r="M1131" s="24"/>
      <c r="P1131" s="42"/>
    </row>
    <row r="1132" spans="1:16" ht="15" x14ac:dyDescent="0.2">
      <c r="A1132" s="32">
        <f t="shared" si="231"/>
        <v>564001</v>
      </c>
      <c r="B1132" s="25">
        <f t="shared" si="232"/>
        <v>564500</v>
      </c>
      <c r="C1132" s="24">
        <f t="shared" si="233"/>
        <v>116195</v>
      </c>
      <c r="D1132" s="24">
        <f t="shared" si="234"/>
        <v>87400</v>
      </c>
      <c r="E1132" s="24">
        <f t="shared" si="235"/>
        <v>40615</v>
      </c>
      <c r="F1132" s="24">
        <f t="shared" si="236"/>
        <v>158750</v>
      </c>
      <c r="G1132" s="24"/>
      <c r="K1132" s="26"/>
      <c r="L1132" s="26"/>
      <c r="M1132" s="26"/>
      <c r="P1132" s="42"/>
    </row>
    <row r="1133" spans="1:16" ht="15" x14ac:dyDescent="0.2">
      <c r="A1133" s="32">
        <f t="shared" si="231"/>
        <v>564501</v>
      </c>
      <c r="B1133" s="25">
        <f t="shared" si="232"/>
        <v>565000</v>
      </c>
      <c r="C1133" s="24">
        <f t="shared" si="233"/>
        <v>116295</v>
      </c>
      <c r="D1133" s="24">
        <f t="shared" si="234"/>
        <v>87475</v>
      </c>
      <c r="E1133" s="24">
        <f t="shared" si="235"/>
        <v>40650</v>
      </c>
      <c r="F1133" s="24">
        <f t="shared" si="236"/>
        <v>158875</v>
      </c>
      <c r="G1133" s="24"/>
      <c r="K1133" s="26"/>
      <c r="L1133" s="26"/>
      <c r="M1133" s="26"/>
      <c r="P1133" s="42"/>
    </row>
    <row r="1134" spans="1:16" x14ac:dyDescent="0.15">
      <c r="A1134" s="32">
        <f t="shared" si="231"/>
        <v>565001</v>
      </c>
      <c r="B1134" s="25">
        <f t="shared" si="232"/>
        <v>565500</v>
      </c>
      <c r="C1134" s="24">
        <f t="shared" si="233"/>
        <v>116395</v>
      </c>
      <c r="D1134" s="24">
        <f t="shared" si="234"/>
        <v>87550</v>
      </c>
      <c r="E1134" s="24">
        <f t="shared" si="235"/>
        <v>40685</v>
      </c>
      <c r="F1134" s="24">
        <f t="shared" si="236"/>
        <v>159000</v>
      </c>
      <c r="G1134" s="24"/>
      <c r="K1134" s="24"/>
      <c r="L1134" s="24"/>
      <c r="M1134" s="24"/>
      <c r="P1134" s="42"/>
    </row>
    <row r="1135" spans="1:16" ht="15" x14ac:dyDescent="0.2">
      <c r="A1135" s="32">
        <f t="shared" si="231"/>
        <v>565501</v>
      </c>
      <c r="B1135" s="25">
        <f t="shared" si="232"/>
        <v>566000</v>
      </c>
      <c r="C1135" s="24">
        <f t="shared" si="233"/>
        <v>116495</v>
      </c>
      <c r="D1135" s="24">
        <f t="shared" si="234"/>
        <v>87625</v>
      </c>
      <c r="E1135" s="24">
        <f t="shared" si="235"/>
        <v>40720</v>
      </c>
      <c r="F1135" s="24">
        <f t="shared" si="236"/>
        <v>159125</v>
      </c>
      <c r="G1135" s="24"/>
      <c r="K1135" s="26"/>
      <c r="L1135" s="26"/>
      <c r="M1135" s="26"/>
      <c r="P1135" s="42"/>
    </row>
    <row r="1136" spans="1:16" ht="15" x14ac:dyDescent="0.2">
      <c r="A1136" s="32">
        <f t="shared" si="231"/>
        <v>566001</v>
      </c>
      <c r="B1136" s="25">
        <f t="shared" si="232"/>
        <v>566500</v>
      </c>
      <c r="C1136" s="24">
        <f t="shared" si="233"/>
        <v>116595</v>
      </c>
      <c r="D1136" s="24">
        <f t="shared" si="234"/>
        <v>87700</v>
      </c>
      <c r="E1136" s="24">
        <f t="shared" si="235"/>
        <v>40755</v>
      </c>
      <c r="F1136" s="24">
        <f t="shared" si="236"/>
        <v>159250</v>
      </c>
      <c r="G1136" s="24"/>
      <c r="K1136" s="26"/>
      <c r="L1136" s="26"/>
      <c r="M1136" s="26"/>
      <c r="P1136" s="42"/>
    </row>
    <row r="1137" spans="1:16" x14ac:dyDescent="0.15">
      <c r="A1137" s="32">
        <f t="shared" si="231"/>
        <v>566501</v>
      </c>
      <c r="B1137" s="25">
        <f t="shared" si="232"/>
        <v>567000</v>
      </c>
      <c r="C1137" s="24">
        <f t="shared" si="233"/>
        <v>116695</v>
      </c>
      <c r="D1137" s="24">
        <f t="shared" si="234"/>
        <v>87775</v>
      </c>
      <c r="E1137" s="24">
        <f t="shared" si="235"/>
        <v>40790</v>
      </c>
      <c r="F1137" s="24">
        <f t="shared" si="236"/>
        <v>159375</v>
      </c>
      <c r="G1137" s="24"/>
      <c r="K1137" s="24"/>
      <c r="L1137" s="24"/>
      <c r="M1137" s="24"/>
      <c r="P1137" s="42"/>
    </row>
    <row r="1138" spans="1:16" ht="15" x14ac:dyDescent="0.2">
      <c r="A1138" s="32">
        <f t="shared" si="231"/>
        <v>567001</v>
      </c>
      <c r="B1138" s="25">
        <f t="shared" si="232"/>
        <v>567500</v>
      </c>
      <c r="C1138" s="24">
        <f t="shared" si="233"/>
        <v>116795</v>
      </c>
      <c r="D1138" s="24">
        <f t="shared" si="234"/>
        <v>87850</v>
      </c>
      <c r="E1138" s="24">
        <f t="shared" si="235"/>
        <v>40825</v>
      </c>
      <c r="F1138" s="24">
        <f t="shared" si="236"/>
        <v>159500</v>
      </c>
      <c r="G1138" s="24"/>
      <c r="K1138" s="26"/>
      <c r="L1138" s="26"/>
      <c r="M1138" s="26"/>
      <c r="P1138" s="42"/>
    </row>
    <row r="1139" spans="1:16" ht="15" x14ac:dyDescent="0.2">
      <c r="A1139" s="32">
        <f t="shared" si="231"/>
        <v>567501</v>
      </c>
      <c r="B1139" s="25">
        <f t="shared" si="232"/>
        <v>568000</v>
      </c>
      <c r="C1139" s="24">
        <f t="shared" si="233"/>
        <v>116895</v>
      </c>
      <c r="D1139" s="24">
        <f t="shared" si="234"/>
        <v>87925</v>
      </c>
      <c r="E1139" s="24">
        <f t="shared" si="235"/>
        <v>40860</v>
      </c>
      <c r="F1139" s="24">
        <f t="shared" si="236"/>
        <v>159625</v>
      </c>
      <c r="G1139" s="24"/>
      <c r="K1139" s="26"/>
      <c r="L1139" s="26"/>
      <c r="M1139" s="26"/>
      <c r="P1139" s="42"/>
    </row>
    <row r="1140" spans="1:16" x14ac:dyDescent="0.15">
      <c r="A1140" s="32">
        <f t="shared" si="231"/>
        <v>568001</v>
      </c>
      <c r="B1140" s="25">
        <f t="shared" si="232"/>
        <v>568500</v>
      </c>
      <c r="C1140" s="24">
        <f t="shared" si="233"/>
        <v>116995</v>
      </c>
      <c r="D1140" s="24">
        <f t="shared" si="234"/>
        <v>88000</v>
      </c>
      <c r="E1140" s="24">
        <f t="shared" si="235"/>
        <v>40895</v>
      </c>
      <c r="F1140" s="24">
        <f t="shared" si="236"/>
        <v>159750</v>
      </c>
      <c r="G1140" s="24"/>
      <c r="K1140" s="24"/>
      <c r="L1140" s="24"/>
      <c r="M1140" s="24"/>
      <c r="P1140" s="42"/>
    </row>
    <row r="1141" spans="1:16" ht="15" x14ac:dyDescent="0.2">
      <c r="A1141" s="32">
        <f t="shared" si="231"/>
        <v>568501</v>
      </c>
      <c r="B1141" s="25">
        <f t="shared" si="232"/>
        <v>569000</v>
      </c>
      <c r="C1141" s="24">
        <f t="shared" si="233"/>
        <v>117095</v>
      </c>
      <c r="D1141" s="24">
        <f t="shared" si="234"/>
        <v>88075</v>
      </c>
      <c r="E1141" s="24">
        <f t="shared" si="235"/>
        <v>40930</v>
      </c>
      <c r="F1141" s="24">
        <f t="shared" si="236"/>
        <v>159875</v>
      </c>
      <c r="G1141" s="24"/>
      <c r="K1141" s="26"/>
      <c r="L1141" s="26"/>
      <c r="M1141" s="26"/>
      <c r="P1141" s="42"/>
    </row>
    <row r="1142" spans="1:16" ht="15" x14ac:dyDescent="0.2">
      <c r="A1142" s="32">
        <f t="shared" si="231"/>
        <v>569001</v>
      </c>
      <c r="B1142" s="25">
        <f t="shared" si="232"/>
        <v>569500</v>
      </c>
      <c r="C1142" s="24">
        <f t="shared" si="233"/>
        <v>117195</v>
      </c>
      <c r="D1142" s="24">
        <f t="shared" si="234"/>
        <v>88150</v>
      </c>
      <c r="E1142" s="24">
        <f t="shared" si="235"/>
        <v>40965</v>
      </c>
      <c r="F1142" s="24">
        <f t="shared" si="236"/>
        <v>160000</v>
      </c>
      <c r="G1142" s="24"/>
      <c r="K1142" s="26"/>
      <c r="L1142" s="26"/>
      <c r="M1142" s="26"/>
      <c r="P1142" s="42"/>
    </row>
    <row r="1143" spans="1:16" x14ac:dyDescent="0.15">
      <c r="A1143" s="32">
        <f t="shared" si="231"/>
        <v>569501</v>
      </c>
      <c r="B1143" s="25">
        <f t="shared" si="232"/>
        <v>570000</v>
      </c>
      <c r="C1143" s="24">
        <f t="shared" si="233"/>
        <v>117295</v>
      </c>
      <c r="D1143" s="24">
        <f t="shared" si="234"/>
        <v>88225</v>
      </c>
      <c r="E1143" s="24">
        <f t="shared" si="235"/>
        <v>41000</v>
      </c>
      <c r="F1143" s="24">
        <f t="shared" si="236"/>
        <v>160125</v>
      </c>
      <c r="G1143" s="24"/>
      <c r="K1143" s="24"/>
      <c r="L1143" s="24"/>
      <c r="M1143" s="24"/>
      <c r="P1143" s="42"/>
    </row>
    <row r="1144" spans="1:16" ht="15" x14ac:dyDescent="0.2">
      <c r="A1144" s="32">
        <f t="shared" si="231"/>
        <v>570001</v>
      </c>
      <c r="B1144" s="25">
        <f t="shared" si="232"/>
        <v>570500</v>
      </c>
      <c r="C1144" s="24">
        <f t="shared" si="233"/>
        <v>117395</v>
      </c>
      <c r="D1144" s="24">
        <f t="shared" si="234"/>
        <v>88300</v>
      </c>
      <c r="E1144" s="24">
        <f t="shared" si="235"/>
        <v>41035</v>
      </c>
      <c r="F1144" s="24">
        <f t="shared" si="236"/>
        <v>160250</v>
      </c>
      <c r="G1144" s="24"/>
      <c r="K1144" s="26"/>
      <c r="L1144" s="26"/>
      <c r="M1144" s="26"/>
      <c r="P1144" s="42"/>
    </row>
    <row r="1145" spans="1:16" ht="15" x14ac:dyDescent="0.2">
      <c r="A1145" s="32">
        <f t="shared" si="231"/>
        <v>570501</v>
      </c>
      <c r="B1145" s="25">
        <f t="shared" si="232"/>
        <v>571000</v>
      </c>
      <c r="C1145" s="24">
        <f t="shared" si="233"/>
        <v>117495</v>
      </c>
      <c r="D1145" s="24">
        <f t="shared" si="234"/>
        <v>88375</v>
      </c>
      <c r="E1145" s="24">
        <f t="shared" si="235"/>
        <v>41070</v>
      </c>
      <c r="F1145" s="24">
        <f t="shared" si="236"/>
        <v>160375</v>
      </c>
      <c r="G1145" s="24"/>
      <c r="K1145" s="26"/>
      <c r="L1145" s="26"/>
      <c r="M1145" s="26"/>
      <c r="P1145" s="42"/>
    </row>
    <row r="1146" spans="1:16" x14ac:dyDescent="0.15">
      <c r="A1146" s="32">
        <f t="shared" si="231"/>
        <v>571001</v>
      </c>
      <c r="B1146" s="25">
        <f t="shared" si="232"/>
        <v>571500</v>
      </c>
      <c r="C1146" s="24">
        <f t="shared" si="233"/>
        <v>117595</v>
      </c>
      <c r="D1146" s="24">
        <f t="shared" si="234"/>
        <v>88450</v>
      </c>
      <c r="E1146" s="24">
        <f t="shared" si="235"/>
        <v>41105</v>
      </c>
      <c r="F1146" s="24">
        <f t="shared" si="236"/>
        <v>160500</v>
      </c>
      <c r="G1146" s="24"/>
      <c r="K1146" s="24"/>
      <c r="L1146" s="24"/>
      <c r="M1146" s="24"/>
      <c r="P1146" s="42"/>
    </row>
    <row r="1147" spans="1:16" ht="15" x14ac:dyDescent="0.2">
      <c r="A1147" s="32">
        <f t="shared" si="231"/>
        <v>571501</v>
      </c>
      <c r="B1147" s="25">
        <f t="shared" si="232"/>
        <v>572000</v>
      </c>
      <c r="C1147" s="24">
        <f t="shared" si="233"/>
        <v>117695</v>
      </c>
      <c r="D1147" s="24">
        <f t="shared" si="234"/>
        <v>88525</v>
      </c>
      <c r="E1147" s="24">
        <f t="shared" si="235"/>
        <v>41140</v>
      </c>
      <c r="F1147" s="24">
        <f t="shared" si="236"/>
        <v>160625</v>
      </c>
      <c r="G1147" s="24"/>
      <c r="K1147" s="26"/>
      <c r="L1147" s="26"/>
      <c r="M1147" s="26"/>
      <c r="P1147" s="42"/>
    </row>
    <row r="1148" spans="1:16" ht="15" x14ac:dyDescent="0.2">
      <c r="A1148" s="32">
        <f t="shared" si="231"/>
        <v>572001</v>
      </c>
      <c r="B1148" s="25">
        <f t="shared" si="232"/>
        <v>572500</v>
      </c>
      <c r="C1148" s="24">
        <f t="shared" si="233"/>
        <v>117795</v>
      </c>
      <c r="D1148" s="24">
        <f t="shared" si="234"/>
        <v>88600</v>
      </c>
      <c r="E1148" s="24">
        <f t="shared" si="235"/>
        <v>41175</v>
      </c>
      <c r="F1148" s="24">
        <f t="shared" si="236"/>
        <v>160750</v>
      </c>
      <c r="G1148" s="24"/>
      <c r="K1148" s="26"/>
      <c r="L1148" s="26"/>
      <c r="M1148" s="26"/>
      <c r="P1148" s="42"/>
    </row>
    <row r="1149" spans="1:16" x14ac:dyDescent="0.15">
      <c r="A1149" s="32">
        <f t="shared" si="231"/>
        <v>572501</v>
      </c>
      <c r="B1149" s="25">
        <f t="shared" si="232"/>
        <v>573000</v>
      </c>
      <c r="C1149" s="24">
        <f t="shared" si="233"/>
        <v>117895</v>
      </c>
      <c r="D1149" s="24">
        <f t="shared" si="234"/>
        <v>88675</v>
      </c>
      <c r="E1149" s="24">
        <f t="shared" si="235"/>
        <v>41210</v>
      </c>
      <c r="F1149" s="24">
        <f t="shared" si="236"/>
        <v>160875</v>
      </c>
      <c r="G1149" s="24"/>
      <c r="K1149" s="24"/>
      <c r="L1149" s="24"/>
      <c r="M1149" s="24"/>
      <c r="P1149" s="42"/>
    </row>
    <row r="1150" spans="1:16" ht="15" x14ac:dyDescent="0.2">
      <c r="A1150" s="32">
        <f t="shared" si="231"/>
        <v>573001</v>
      </c>
      <c r="B1150" s="25">
        <f t="shared" si="232"/>
        <v>573500</v>
      </c>
      <c r="C1150" s="24">
        <f t="shared" si="233"/>
        <v>117995</v>
      </c>
      <c r="D1150" s="24">
        <f t="shared" si="234"/>
        <v>88750</v>
      </c>
      <c r="E1150" s="24">
        <f t="shared" si="235"/>
        <v>41245</v>
      </c>
      <c r="F1150" s="24">
        <f t="shared" si="236"/>
        <v>161000</v>
      </c>
      <c r="G1150" s="24"/>
      <c r="K1150" s="26"/>
      <c r="L1150" s="26"/>
      <c r="M1150" s="26"/>
      <c r="P1150" s="42"/>
    </row>
    <row r="1151" spans="1:16" ht="15" x14ac:dyDescent="0.2">
      <c r="A1151" s="32">
        <f t="shared" si="231"/>
        <v>573501</v>
      </c>
      <c r="B1151" s="25">
        <f t="shared" si="232"/>
        <v>574000</v>
      </c>
      <c r="C1151" s="24">
        <f t="shared" si="233"/>
        <v>118095</v>
      </c>
      <c r="D1151" s="24">
        <f t="shared" si="234"/>
        <v>88825</v>
      </c>
      <c r="E1151" s="24">
        <f t="shared" si="235"/>
        <v>41280</v>
      </c>
      <c r="F1151" s="24">
        <f t="shared" si="236"/>
        <v>161125</v>
      </c>
      <c r="G1151" s="24"/>
      <c r="K1151" s="26"/>
      <c r="L1151" s="26"/>
      <c r="M1151" s="26"/>
      <c r="P1151" s="42"/>
    </row>
    <row r="1152" spans="1:16" x14ac:dyDescent="0.15">
      <c r="A1152" s="32">
        <f t="shared" si="231"/>
        <v>574001</v>
      </c>
      <c r="B1152" s="25">
        <f t="shared" si="232"/>
        <v>574500</v>
      </c>
      <c r="C1152" s="24">
        <f t="shared" si="233"/>
        <v>118195</v>
      </c>
      <c r="D1152" s="24">
        <f t="shared" si="234"/>
        <v>88900</v>
      </c>
      <c r="E1152" s="24">
        <f t="shared" si="235"/>
        <v>41315</v>
      </c>
      <c r="F1152" s="24">
        <f t="shared" si="236"/>
        <v>161250</v>
      </c>
      <c r="G1152" s="24"/>
      <c r="K1152" s="24"/>
      <c r="L1152" s="24"/>
      <c r="M1152" s="24"/>
      <c r="P1152" s="42"/>
    </row>
    <row r="1153" spans="1:16" ht="15" x14ac:dyDescent="0.2">
      <c r="A1153" s="32">
        <f t="shared" si="231"/>
        <v>574501</v>
      </c>
      <c r="B1153" s="25">
        <f t="shared" si="232"/>
        <v>575000</v>
      </c>
      <c r="C1153" s="24">
        <f t="shared" si="233"/>
        <v>118295</v>
      </c>
      <c r="D1153" s="24">
        <f t="shared" si="234"/>
        <v>88975</v>
      </c>
      <c r="E1153" s="24">
        <f t="shared" si="235"/>
        <v>41350</v>
      </c>
      <c r="F1153" s="24">
        <f t="shared" si="236"/>
        <v>161375</v>
      </c>
      <c r="G1153" s="24"/>
      <c r="K1153" s="26"/>
      <c r="L1153" s="26"/>
      <c r="M1153" s="26"/>
      <c r="P1153" s="42"/>
    </row>
    <row r="1154" spans="1:16" ht="15" x14ac:dyDescent="0.2">
      <c r="A1154" s="32">
        <f t="shared" si="231"/>
        <v>575001</v>
      </c>
      <c r="B1154" s="25">
        <f t="shared" si="232"/>
        <v>575500</v>
      </c>
      <c r="C1154" s="24">
        <f t="shared" si="233"/>
        <v>118395</v>
      </c>
      <c r="D1154" s="24">
        <f t="shared" si="234"/>
        <v>89050</v>
      </c>
      <c r="E1154" s="24">
        <f t="shared" si="235"/>
        <v>41385</v>
      </c>
      <c r="F1154" s="24">
        <f t="shared" si="236"/>
        <v>161500</v>
      </c>
      <c r="G1154" s="24"/>
      <c r="K1154" s="26"/>
      <c r="L1154" s="26"/>
      <c r="M1154" s="26"/>
      <c r="P1154" s="42"/>
    </row>
    <row r="1155" spans="1:16" x14ac:dyDescent="0.15">
      <c r="A1155" s="32">
        <f t="shared" si="231"/>
        <v>575501</v>
      </c>
      <c r="B1155" s="25">
        <f t="shared" si="232"/>
        <v>576000</v>
      </c>
      <c r="C1155" s="24">
        <f t="shared" si="233"/>
        <v>118495</v>
      </c>
      <c r="D1155" s="24">
        <f t="shared" si="234"/>
        <v>89125</v>
      </c>
      <c r="E1155" s="24">
        <f t="shared" si="235"/>
        <v>41420</v>
      </c>
      <c r="F1155" s="24">
        <f t="shared" si="236"/>
        <v>161625</v>
      </c>
      <c r="G1155" s="24"/>
      <c r="K1155" s="24"/>
      <c r="L1155" s="24"/>
      <c r="M1155" s="24"/>
      <c r="P1155" s="42"/>
    </row>
    <row r="1156" spans="1:16" ht="15" x14ac:dyDescent="0.2">
      <c r="A1156" s="32">
        <f t="shared" si="231"/>
        <v>576001</v>
      </c>
      <c r="B1156" s="25">
        <f t="shared" si="232"/>
        <v>576500</v>
      </c>
      <c r="C1156" s="24">
        <f t="shared" si="233"/>
        <v>118595</v>
      </c>
      <c r="D1156" s="24">
        <f t="shared" si="234"/>
        <v>89200</v>
      </c>
      <c r="E1156" s="24">
        <f t="shared" si="235"/>
        <v>41455</v>
      </c>
      <c r="F1156" s="24">
        <f t="shared" si="236"/>
        <v>161750</v>
      </c>
      <c r="G1156" s="24"/>
      <c r="K1156" s="26"/>
      <c r="L1156" s="26"/>
      <c r="M1156" s="26"/>
      <c r="P1156" s="42"/>
    </row>
    <row r="1157" spans="1:16" ht="15" x14ac:dyDescent="0.2">
      <c r="A1157" s="32">
        <f t="shared" si="231"/>
        <v>576501</v>
      </c>
      <c r="B1157" s="25">
        <f t="shared" si="232"/>
        <v>577000</v>
      </c>
      <c r="C1157" s="24">
        <f t="shared" si="233"/>
        <v>118695</v>
      </c>
      <c r="D1157" s="24">
        <f t="shared" si="234"/>
        <v>89275</v>
      </c>
      <c r="E1157" s="24">
        <f t="shared" si="235"/>
        <v>41490</v>
      </c>
      <c r="F1157" s="24">
        <f t="shared" si="236"/>
        <v>161875</v>
      </c>
      <c r="G1157" s="24"/>
      <c r="K1157" s="26"/>
      <c r="L1157" s="26"/>
      <c r="M1157" s="26"/>
      <c r="P1157" s="42"/>
    </row>
    <row r="1158" spans="1:16" x14ac:dyDescent="0.15">
      <c r="A1158" s="32">
        <f t="shared" ref="A1158:A1221" si="237">B1157+1</f>
        <v>577001</v>
      </c>
      <c r="B1158" s="25">
        <f t="shared" ref="B1158:B1221" si="238">B1157+500</f>
        <v>577500</v>
      </c>
      <c r="C1158" s="24">
        <f t="shared" si="233"/>
        <v>118795</v>
      </c>
      <c r="D1158" s="24">
        <f t="shared" si="234"/>
        <v>89350</v>
      </c>
      <c r="E1158" s="24">
        <f t="shared" si="235"/>
        <v>41525</v>
      </c>
      <c r="F1158" s="24">
        <f t="shared" si="236"/>
        <v>162000</v>
      </c>
      <c r="G1158" s="24"/>
      <c r="K1158" s="24"/>
      <c r="L1158" s="24"/>
      <c r="M1158" s="24"/>
      <c r="P1158" s="42"/>
    </row>
    <row r="1159" spans="1:16" ht="15" x14ac:dyDescent="0.2">
      <c r="A1159" s="32">
        <f t="shared" si="237"/>
        <v>577501</v>
      </c>
      <c r="B1159" s="25">
        <f t="shared" si="238"/>
        <v>578000</v>
      </c>
      <c r="C1159" s="24">
        <f t="shared" si="233"/>
        <v>118895</v>
      </c>
      <c r="D1159" s="24">
        <f t="shared" si="234"/>
        <v>89425</v>
      </c>
      <c r="E1159" s="24">
        <f t="shared" si="235"/>
        <v>41560</v>
      </c>
      <c r="F1159" s="24">
        <f t="shared" si="236"/>
        <v>162125</v>
      </c>
      <c r="G1159" s="24"/>
      <c r="K1159" s="26"/>
      <c r="L1159" s="26"/>
      <c r="M1159" s="26"/>
      <c r="P1159" s="42"/>
    </row>
    <row r="1160" spans="1:16" ht="15" x14ac:dyDescent="0.2">
      <c r="A1160" s="32">
        <f t="shared" si="237"/>
        <v>578001</v>
      </c>
      <c r="B1160" s="25">
        <f t="shared" si="238"/>
        <v>578500</v>
      </c>
      <c r="C1160" s="24">
        <f t="shared" si="233"/>
        <v>118995</v>
      </c>
      <c r="D1160" s="24">
        <f t="shared" si="234"/>
        <v>89500</v>
      </c>
      <c r="E1160" s="24">
        <f t="shared" si="235"/>
        <v>41595</v>
      </c>
      <c r="F1160" s="24">
        <f t="shared" si="236"/>
        <v>162250</v>
      </c>
      <c r="G1160" s="24"/>
      <c r="K1160" s="26"/>
      <c r="L1160" s="26"/>
      <c r="M1160" s="26"/>
      <c r="P1160" s="42"/>
    </row>
    <row r="1161" spans="1:16" x14ac:dyDescent="0.15">
      <c r="A1161" s="32">
        <f t="shared" si="237"/>
        <v>578501</v>
      </c>
      <c r="B1161" s="25">
        <f t="shared" si="238"/>
        <v>579000</v>
      </c>
      <c r="C1161" s="24">
        <f t="shared" si="233"/>
        <v>119095</v>
      </c>
      <c r="D1161" s="24">
        <f t="shared" si="234"/>
        <v>89575</v>
      </c>
      <c r="E1161" s="24">
        <f t="shared" si="235"/>
        <v>41630</v>
      </c>
      <c r="F1161" s="24">
        <f t="shared" si="236"/>
        <v>162375</v>
      </c>
      <c r="G1161" s="24"/>
      <c r="K1161" s="24"/>
      <c r="L1161" s="24"/>
      <c r="M1161" s="24"/>
    </row>
    <row r="1162" spans="1:16" ht="15" x14ac:dyDescent="0.2">
      <c r="A1162" s="32">
        <f t="shared" si="237"/>
        <v>579001</v>
      </c>
      <c r="B1162" s="25">
        <f t="shared" si="238"/>
        <v>579500</v>
      </c>
      <c r="C1162" s="24">
        <f t="shared" si="233"/>
        <v>119195</v>
      </c>
      <c r="D1162" s="24">
        <f t="shared" si="234"/>
        <v>89650</v>
      </c>
      <c r="E1162" s="24">
        <f t="shared" si="235"/>
        <v>41665</v>
      </c>
      <c r="F1162" s="24">
        <f t="shared" si="236"/>
        <v>162500</v>
      </c>
      <c r="G1162" s="24"/>
      <c r="K1162" s="26"/>
      <c r="L1162" s="26"/>
      <c r="M1162" s="26"/>
      <c r="P1162" s="42"/>
    </row>
    <row r="1163" spans="1:16" ht="15" x14ac:dyDescent="0.2">
      <c r="A1163" s="32">
        <f t="shared" si="237"/>
        <v>579501</v>
      </c>
      <c r="B1163" s="25">
        <f t="shared" si="238"/>
        <v>580000</v>
      </c>
      <c r="C1163" s="24">
        <f t="shared" si="233"/>
        <v>119295</v>
      </c>
      <c r="D1163" s="24">
        <f t="shared" si="234"/>
        <v>89725</v>
      </c>
      <c r="E1163" s="24">
        <f t="shared" si="235"/>
        <v>41700</v>
      </c>
      <c r="F1163" s="24">
        <f t="shared" si="236"/>
        <v>162625</v>
      </c>
      <c r="G1163" s="24"/>
      <c r="K1163" s="26"/>
      <c r="L1163" s="26"/>
      <c r="M1163" s="26"/>
      <c r="P1163" s="42"/>
    </row>
    <row r="1164" spans="1:16" x14ac:dyDescent="0.15">
      <c r="A1164" s="32">
        <f t="shared" si="237"/>
        <v>580001</v>
      </c>
      <c r="B1164" s="25">
        <f t="shared" si="238"/>
        <v>580500</v>
      </c>
      <c r="C1164" s="24">
        <f t="shared" si="233"/>
        <v>119395</v>
      </c>
      <c r="D1164" s="24">
        <f t="shared" si="234"/>
        <v>89800</v>
      </c>
      <c r="E1164" s="24">
        <f t="shared" si="235"/>
        <v>41735</v>
      </c>
      <c r="F1164" s="24">
        <f t="shared" si="236"/>
        <v>162750</v>
      </c>
      <c r="G1164" s="24"/>
      <c r="K1164" s="24"/>
      <c r="L1164" s="24"/>
      <c r="M1164" s="24"/>
      <c r="P1164" s="42"/>
    </row>
    <row r="1165" spans="1:16" ht="15" x14ac:dyDescent="0.2">
      <c r="A1165" s="32">
        <f t="shared" si="237"/>
        <v>580501</v>
      </c>
      <c r="B1165" s="25">
        <f t="shared" si="238"/>
        <v>581000</v>
      </c>
      <c r="C1165" s="24">
        <f t="shared" si="233"/>
        <v>119495</v>
      </c>
      <c r="D1165" s="24">
        <f t="shared" si="234"/>
        <v>89875</v>
      </c>
      <c r="E1165" s="24">
        <f t="shared" si="235"/>
        <v>41770</v>
      </c>
      <c r="F1165" s="24">
        <f t="shared" si="236"/>
        <v>162875</v>
      </c>
      <c r="G1165" s="24"/>
      <c r="K1165" s="26"/>
      <c r="L1165" s="26"/>
      <c r="M1165" s="26"/>
      <c r="P1165" s="42"/>
    </row>
    <row r="1166" spans="1:16" ht="15" x14ac:dyDescent="0.2">
      <c r="A1166" s="32">
        <f t="shared" si="237"/>
        <v>581001</v>
      </c>
      <c r="B1166" s="25">
        <f t="shared" si="238"/>
        <v>581500</v>
      </c>
      <c r="C1166" s="24">
        <f t="shared" si="233"/>
        <v>119595</v>
      </c>
      <c r="D1166" s="24">
        <f t="shared" si="234"/>
        <v>89950</v>
      </c>
      <c r="E1166" s="24">
        <f t="shared" si="235"/>
        <v>41805</v>
      </c>
      <c r="F1166" s="24">
        <f t="shared" si="236"/>
        <v>163000</v>
      </c>
      <c r="G1166" s="24"/>
      <c r="K1166" s="26"/>
      <c r="L1166" s="26"/>
      <c r="M1166" s="26"/>
      <c r="P1166" s="42"/>
    </row>
    <row r="1167" spans="1:16" x14ac:dyDescent="0.15">
      <c r="A1167" s="32">
        <f t="shared" si="237"/>
        <v>581501</v>
      </c>
      <c r="B1167" s="25">
        <f t="shared" si="238"/>
        <v>582000</v>
      </c>
      <c r="C1167" s="24">
        <f t="shared" si="233"/>
        <v>119695</v>
      </c>
      <c r="D1167" s="24">
        <f t="shared" si="234"/>
        <v>90025</v>
      </c>
      <c r="E1167" s="24">
        <f t="shared" si="235"/>
        <v>41840</v>
      </c>
      <c r="F1167" s="24">
        <f t="shared" si="236"/>
        <v>163125</v>
      </c>
      <c r="G1167" s="24"/>
      <c r="K1167" s="24"/>
      <c r="L1167" s="24"/>
      <c r="M1167" s="24"/>
    </row>
    <row r="1168" spans="1:16" ht="15" x14ac:dyDescent="0.2">
      <c r="A1168" s="32">
        <f t="shared" si="237"/>
        <v>582001</v>
      </c>
      <c r="B1168" s="25">
        <f t="shared" si="238"/>
        <v>582500</v>
      </c>
      <c r="C1168" s="24">
        <f t="shared" si="233"/>
        <v>119795</v>
      </c>
      <c r="D1168" s="24">
        <f t="shared" si="234"/>
        <v>90100</v>
      </c>
      <c r="E1168" s="24">
        <f t="shared" si="235"/>
        <v>41875</v>
      </c>
      <c r="F1168" s="24">
        <f t="shared" si="236"/>
        <v>163250</v>
      </c>
      <c r="G1168" s="24"/>
      <c r="K1168" s="26"/>
      <c r="L1168" s="26"/>
      <c r="M1168" s="26"/>
      <c r="P1168" s="42"/>
    </row>
    <row r="1169" spans="1:16" ht="15" x14ac:dyDescent="0.2">
      <c r="A1169" s="32">
        <f t="shared" si="237"/>
        <v>582501</v>
      </c>
      <c r="B1169" s="25">
        <f t="shared" si="238"/>
        <v>583000</v>
      </c>
      <c r="C1169" s="24">
        <f t="shared" si="233"/>
        <v>119895</v>
      </c>
      <c r="D1169" s="24">
        <f t="shared" si="234"/>
        <v>90175</v>
      </c>
      <c r="E1169" s="24">
        <f t="shared" si="235"/>
        <v>41910</v>
      </c>
      <c r="F1169" s="24">
        <f t="shared" si="236"/>
        <v>163375</v>
      </c>
      <c r="G1169" s="24"/>
      <c r="K1169" s="26"/>
      <c r="L1169" s="26"/>
      <c r="M1169" s="26"/>
      <c r="P1169" s="42"/>
    </row>
    <row r="1170" spans="1:16" x14ac:dyDescent="0.15">
      <c r="A1170" s="32">
        <f t="shared" si="237"/>
        <v>583001</v>
      </c>
      <c r="B1170" s="25">
        <f t="shared" si="238"/>
        <v>583500</v>
      </c>
      <c r="C1170" s="24">
        <f t="shared" si="233"/>
        <v>119995</v>
      </c>
      <c r="D1170" s="24">
        <f t="shared" si="234"/>
        <v>90250</v>
      </c>
      <c r="E1170" s="24">
        <f t="shared" si="235"/>
        <v>41945</v>
      </c>
      <c r="F1170" s="24">
        <f t="shared" si="236"/>
        <v>163500</v>
      </c>
      <c r="G1170" s="24"/>
      <c r="K1170" s="24"/>
      <c r="L1170" s="24"/>
      <c r="M1170" s="24"/>
      <c r="P1170" s="42"/>
    </row>
    <row r="1171" spans="1:16" ht="15" x14ac:dyDescent="0.2">
      <c r="A1171" s="32">
        <f t="shared" si="237"/>
        <v>583501</v>
      </c>
      <c r="B1171" s="25">
        <f t="shared" si="238"/>
        <v>584000</v>
      </c>
      <c r="C1171" s="24">
        <f t="shared" si="233"/>
        <v>120095</v>
      </c>
      <c r="D1171" s="24">
        <f t="shared" si="234"/>
        <v>90325</v>
      </c>
      <c r="E1171" s="24">
        <f t="shared" si="235"/>
        <v>41980</v>
      </c>
      <c r="F1171" s="24">
        <f t="shared" si="236"/>
        <v>163625</v>
      </c>
      <c r="G1171" s="24"/>
      <c r="K1171" s="26"/>
      <c r="L1171" s="26"/>
      <c r="M1171" s="26"/>
      <c r="P1171" s="42"/>
    </row>
    <row r="1172" spans="1:16" ht="15" x14ac:dyDescent="0.2">
      <c r="A1172" s="32">
        <f t="shared" si="237"/>
        <v>584001</v>
      </c>
      <c r="B1172" s="25">
        <f t="shared" si="238"/>
        <v>584500</v>
      </c>
      <c r="C1172" s="24">
        <f t="shared" si="233"/>
        <v>120195</v>
      </c>
      <c r="D1172" s="24">
        <f t="shared" si="234"/>
        <v>90400</v>
      </c>
      <c r="E1172" s="24">
        <f t="shared" si="235"/>
        <v>42015</v>
      </c>
      <c r="F1172" s="24">
        <f t="shared" si="236"/>
        <v>163750</v>
      </c>
      <c r="G1172" s="24"/>
      <c r="K1172" s="26"/>
      <c r="L1172" s="26"/>
      <c r="M1172" s="26"/>
      <c r="P1172" s="42"/>
    </row>
    <row r="1173" spans="1:16" x14ac:dyDescent="0.15">
      <c r="A1173" s="32">
        <f t="shared" si="237"/>
        <v>584501</v>
      </c>
      <c r="B1173" s="25">
        <f t="shared" si="238"/>
        <v>585000</v>
      </c>
      <c r="C1173" s="24">
        <f t="shared" si="233"/>
        <v>120295</v>
      </c>
      <c r="D1173" s="24">
        <f t="shared" si="234"/>
        <v>90475</v>
      </c>
      <c r="E1173" s="24">
        <f t="shared" si="235"/>
        <v>42050</v>
      </c>
      <c r="F1173" s="24">
        <f t="shared" si="236"/>
        <v>163875</v>
      </c>
      <c r="G1173" s="24"/>
      <c r="K1173" s="24"/>
      <c r="L1173" s="24"/>
      <c r="M1173" s="24"/>
      <c r="P1173" s="42"/>
    </row>
    <row r="1174" spans="1:16" ht="15" x14ac:dyDescent="0.2">
      <c r="A1174" s="32">
        <f t="shared" si="237"/>
        <v>585001</v>
      </c>
      <c r="B1174" s="25">
        <f t="shared" si="238"/>
        <v>585500</v>
      </c>
      <c r="C1174" s="24">
        <f t="shared" si="233"/>
        <v>120395</v>
      </c>
      <c r="D1174" s="24">
        <f t="shared" si="234"/>
        <v>90550</v>
      </c>
      <c r="E1174" s="24">
        <f t="shared" si="235"/>
        <v>42085</v>
      </c>
      <c r="F1174" s="24">
        <f t="shared" si="236"/>
        <v>164000</v>
      </c>
      <c r="G1174" s="24"/>
      <c r="K1174" s="26"/>
      <c r="L1174" s="26"/>
      <c r="M1174" s="26"/>
      <c r="P1174" s="42"/>
    </row>
    <row r="1175" spans="1:16" ht="15" x14ac:dyDescent="0.2">
      <c r="A1175" s="32">
        <f t="shared" si="237"/>
        <v>585501</v>
      </c>
      <c r="B1175" s="25">
        <f t="shared" si="238"/>
        <v>586000</v>
      </c>
      <c r="C1175" s="24">
        <f t="shared" si="233"/>
        <v>120495</v>
      </c>
      <c r="D1175" s="24">
        <f t="shared" si="234"/>
        <v>90625</v>
      </c>
      <c r="E1175" s="24">
        <f t="shared" si="235"/>
        <v>42120</v>
      </c>
      <c r="F1175" s="24">
        <f t="shared" si="236"/>
        <v>164125</v>
      </c>
      <c r="G1175" s="24"/>
      <c r="K1175" s="26"/>
      <c r="L1175" s="26"/>
      <c r="M1175" s="26"/>
      <c r="P1175" s="42"/>
    </row>
    <row r="1176" spans="1:16" x14ac:dyDescent="0.15">
      <c r="A1176" s="32">
        <f t="shared" si="237"/>
        <v>586001</v>
      </c>
      <c r="B1176" s="25">
        <f t="shared" si="238"/>
        <v>586500</v>
      </c>
      <c r="C1176" s="24">
        <f t="shared" si="233"/>
        <v>120595</v>
      </c>
      <c r="D1176" s="24">
        <f t="shared" si="234"/>
        <v>90700</v>
      </c>
      <c r="E1176" s="24">
        <f t="shared" si="235"/>
        <v>42155</v>
      </c>
      <c r="F1176" s="24">
        <f t="shared" si="236"/>
        <v>164250</v>
      </c>
      <c r="G1176" s="24"/>
      <c r="K1176" s="24"/>
      <c r="L1176" s="24"/>
      <c r="M1176" s="24"/>
      <c r="P1176" s="42"/>
    </row>
    <row r="1177" spans="1:16" ht="15" x14ac:dyDescent="0.2">
      <c r="A1177" s="32">
        <f t="shared" si="237"/>
        <v>586501</v>
      </c>
      <c r="B1177" s="25">
        <f t="shared" si="238"/>
        <v>587000</v>
      </c>
      <c r="C1177" s="24">
        <f t="shared" si="233"/>
        <v>120695</v>
      </c>
      <c r="D1177" s="24">
        <f t="shared" si="234"/>
        <v>90775</v>
      </c>
      <c r="E1177" s="24">
        <f t="shared" si="235"/>
        <v>42190</v>
      </c>
      <c r="F1177" s="24">
        <f t="shared" si="236"/>
        <v>164375</v>
      </c>
      <c r="G1177" s="24"/>
      <c r="K1177" s="26"/>
      <c r="L1177" s="26"/>
      <c r="M1177" s="26"/>
      <c r="P1177" s="42"/>
    </row>
    <row r="1178" spans="1:16" ht="15" x14ac:dyDescent="0.2">
      <c r="A1178" s="32">
        <f t="shared" si="237"/>
        <v>587001</v>
      </c>
      <c r="B1178" s="25">
        <f t="shared" si="238"/>
        <v>587500</v>
      </c>
      <c r="C1178" s="24">
        <f t="shared" si="233"/>
        <v>120795</v>
      </c>
      <c r="D1178" s="24">
        <f t="shared" si="234"/>
        <v>90850</v>
      </c>
      <c r="E1178" s="24">
        <f t="shared" si="235"/>
        <v>42225</v>
      </c>
      <c r="F1178" s="24">
        <f t="shared" si="236"/>
        <v>164500</v>
      </c>
      <c r="G1178" s="24"/>
      <c r="K1178" s="26"/>
      <c r="L1178" s="26"/>
      <c r="M1178" s="26"/>
      <c r="P1178" s="42"/>
    </row>
    <row r="1179" spans="1:16" x14ac:dyDescent="0.15">
      <c r="A1179" s="32">
        <f t="shared" si="237"/>
        <v>587501</v>
      </c>
      <c r="B1179" s="25">
        <f t="shared" si="238"/>
        <v>588000</v>
      </c>
      <c r="C1179" s="24">
        <f t="shared" si="233"/>
        <v>120895</v>
      </c>
      <c r="D1179" s="24">
        <f t="shared" si="234"/>
        <v>90925</v>
      </c>
      <c r="E1179" s="24">
        <f t="shared" si="235"/>
        <v>42260</v>
      </c>
      <c r="F1179" s="24">
        <f t="shared" si="236"/>
        <v>164625</v>
      </c>
      <c r="G1179" s="24"/>
      <c r="K1179" s="24"/>
      <c r="L1179" s="24"/>
      <c r="M1179" s="24"/>
      <c r="P1179" s="42"/>
    </row>
    <row r="1180" spans="1:16" ht="15" x14ac:dyDescent="0.2">
      <c r="A1180" s="32">
        <f t="shared" si="237"/>
        <v>588001</v>
      </c>
      <c r="B1180" s="25">
        <f t="shared" si="238"/>
        <v>588500</v>
      </c>
      <c r="C1180" s="24">
        <f t="shared" si="233"/>
        <v>120995</v>
      </c>
      <c r="D1180" s="24">
        <f t="shared" si="234"/>
        <v>91000</v>
      </c>
      <c r="E1180" s="24">
        <f t="shared" si="235"/>
        <v>42295</v>
      </c>
      <c r="F1180" s="24">
        <f t="shared" si="236"/>
        <v>164750</v>
      </c>
      <c r="G1180" s="24"/>
      <c r="K1180" s="26"/>
      <c r="L1180" s="26"/>
      <c r="M1180" s="26"/>
      <c r="P1180" s="42"/>
    </row>
    <row r="1181" spans="1:16" ht="15" x14ac:dyDescent="0.2">
      <c r="A1181" s="32">
        <f t="shared" si="237"/>
        <v>588501</v>
      </c>
      <c r="B1181" s="25">
        <f t="shared" si="238"/>
        <v>589000</v>
      </c>
      <c r="C1181" s="24">
        <f t="shared" si="233"/>
        <v>121095</v>
      </c>
      <c r="D1181" s="24">
        <f t="shared" si="234"/>
        <v>91075</v>
      </c>
      <c r="E1181" s="24">
        <f t="shared" si="235"/>
        <v>42330</v>
      </c>
      <c r="F1181" s="24">
        <f t="shared" si="236"/>
        <v>164875</v>
      </c>
      <c r="G1181" s="24"/>
      <c r="K1181" s="26"/>
      <c r="L1181" s="26"/>
      <c r="M1181" s="26"/>
      <c r="P1181" s="42"/>
    </row>
    <row r="1182" spans="1:16" x14ac:dyDescent="0.15">
      <c r="A1182" s="32">
        <f t="shared" si="237"/>
        <v>589001</v>
      </c>
      <c r="B1182" s="25">
        <f t="shared" si="238"/>
        <v>589500</v>
      </c>
      <c r="C1182" s="24">
        <f t="shared" ref="C1182:C1245" si="239">C1181+($B1182-$B1181)*(VLOOKUP($A1182,$H$4:$M$13,3))</f>
        <v>121195</v>
      </c>
      <c r="D1182" s="24">
        <f t="shared" ref="D1182:D1245" si="240">D1181+($B1182-$B1181)*(VLOOKUP($A1182,$H$4:$M$13,4))</f>
        <v>91150</v>
      </c>
      <c r="E1182" s="24">
        <f t="shared" ref="E1182:E1245" si="241">E1181+($B1182-$B1181)*(VLOOKUP($A1182,$H$4:$M$13,5))</f>
        <v>42365</v>
      </c>
      <c r="F1182" s="24">
        <f t="shared" ref="F1182:F1245" si="242">F1181+($B1182-$B1181)*(VLOOKUP($A1182,$H$4:$M$13,6))</f>
        <v>165000</v>
      </c>
      <c r="G1182" s="24"/>
      <c r="K1182" s="24"/>
      <c r="L1182" s="24"/>
      <c r="M1182" s="24"/>
      <c r="P1182" s="42"/>
    </row>
    <row r="1183" spans="1:16" ht="15" x14ac:dyDescent="0.2">
      <c r="A1183" s="32">
        <f t="shared" si="237"/>
        <v>589501</v>
      </c>
      <c r="B1183" s="25">
        <f t="shared" si="238"/>
        <v>590000</v>
      </c>
      <c r="C1183" s="24">
        <f t="shared" si="239"/>
        <v>121295</v>
      </c>
      <c r="D1183" s="24">
        <f t="shared" si="240"/>
        <v>91225</v>
      </c>
      <c r="E1183" s="24">
        <f t="shared" si="241"/>
        <v>42400</v>
      </c>
      <c r="F1183" s="24">
        <f t="shared" si="242"/>
        <v>165125</v>
      </c>
      <c r="G1183" s="24"/>
      <c r="K1183" s="26"/>
      <c r="L1183" s="26"/>
      <c r="M1183" s="26"/>
      <c r="P1183" s="42"/>
    </row>
    <row r="1184" spans="1:16" ht="15" x14ac:dyDescent="0.2">
      <c r="A1184" s="32">
        <f t="shared" si="237"/>
        <v>590001</v>
      </c>
      <c r="B1184" s="25">
        <f t="shared" si="238"/>
        <v>590500</v>
      </c>
      <c r="C1184" s="24">
        <f t="shared" si="239"/>
        <v>121395</v>
      </c>
      <c r="D1184" s="24">
        <f t="shared" si="240"/>
        <v>91300</v>
      </c>
      <c r="E1184" s="24">
        <f t="shared" si="241"/>
        <v>42435</v>
      </c>
      <c r="F1184" s="24">
        <f t="shared" si="242"/>
        <v>165250</v>
      </c>
      <c r="G1184" s="24"/>
      <c r="K1184" s="26"/>
      <c r="L1184" s="26"/>
      <c r="M1184" s="26"/>
      <c r="P1184" s="42"/>
    </row>
    <row r="1185" spans="1:16" x14ac:dyDescent="0.15">
      <c r="A1185" s="32">
        <f t="shared" si="237"/>
        <v>590501</v>
      </c>
      <c r="B1185" s="25">
        <f t="shared" si="238"/>
        <v>591000</v>
      </c>
      <c r="C1185" s="24">
        <f t="shared" si="239"/>
        <v>121495</v>
      </c>
      <c r="D1185" s="24">
        <f t="shared" si="240"/>
        <v>91375</v>
      </c>
      <c r="E1185" s="24">
        <f t="shared" si="241"/>
        <v>42470</v>
      </c>
      <c r="F1185" s="24">
        <f t="shared" si="242"/>
        <v>165375</v>
      </c>
      <c r="G1185" s="24"/>
      <c r="K1185" s="24"/>
      <c r="L1185" s="24"/>
      <c r="M1185" s="24"/>
      <c r="P1185" s="42"/>
    </row>
    <row r="1186" spans="1:16" ht="15" x14ac:dyDescent="0.2">
      <c r="A1186" s="32">
        <f t="shared" si="237"/>
        <v>591001</v>
      </c>
      <c r="B1186" s="25">
        <f t="shared" si="238"/>
        <v>591500</v>
      </c>
      <c r="C1186" s="24">
        <f t="shared" si="239"/>
        <v>121595</v>
      </c>
      <c r="D1186" s="24">
        <f t="shared" si="240"/>
        <v>91450</v>
      </c>
      <c r="E1186" s="24">
        <f t="shared" si="241"/>
        <v>42505</v>
      </c>
      <c r="F1186" s="24">
        <f t="shared" si="242"/>
        <v>165500</v>
      </c>
      <c r="G1186" s="24"/>
      <c r="K1186" s="26"/>
      <c r="L1186" s="26"/>
      <c r="M1186" s="26"/>
      <c r="P1186" s="42"/>
    </row>
    <row r="1187" spans="1:16" ht="15" x14ac:dyDescent="0.2">
      <c r="A1187" s="32">
        <f t="shared" si="237"/>
        <v>591501</v>
      </c>
      <c r="B1187" s="25">
        <f t="shared" si="238"/>
        <v>592000</v>
      </c>
      <c r="C1187" s="24">
        <f t="shared" si="239"/>
        <v>121695</v>
      </c>
      <c r="D1187" s="24">
        <f t="shared" si="240"/>
        <v>91525</v>
      </c>
      <c r="E1187" s="24">
        <f t="shared" si="241"/>
        <v>42540</v>
      </c>
      <c r="F1187" s="24">
        <f t="shared" si="242"/>
        <v>165625</v>
      </c>
      <c r="G1187" s="24"/>
      <c r="K1187" s="26"/>
      <c r="L1187" s="26"/>
      <c r="M1187" s="26"/>
      <c r="P1187" s="42"/>
    </row>
    <row r="1188" spans="1:16" x14ac:dyDescent="0.15">
      <c r="A1188" s="32">
        <f t="shared" si="237"/>
        <v>592001</v>
      </c>
      <c r="B1188" s="25">
        <f t="shared" si="238"/>
        <v>592500</v>
      </c>
      <c r="C1188" s="24">
        <f t="shared" si="239"/>
        <v>121795</v>
      </c>
      <c r="D1188" s="24">
        <f t="shared" si="240"/>
        <v>91600</v>
      </c>
      <c r="E1188" s="24">
        <f t="shared" si="241"/>
        <v>42575</v>
      </c>
      <c r="F1188" s="24">
        <f t="shared" si="242"/>
        <v>165750</v>
      </c>
      <c r="G1188" s="24"/>
      <c r="K1188" s="24"/>
      <c r="L1188" s="24"/>
      <c r="M1188" s="24"/>
      <c r="P1188" s="42"/>
    </row>
    <row r="1189" spans="1:16" ht="15" x14ac:dyDescent="0.2">
      <c r="A1189" s="32">
        <f t="shared" si="237"/>
        <v>592501</v>
      </c>
      <c r="B1189" s="25">
        <f t="shared" si="238"/>
        <v>593000</v>
      </c>
      <c r="C1189" s="24">
        <f t="shared" si="239"/>
        <v>121895</v>
      </c>
      <c r="D1189" s="24">
        <f t="shared" si="240"/>
        <v>91675</v>
      </c>
      <c r="E1189" s="24">
        <f t="shared" si="241"/>
        <v>42610</v>
      </c>
      <c r="F1189" s="24">
        <f t="shared" si="242"/>
        <v>165875</v>
      </c>
      <c r="G1189" s="24"/>
      <c r="K1189" s="26"/>
      <c r="L1189" s="26"/>
      <c r="M1189" s="26"/>
      <c r="P1189" s="42"/>
    </row>
    <row r="1190" spans="1:16" ht="15" x14ac:dyDescent="0.2">
      <c r="A1190" s="32">
        <f t="shared" si="237"/>
        <v>593001</v>
      </c>
      <c r="B1190" s="25">
        <f t="shared" si="238"/>
        <v>593500</v>
      </c>
      <c r="C1190" s="24">
        <f t="shared" si="239"/>
        <v>121995</v>
      </c>
      <c r="D1190" s="24">
        <f t="shared" si="240"/>
        <v>91750</v>
      </c>
      <c r="E1190" s="24">
        <f t="shared" si="241"/>
        <v>42645</v>
      </c>
      <c r="F1190" s="24">
        <f t="shared" si="242"/>
        <v>166000</v>
      </c>
      <c r="G1190" s="24"/>
      <c r="K1190" s="26"/>
      <c r="L1190" s="26"/>
      <c r="M1190" s="26"/>
      <c r="P1190" s="42"/>
    </row>
    <row r="1191" spans="1:16" x14ac:dyDescent="0.15">
      <c r="A1191" s="32">
        <f t="shared" si="237"/>
        <v>593501</v>
      </c>
      <c r="B1191" s="25">
        <f t="shared" si="238"/>
        <v>594000</v>
      </c>
      <c r="C1191" s="24">
        <f t="shared" si="239"/>
        <v>122095</v>
      </c>
      <c r="D1191" s="24">
        <f t="shared" si="240"/>
        <v>91825</v>
      </c>
      <c r="E1191" s="24">
        <f t="shared" si="241"/>
        <v>42680</v>
      </c>
      <c r="F1191" s="24">
        <f t="shared" si="242"/>
        <v>166125</v>
      </c>
      <c r="G1191" s="24"/>
      <c r="K1191" s="24"/>
      <c r="L1191" s="24"/>
      <c r="M1191" s="24"/>
      <c r="P1191" s="42"/>
    </row>
    <row r="1192" spans="1:16" ht="15" x14ac:dyDescent="0.2">
      <c r="A1192" s="32">
        <f t="shared" si="237"/>
        <v>594001</v>
      </c>
      <c r="B1192" s="25">
        <f t="shared" si="238"/>
        <v>594500</v>
      </c>
      <c r="C1192" s="24">
        <f t="shared" si="239"/>
        <v>122195</v>
      </c>
      <c r="D1192" s="24">
        <f t="shared" si="240"/>
        <v>91900</v>
      </c>
      <c r="E1192" s="24">
        <f t="shared" si="241"/>
        <v>42715</v>
      </c>
      <c r="F1192" s="24">
        <f t="shared" si="242"/>
        <v>166250</v>
      </c>
      <c r="G1192" s="24"/>
      <c r="K1192" s="26"/>
      <c r="L1192" s="26"/>
      <c r="M1192" s="26"/>
      <c r="P1192" s="42"/>
    </row>
    <row r="1193" spans="1:16" ht="15" x14ac:dyDescent="0.2">
      <c r="A1193" s="32">
        <f t="shared" si="237"/>
        <v>594501</v>
      </c>
      <c r="B1193" s="25">
        <f t="shared" si="238"/>
        <v>595000</v>
      </c>
      <c r="C1193" s="24">
        <f t="shared" si="239"/>
        <v>122295</v>
      </c>
      <c r="D1193" s="24">
        <f t="shared" si="240"/>
        <v>91975</v>
      </c>
      <c r="E1193" s="24">
        <f t="shared" si="241"/>
        <v>42750</v>
      </c>
      <c r="F1193" s="24">
        <f t="shared" si="242"/>
        <v>166375</v>
      </c>
      <c r="G1193" s="24"/>
      <c r="K1193" s="26"/>
      <c r="L1193" s="26"/>
      <c r="M1193" s="26"/>
      <c r="P1193" s="42"/>
    </row>
    <row r="1194" spans="1:16" x14ac:dyDescent="0.15">
      <c r="A1194" s="32">
        <f t="shared" si="237"/>
        <v>595001</v>
      </c>
      <c r="B1194" s="25">
        <f t="shared" si="238"/>
        <v>595500</v>
      </c>
      <c r="C1194" s="24">
        <f t="shared" si="239"/>
        <v>122395</v>
      </c>
      <c r="D1194" s="24">
        <f t="shared" si="240"/>
        <v>92050</v>
      </c>
      <c r="E1194" s="24">
        <f t="shared" si="241"/>
        <v>42785</v>
      </c>
      <c r="F1194" s="24">
        <f t="shared" si="242"/>
        <v>166500</v>
      </c>
      <c r="G1194" s="24"/>
      <c r="K1194" s="24"/>
      <c r="L1194" s="24"/>
      <c r="M1194" s="24"/>
      <c r="P1194" s="42"/>
    </row>
    <row r="1195" spans="1:16" ht="15" x14ac:dyDescent="0.2">
      <c r="A1195" s="32">
        <f t="shared" si="237"/>
        <v>595501</v>
      </c>
      <c r="B1195" s="25">
        <f t="shared" si="238"/>
        <v>596000</v>
      </c>
      <c r="C1195" s="24">
        <f t="shared" si="239"/>
        <v>122495</v>
      </c>
      <c r="D1195" s="24">
        <f t="shared" si="240"/>
        <v>92125</v>
      </c>
      <c r="E1195" s="24">
        <f t="shared" si="241"/>
        <v>42820</v>
      </c>
      <c r="F1195" s="24">
        <f t="shared" si="242"/>
        <v>166625</v>
      </c>
      <c r="G1195" s="24"/>
      <c r="K1195" s="26"/>
      <c r="L1195" s="26"/>
      <c r="M1195" s="26"/>
      <c r="P1195" s="42"/>
    </row>
    <row r="1196" spans="1:16" ht="15" x14ac:dyDescent="0.2">
      <c r="A1196" s="32">
        <f t="shared" si="237"/>
        <v>596001</v>
      </c>
      <c r="B1196" s="25">
        <f t="shared" si="238"/>
        <v>596500</v>
      </c>
      <c r="C1196" s="24">
        <f t="shared" si="239"/>
        <v>122595</v>
      </c>
      <c r="D1196" s="24">
        <f t="shared" si="240"/>
        <v>92200</v>
      </c>
      <c r="E1196" s="24">
        <f t="shared" si="241"/>
        <v>42855</v>
      </c>
      <c r="F1196" s="24">
        <f t="shared" si="242"/>
        <v>166750</v>
      </c>
      <c r="G1196" s="24"/>
      <c r="K1196" s="26"/>
      <c r="L1196" s="26"/>
      <c r="M1196" s="26"/>
      <c r="P1196" s="42"/>
    </row>
    <row r="1197" spans="1:16" x14ac:dyDescent="0.15">
      <c r="A1197" s="32">
        <f t="shared" si="237"/>
        <v>596501</v>
      </c>
      <c r="B1197" s="25">
        <f t="shared" si="238"/>
        <v>597000</v>
      </c>
      <c r="C1197" s="24">
        <f t="shared" si="239"/>
        <v>122695</v>
      </c>
      <c r="D1197" s="24">
        <f t="shared" si="240"/>
        <v>92275</v>
      </c>
      <c r="E1197" s="24">
        <f t="shared" si="241"/>
        <v>42890</v>
      </c>
      <c r="F1197" s="24">
        <f t="shared" si="242"/>
        <v>166875</v>
      </c>
      <c r="G1197" s="24"/>
      <c r="K1197" s="24"/>
      <c r="L1197" s="24"/>
      <c r="M1197" s="24"/>
      <c r="P1197" s="42"/>
    </row>
    <row r="1198" spans="1:16" ht="15" x14ac:dyDescent="0.2">
      <c r="A1198" s="32">
        <f t="shared" si="237"/>
        <v>597001</v>
      </c>
      <c r="B1198" s="25">
        <f t="shared" si="238"/>
        <v>597500</v>
      </c>
      <c r="C1198" s="24">
        <f t="shared" si="239"/>
        <v>122795</v>
      </c>
      <c r="D1198" s="24">
        <f t="shared" si="240"/>
        <v>92350</v>
      </c>
      <c r="E1198" s="24">
        <f t="shared" si="241"/>
        <v>42925</v>
      </c>
      <c r="F1198" s="24">
        <f t="shared" si="242"/>
        <v>167000</v>
      </c>
      <c r="G1198" s="24"/>
      <c r="K1198" s="26"/>
      <c r="L1198" s="26"/>
      <c r="M1198" s="26"/>
      <c r="P1198" s="42"/>
    </row>
    <row r="1199" spans="1:16" ht="15" x14ac:dyDescent="0.2">
      <c r="A1199" s="32">
        <f t="shared" si="237"/>
        <v>597501</v>
      </c>
      <c r="B1199" s="25">
        <f t="shared" si="238"/>
        <v>598000</v>
      </c>
      <c r="C1199" s="24">
        <f t="shared" si="239"/>
        <v>122895</v>
      </c>
      <c r="D1199" s="24">
        <f t="shared" si="240"/>
        <v>92425</v>
      </c>
      <c r="E1199" s="24">
        <f t="shared" si="241"/>
        <v>42960</v>
      </c>
      <c r="F1199" s="24">
        <f t="shared" si="242"/>
        <v>167125</v>
      </c>
      <c r="G1199" s="24"/>
      <c r="K1199" s="26"/>
      <c r="L1199" s="26"/>
      <c r="M1199" s="26"/>
      <c r="P1199" s="42"/>
    </row>
    <row r="1200" spans="1:16" x14ac:dyDescent="0.15">
      <c r="A1200" s="32">
        <f t="shared" si="237"/>
        <v>598001</v>
      </c>
      <c r="B1200" s="25">
        <f t="shared" si="238"/>
        <v>598500</v>
      </c>
      <c r="C1200" s="24">
        <f t="shared" si="239"/>
        <v>122995</v>
      </c>
      <c r="D1200" s="24">
        <f t="shared" si="240"/>
        <v>92500</v>
      </c>
      <c r="E1200" s="24">
        <f t="shared" si="241"/>
        <v>42995</v>
      </c>
      <c r="F1200" s="24">
        <f t="shared" si="242"/>
        <v>167250</v>
      </c>
      <c r="G1200" s="24"/>
      <c r="K1200" s="24"/>
      <c r="L1200" s="24"/>
      <c r="M1200" s="24"/>
      <c r="P1200" s="42"/>
    </row>
    <row r="1201" spans="1:16" ht="15" x14ac:dyDescent="0.2">
      <c r="A1201" s="32">
        <f t="shared" si="237"/>
        <v>598501</v>
      </c>
      <c r="B1201" s="25">
        <f t="shared" si="238"/>
        <v>599000</v>
      </c>
      <c r="C1201" s="24">
        <f t="shared" si="239"/>
        <v>123095</v>
      </c>
      <c r="D1201" s="24">
        <f t="shared" si="240"/>
        <v>92575</v>
      </c>
      <c r="E1201" s="24">
        <f t="shared" si="241"/>
        <v>43030</v>
      </c>
      <c r="F1201" s="24">
        <f t="shared" si="242"/>
        <v>167375</v>
      </c>
      <c r="G1201" s="24"/>
      <c r="K1201" s="26"/>
      <c r="L1201" s="26"/>
      <c r="M1201" s="26"/>
      <c r="P1201" s="42"/>
    </row>
    <row r="1202" spans="1:16" ht="15" x14ac:dyDescent="0.2">
      <c r="A1202" s="32">
        <f t="shared" si="237"/>
        <v>599001</v>
      </c>
      <c r="B1202" s="25">
        <f t="shared" si="238"/>
        <v>599500</v>
      </c>
      <c r="C1202" s="24">
        <f t="shared" si="239"/>
        <v>123195</v>
      </c>
      <c r="D1202" s="24">
        <f t="shared" si="240"/>
        <v>92650</v>
      </c>
      <c r="E1202" s="24">
        <f t="shared" si="241"/>
        <v>43065</v>
      </c>
      <c r="F1202" s="24">
        <f t="shared" si="242"/>
        <v>167500</v>
      </c>
      <c r="G1202" s="24"/>
      <c r="K1202" s="26"/>
      <c r="L1202" s="26"/>
      <c r="M1202" s="26"/>
      <c r="P1202" s="42"/>
    </row>
    <row r="1203" spans="1:16" x14ac:dyDescent="0.15">
      <c r="A1203" s="32">
        <f t="shared" si="237"/>
        <v>599501</v>
      </c>
      <c r="B1203" s="25">
        <f t="shared" si="238"/>
        <v>600000</v>
      </c>
      <c r="C1203" s="24">
        <f t="shared" si="239"/>
        <v>123295</v>
      </c>
      <c r="D1203" s="24">
        <f t="shared" si="240"/>
        <v>92725</v>
      </c>
      <c r="E1203" s="24">
        <f t="shared" si="241"/>
        <v>43100</v>
      </c>
      <c r="F1203" s="24">
        <f t="shared" si="242"/>
        <v>167625</v>
      </c>
      <c r="G1203" s="24"/>
      <c r="K1203" s="24"/>
      <c r="L1203" s="24"/>
      <c r="M1203" s="24"/>
      <c r="P1203" s="42"/>
    </row>
    <row r="1204" spans="1:16" ht="15" x14ac:dyDescent="0.2">
      <c r="A1204" s="32">
        <f t="shared" si="237"/>
        <v>600001</v>
      </c>
      <c r="B1204" s="25">
        <f t="shared" si="238"/>
        <v>600500</v>
      </c>
      <c r="C1204" s="24">
        <f t="shared" si="239"/>
        <v>123395</v>
      </c>
      <c r="D1204" s="24">
        <f t="shared" si="240"/>
        <v>92800</v>
      </c>
      <c r="E1204" s="24">
        <f t="shared" si="241"/>
        <v>43135</v>
      </c>
      <c r="F1204" s="24">
        <f t="shared" si="242"/>
        <v>167750</v>
      </c>
      <c r="G1204" s="24"/>
      <c r="K1204" s="26"/>
      <c r="L1204" s="26"/>
      <c r="M1204" s="26"/>
      <c r="P1204" s="42"/>
    </row>
    <row r="1205" spans="1:16" ht="15" x14ac:dyDescent="0.2">
      <c r="A1205" s="32">
        <f t="shared" si="237"/>
        <v>600501</v>
      </c>
      <c r="B1205" s="25">
        <f t="shared" si="238"/>
        <v>601000</v>
      </c>
      <c r="C1205" s="24">
        <f t="shared" si="239"/>
        <v>123495</v>
      </c>
      <c r="D1205" s="24">
        <f t="shared" si="240"/>
        <v>92875</v>
      </c>
      <c r="E1205" s="24">
        <f t="shared" si="241"/>
        <v>43170</v>
      </c>
      <c r="F1205" s="24">
        <f t="shared" si="242"/>
        <v>167875</v>
      </c>
      <c r="G1205" s="24"/>
      <c r="K1205" s="26"/>
      <c r="L1205" s="26"/>
      <c r="M1205" s="26"/>
      <c r="P1205" s="42"/>
    </row>
    <row r="1206" spans="1:16" x14ac:dyDescent="0.15">
      <c r="A1206" s="32">
        <f t="shared" si="237"/>
        <v>601001</v>
      </c>
      <c r="B1206" s="25">
        <f t="shared" si="238"/>
        <v>601500</v>
      </c>
      <c r="C1206" s="24">
        <f t="shared" si="239"/>
        <v>123595</v>
      </c>
      <c r="D1206" s="24">
        <f t="shared" si="240"/>
        <v>92950</v>
      </c>
      <c r="E1206" s="24">
        <f t="shared" si="241"/>
        <v>43205</v>
      </c>
      <c r="F1206" s="24">
        <f t="shared" si="242"/>
        <v>168000</v>
      </c>
      <c r="G1206" s="24"/>
      <c r="K1206" s="24"/>
      <c r="L1206" s="24"/>
      <c r="M1206" s="24"/>
      <c r="P1206" s="42"/>
    </row>
    <row r="1207" spans="1:16" ht="15" x14ac:dyDescent="0.2">
      <c r="A1207" s="32">
        <f t="shared" si="237"/>
        <v>601501</v>
      </c>
      <c r="B1207" s="25">
        <f t="shared" si="238"/>
        <v>602000</v>
      </c>
      <c r="C1207" s="24">
        <f t="shared" si="239"/>
        <v>123695</v>
      </c>
      <c r="D1207" s="24">
        <f t="shared" si="240"/>
        <v>93025</v>
      </c>
      <c r="E1207" s="24">
        <f t="shared" si="241"/>
        <v>43240</v>
      </c>
      <c r="F1207" s="24">
        <f t="shared" si="242"/>
        <v>168125</v>
      </c>
      <c r="G1207" s="24"/>
      <c r="K1207" s="26"/>
      <c r="L1207" s="26"/>
      <c r="M1207" s="26"/>
      <c r="P1207" s="42"/>
    </row>
    <row r="1208" spans="1:16" ht="15" x14ac:dyDescent="0.2">
      <c r="A1208" s="32">
        <f t="shared" si="237"/>
        <v>602001</v>
      </c>
      <c r="B1208" s="25">
        <f t="shared" si="238"/>
        <v>602500</v>
      </c>
      <c r="C1208" s="24">
        <f t="shared" si="239"/>
        <v>123795</v>
      </c>
      <c r="D1208" s="24">
        <f t="shared" si="240"/>
        <v>93100</v>
      </c>
      <c r="E1208" s="24">
        <f t="shared" si="241"/>
        <v>43275</v>
      </c>
      <c r="F1208" s="24">
        <f t="shared" si="242"/>
        <v>168250</v>
      </c>
      <c r="G1208" s="24"/>
      <c r="K1208" s="26"/>
      <c r="L1208" s="26"/>
      <c r="M1208" s="26"/>
      <c r="P1208" s="42"/>
    </row>
    <row r="1209" spans="1:16" x14ac:dyDescent="0.15">
      <c r="A1209" s="32">
        <f t="shared" si="237"/>
        <v>602501</v>
      </c>
      <c r="B1209" s="25">
        <f t="shared" si="238"/>
        <v>603000</v>
      </c>
      <c r="C1209" s="24">
        <f t="shared" si="239"/>
        <v>123895</v>
      </c>
      <c r="D1209" s="24">
        <f t="shared" si="240"/>
        <v>93175</v>
      </c>
      <c r="E1209" s="24">
        <f t="shared" si="241"/>
        <v>43310</v>
      </c>
      <c r="F1209" s="24">
        <f t="shared" si="242"/>
        <v>168375</v>
      </c>
      <c r="G1209" s="24"/>
      <c r="K1209" s="24"/>
      <c r="L1209" s="24"/>
      <c r="M1209" s="24"/>
      <c r="P1209" s="42"/>
    </row>
    <row r="1210" spans="1:16" ht="15" x14ac:dyDescent="0.2">
      <c r="A1210" s="32">
        <f t="shared" si="237"/>
        <v>603001</v>
      </c>
      <c r="B1210" s="25">
        <f t="shared" si="238"/>
        <v>603500</v>
      </c>
      <c r="C1210" s="24">
        <f t="shared" si="239"/>
        <v>123995</v>
      </c>
      <c r="D1210" s="24">
        <f t="shared" si="240"/>
        <v>93250</v>
      </c>
      <c r="E1210" s="24">
        <f t="shared" si="241"/>
        <v>43345</v>
      </c>
      <c r="F1210" s="24">
        <f t="shared" si="242"/>
        <v>168500</v>
      </c>
      <c r="G1210" s="24"/>
      <c r="K1210" s="26"/>
      <c r="L1210" s="26"/>
      <c r="M1210" s="26"/>
      <c r="P1210" s="42"/>
    </row>
    <row r="1211" spans="1:16" ht="15" x14ac:dyDescent="0.2">
      <c r="A1211" s="32">
        <f t="shared" si="237"/>
        <v>603501</v>
      </c>
      <c r="B1211" s="25">
        <f t="shared" si="238"/>
        <v>604000</v>
      </c>
      <c r="C1211" s="24">
        <f t="shared" si="239"/>
        <v>124095</v>
      </c>
      <c r="D1211" s="24">
        <f t="shared" si="240"/>
        <v>93325</v>
      </c>
      <c r="E1211" s="24">
        <f t="shared" si="241"/>
        <v>43380</v>
      </c>
      <c r="F1211" s="24">
        <f t="shared" si="242"/>
        <v>168625</v>
      </c>
      <c r="G1211" s="24"/>
      <c r="K1211" s="26"/>
      <c r="L1211" s="26"/>
      <c r="M1211" s="26"/>
      <c r="P1211" s="42"/>
    </row>
    <row r="1212" spans="1:16" x14ac:dyDescent="0.15">
      <c r="A1212" s="32">
        <f t="shared" si="237"/>
        <v>604001</v>
      </c>
      <c r="B1212" s="25">
        <f t="shared" si="238"/>
        <v>604500</v>
      </c>
      <c r="C1212" s="24">
        <f t="shared" si="239"/>
        <v>124195</v>
      </c>
      <c r="D1212" s="24">
        <f t="shared" si="240"/>
        <v>93400</v>
      </c>
      <c r="E1212" s="24">
        <f t="shared" si="241"/>
        <v>43415</v>
      </c>
      <c r="F1212" s="24">
        <f t="shared" si="242"/>
        <v>168750</v>
      </c>
      <c r="G1212" s="24"/>
      <c r="K1212" s="24"/>
      <c r="L1212" s="24"/>
      <c r="M1212" s="24"/>
      <c r="P1212" s="42"/>
    </row>
    <row r="1213" spans="1:16" ht="15" x14ac:dyDescent="0.2">
      <c r="A1213" s="32">
        <f t="shared" si="237"/>
        <v>604501</v>
      </c>
      <c r="B1213" s="25">
        <f t="shared" si="238"/>
        <v>605000</v>
      </c>
      <c r="C1213" s="24">
        <f t="shared" si="239"/>
        <v>124295</v>
      </c>
      <c r="D1213" s="24">
        <f t="shared" si="240"/>
        <v>93475</v>
      </c>
      <c r="E1213" s="24">
        <f t="shared" si="241"/>
        <v>43450</v>
      </c>
      <c r="F1213" s="24">
        <f t="shared" si="242"/>
        <v>168875</v>
      </c>
      <c r="G1213" s="24"/>
      <c r="K1213" s="26"/>
      <c r="L1213" s="26"/>
      <c r="M1213" s="26"/>
      <c r="P1213" s="42"/>
    </row>
    <row r="1214" spans="1:16" ht="15" x14ac:dyDescent="0.2">
      <c r="A1214" s="32">
        <f t="shared" si="237"/>
        <v>605001</v>
      </c>
      <c r="B1214" s="25">
        <f t="shared" si="238"/>
        <v>605500</v>
      </c>
      <c r="C1214" s="24">
        <f t="shared" si="239"/>
        <v>124395</v>
      </c>
      <c r="D1214" s="24">
        <f t="shared" si="240"/>
        <v>93550</v>
      </c>
      <c r="E1214" s="24">
        <f t="shared" si="241"/>
        <v>43485</v>
      </c>
      <c r="F1214" s="24">
        <f t="shared" si="242"/>
        <v>169000</v>
      </c>
      <c r="G1214" s="24"/>
      <c r="K1214" s="26"/>
      <c r="L1214" s="26"/>
      <c r="M1214" s="26"/>
      <c r="P1214" s="42"/>
    </row>
    <row r="1215" spans="1:16" x14ac:dyDescent="0.15">
      <c r="A1215" s="32">
        <f t="shared" si="237"/>
        <v>605501</v>
      </c>
      <c r="B1215" s="25">
        <f t="shared" si="238"/>
        <v>606000</v>
      </c>
      <c r="C1215" s="24">
        <f t="shared" si="239"/>
        <v>124495</v>
      </c>
      <c r="D1215" s="24">
        <f t="shared" si="240"/>
        <v>93625</v>
      </c>
      <c r="E1215" s="24">
        <f t="shared" si="241"/>
        <v>43520</v>
      </c>
      <c r="F1215" s="24">
        <f t="shared" si="242"/>
        <v>169125</v>
      </c>
      <c r="G1215" s="24"/>
      <c r="K1215" s="24"/>
      <c r="L1215" s="24"/>
      <c r="M1215" s="24"/>
      <c r="P1215" s="42"/>
    </row>
    <row r="1216" spans="1:16" ht="15" x14ac:dyDescent="0.2">
      <c r="A1216" s="32">
        <f t="shared" si="237"/>
        <v>606001</v>
      </c>
      <c r="B1216" s="25">
        <f t="shared" si="238"/>
        <v>606500</v>
      </c>
      <c r="C1216" s="24">
        <f t="shared" si="239"/>
        <v>124595</v>
      </c>
      <c r="D1216" s="24">
        <f t="shared" si="240"/>
        <v>93700</v>
      </c>
      <c r="E1216" s="24">
        <f t="shared" si="241"/>
        <v>43555</v>
      </c>
      <c r="F1216" s="24">
        <f t="shared" si="242"/>
        <v>169250</v>
      </c>
      <c r="G1216" s="24"/>
      <c r="K1216" s="26"/>
      <c r="L1216" s="26"/>
      <c r="M1216" s="26"/>
      <c r="P1216" s="42"/>
    </row>
    <row r="1217" spans="1:16" ht="15" x14ac:dyDescent="0.2">
      <c r="A1217" s="32">
        <f t="shared" si="237"/>
        <v>606501</v>
      </c>
      <c r="B1217" s="25">
        <f t="shared" si="238"/>
        <v>607000</v>
      </c>
      <c r="C1217" s="24">
        <f t="shared" si="239"/>
        <v>124695</v>
      </c>
      <c r="D1217" s="24">
        <f t="shared" si="240"/>
        <v>93775</v>
      </c>
      <c r="E1217" s="24">
        <f t="shared" si="241"/>
        <v>43590</v>
      </c>
      <c r="F1217" s="24">
        <f t="shared" si="242"/>
        <v>169375</v>
      </c>
      <c r="G1217" s="24"/>
      <c r="K1217" s="26"/>
      <c r="L1217" s="26"/>
      <c r="M1217" s="26"/>
      <c r="P1217" s="42"/>
    </row>
    <row r="1218" spans="1:16" x14ac:dyDescent="0.15">
      <c r="A1218" s="32">
        <f t="shared" si="237"/>
        <v>607001</v>
      </c>
      <c r="B1218" s="25">
        <f t="shared" si="238"/>
        <v>607500</v>
      </c>
      <c r="C1218" s="24">
        <f t="shared" si="239"/>
        <v>124795</v>
      </c>
      <c r="D1218" s="24">
        <f t="shared" si="240"/>
        <v>93850</v>
      </c>
      <c r="E1218" s="24">
        <f t="shared" si="241"/>
        <v>43625</v>
      </c>
      <c r="F1218" s="24">
        <f t="shared" si="242"/>
        <v>169500</v>
      </c>
      <c r="G1218" s="24"/>
      <c r="K1218" s="24"/>
      <c r="L1218" s="24"/>
      <c r="M1218" s="24"/>
      <c r="P1218" s="42"/>
    </row>
    <row r="1219" spans="1:16" ht="15" x14ac:dyDescent="0.2">
      <c r="A1219" s="32">
        <f t="shared" si="237"/>
        <v>607501</v>
      </c>
      <c r="B1219" s="25">
        <f t="shared" si="238"/>
        <v>608000</v>
      </c>
      <c r="C1219" s="24">
        <f t="shared" si="239"/>
        <v>124895</v>
      </c>
      <c r="D1219" s="24">
        <f t="shared" si="240"/>
        <v>93925</v>
      </c>
      <c r="E1219" s="24">
        <f t="shared" si="241"/>
        <v>43660</v>
      </c>
      <c r="F1219" s="24">
        <f t="shared" si="242"/>
        <v>169625</v>
      </c>
      <c r="G1219" s="24"/>
      <c r="K1219" s="26"/>
      <c r="L1219" s="26"/>
      <c r="M1219" s="26"/>
      <c r="P1219" s="42"/>
    </row>
    <row r="1220" spans="1:16" ht="15" x14ac:dyDescent="0.2">
      <c r="A1220" s="32">
        <f t="shared" si="237"/>
        <v>608001</v>
      </c>
      <c r="B1220" s="25">
        <f t="shared" si="238"/>
        <v>608500</v>
      </c>
      <c r="C1220" s="24">
        <f t="shared" si="239"/>
        <v>124995</v>
      </c>
      <c r="D1220" s="24">
        <f t="shared" si="240"/>
        <v>94000</v>
      </c>
      <c r="E1220" s="24">
        <f t="shared" si="241"/>
        <v>43695</v>
      </c>
      <c r="F1220" s="24">
        <f t="shared" si="242"/>
        <v>169750</v>
      </c>
      <c r="G1220" s="24"/>
      <c r="K1220" s="26"/>
      <c r="L1220" s="26"/>
      <c r="M1220" s="26"/>
      <c r="P1220" s="42"/>
    </row>
    <row r="1221" spans="1:16" x14ac:dyDescent="0.15">
      <c r="A1221" s="32">
        <f t="shared" si="237"/>
        <v>608501</v>
      </c>
      <c r="B1221" s="25">
        <f t="shared" si="238"/>
        <v>609000</v>
      </c>
      <c r="C1221" s="24">
        <f t="shared" si="239"/>
        <v>125095</v>
      </c>
      <c r="D1221" s="24">
        <f t="shared" si="240"/>
        <v>94075</v>
      </c>
      <c r="E1221" s="24">
        <f t="shared" si="241"/>
        <v>43730</v>
      </c>
      <c r="F1221" s="24">
        <f t="shared" si="242"/>
        <v>169875</v>
      </c>
      <c r="G1221" s="24"/>
      <c r="K1221" s="24"/>
      <c r="L1221" s="24"/>
      <c r="M1221" s="24"/>
      <c r="P1221" s="42"/>
    </row>
    <row r="1222" spans="1:16" ht="15" x14ac:dyDescent="0.2">
      <c r="A1222" s="32">
        <f t="shared" ref="A1222:A1285" si="243">B1221+1</f>
        <v>609001</v>
      </c>
      <c r="B1222" s="25">
        <f t="shared" ref="B1222:B1285" si="244">B1221+500</f>
        <v>609500</v>
      </c>
      <c r="C1222" s="24">
        <f t="shared" si="239"/>
        <v>125195</v>
      </c>
      <c r="D1222" s="24">
        <f t="shared" si="240"/>
        <v>94150</v>
      </c>
      <c r="E1222" s="24">
        <f t="shared" si="241"/>
        <v>43765</v>
      </c>
      <c r="F1222" s="24">
        <f t="shared" si="242"/>
        <v>170000</v>
      </c>
      <c r="G1222" s="24"/>
      <c r="K1222" s="26"/>
      <c r="L1222" s="26"/>
      <c r="M1222" s="26"/>
      <c r="P1222" s="42"/>
    </row>
    <row r="1223" spans="1:16" ht="15" x14ac:dyDescent="0.2">
      <c r="A1223" s="32">
        <f t="shared" si="243"/>
        <v>609501</v>
      </c>
      <c r="B1223" s="25">
        <f t="shared" si="244"/>
        <v>610000</v>
      </c>
      <c r="C1223" s="24">
        <f t="shared" si="239"/>
        <v>125295</v>
      </c>
      <c r="D1223" s="24">
        <f t="shared" si="240"/>
        <v>94225</v>
      </c>
      <c r="E1223" s="24">
        <f t="shared" si="241"/>
        <v>43800</v>
      </c>
      <c r="F1223" s="24">
        <f t="shared" si="242"/>
        <v>170125</v>
      </c>
      <c r="G1223" s="24"/>
      <c r="K1223" s="26"/>
      <c r="L1223" s="26"/>
      <c r="M1223" s="26"/>
      <c r="P1223" s="42"/>
    </row>
    <row r="1224" spans="1:16" x14ac:dyDescent="0.15">
      <c r="A1224" s="32">
        <f t="shared" si="243"/>
        <v>610001</v>
      </c>
      <c r="B1224" s="25">
        <f t="shared" si="244"/>
        <v>610500</v>
      </c>
      <c r="C1224" s="24">
        <f t="shared" si="239"/>
        <v>125395</v>
      </c>
      <c r="D1224" s="24">
        <f t="shared" si="240"/>
        <v>94300</v>
      </c>
      <c r="E1224" s="24">
        <f t="shared" si="241"/>
        <v>43835</v>
      </c>
      <c r="F1224" s="24">
        <f t="shared" si="242"/>
        <v>170250</v>
      </c>
      <c r="G1224" s="24"/>
      <c r="K1224" s="24"/>
      <c r="L1224" s="24"/>
      <c r="M1224" s="24"/>
      <c r="P1224" s="42"/>
    </row>
    <row r="1225" spans="1:16" ht="15" x14ac:dyDescent="0.2">
      <c r="A1225" s="32">
        <f t="shared" si="243"/>
        <v>610501</v>
      </c>
      <c r="B1225" s="25">
        <f t="shared" si="244"/>
        <v>611000</v>
      </c>
      <c r="C1225" s="24">
        <f t="shared" si="239"/>
        <v>125495</v>
      </c>
      <c r="D1225" s="24">
        <f t="shared" si="240"/>
        <v>94375</v>
      </c>
      <c r="E1225" s="24">
        <f t="shared" si="241"/>
        <v>43870</v>
      </c>
      <c r="F1225" s="24">
        <f t="shared" si="242"/>
        <v>170375</v>
      </c>
      <c r="G1225" s="24"/>
      <c r="K1225" s="26"/>
      <c r="L1225" s="26"/>
      <c r="M1225" s="26"/>
      <c r="P1225" s="42"/>
    </row>
    <row r="1226" spans="1:16" ht="15" x14ac:dyDescent="0.2">
      <c r="A1226" s="32">
        <f t="shared" si="243"/>
        <v>611001</v>
      </c>
      <c r="B1226" s="25">
        <f t="shared" si="244"/>
        <v>611500</v>
      </c>
      <c r="C1226" s="24">
        <f t="shared" si="239"/>
        <v>125595</v>
      </c>
      <c r="D1226" s="24">
        <f t="shared" si="240"/>
        <v>94450</v>
      </c>
      <c r="E1226" s="24">
        <f t="shared" si="241"/>
        <v>43905</v>
      </c>
      <c r="F1226" s="24">
        <f t="shared" si="242"/>
        <v>170500</v>
      </c>
      <c r="G1226" s="24"/>
      <c r="K1226" s="26"/>
      <c r="L1226" s="26"/>
      <c r="M1226" s="26"/>
      <c r="P1226" s="42"/>
    </row>
    <row r="1227" spans="1:16" x14ac:dyDescent="0.15">
      <c r="A1227" s="32">
        <f t="shared" si="243"/>
        <v>611501</v>
      </c>
      <c r="B1227" s="25">
        <f t="shared" si="244"/>
        <v>612000</v>
      </c>
      <c r="C1227" s="24">
        <f t="shared" si="239"/>
        <v>125695</v>
      </c>
      <c r="D1227" s="24">
        <f t="shared" si="240"/>
        <v>94525</v>
      </c>
      <c r="E1227" s="24">
        <f t="shared" si="241"/>
        <v>43940</v>
      </c>
      <c r="F1227" s="24">
        <f t="shared" si="242"/>
        <v>170625</v>
      </c>
      <c r="G1227" s="24"/>
      <c r="K1227" s="24"/>
      <c r="L1227" s="24"/>
      <c r="M1227" s="24"/>
      <c r="P1227" s="42"/>
    </row>
    <row r="1228" spans="1:16" ht="15" x14ac:dyDescent="0.2">
      <c r="A1228" s="32">
        <f t="shared" si="243"/>
        <v>612001</v>
      </c>
      <c r="B1228" s="25">
        <f t="shared" si="244"/>
        <v>612500</v>
      </c>
      <c r="C1228" s="24">
        <f t="shared" si="239"/>
        <v>125795</v>
      </c>
      <c r="D1228" s="24">
        <f t="shared" si="240"/>
        <v>94600</v>
      </c>
      <c r="E1228" s="24">
        <f t="shared" si="241"/>
        <v>43975</v>
      </c>
      <c r="F1228" s="24">
        <f t="shared" si="242"/>
        <v>170750</v>
      </c>
      <c r="G1228" s="24"/>
      <c r="K1228" s="26"/>
      <c r="L1228" s="26"/>
      <c r="M1228" s="26"/>
      <c r="P1228" s="42"/>
    </row>
    <row r="1229" spans="1:16" ht="15" x14ac:dyDescent="0.2">
      <c r="A1229" s="32">
        <f t="shared" si="243"/>
        <v>612501</v>
      </c>
      <c r="B1229" s="25">
        <f t="shared" si="244"/>
        <v>613000</v>
      </c>
      <c r="C1229" s="24">
        <f t="shared" si="239"/>
        <v>125895</v>
      </c>
      <c r="D1229" s="24">
        <f t="shared" si="240"/>
        <v>94675</v>
      </c>
      <c r="E1229" s="24">
        <f t="shared" si="241"/>
        <v>44010</v>
      </c>
      <c r="F1229" s="24">
        <f t="shared" si="242"/>
        <v>170875</v>
      </c>
      <c r="G1229" s="24"/>
      <c r="K1229" s="26"/>
      <c r="L1229" s="26"/>
      <c r="M1229" s="26"/>
      <c r="P1229" s="42"/>
    </row>
    <row r="1230" spans="1:16" x14ac:dyDescent="0.15">
      <c r="A1230" s="32">
        <f t="shared" si="243"/>
        <v>613001</v>
      </c>
      <c r="B1230" s="25">
        <f t="shared" si="244"/>
        <v>613500</v>
      </c>
      <c r="C1230" s="24">
        <f t="shared" si="239"/>
        <v>125995</v>
      </c>
      <c r="D1230" s="24">
        <f t="shared" si="240"/>
        <v>94750</v>
      </c>
      <c r="E1230" s="24">
        <f t="shared" si="241"/>
        <v>44045</v>
      </c>
      <c r="F1230" s="24">
        <f t="shared" si="242"/>
        <v>171000</v>
      </c>
      <c r="G1230" s="24"/>
      <c r="K1230" s="24"/>
      <c r="L1230" s="24"/>
      <c r="M1230" s="24"/>
      <c r="P1230" s="42"/>
    </row>
    <row r="1231" spans="1:16" ht="15" x14ac:dyDescent="0.2">
      <c r="A1231" s="32">
        <f t="shared" si="243"/>
        <v>613501</v>
      </c>
      <c r="B1231" s="25">
        <f t="shared" si="244"/>
        <v>614000</v>
      </c>
      <c r="C1231" s="24">
        <f t="shared" si="239"/>
        <v>126095</v>
      </c>
      <c r="D1231" s="24">
        <f t="shared" si="240"/>
        <v>94825</v>
      </c>
      <c r="E1231" s="24">
        <f t="shared" si="241"/>
        <v>44080</v>
      </c>
      <c r="F1231" s="24">
        <f t="shared" si="242"/>
        <v>171125</v>
      </c>
      <c r="G1231" s="24"/>
      <c r="K1231" s="26"/>
      <c r="L1231" s="26"/>
      <c r="M1231" s="26"/>
      <c r="P1231" s="42"/>
    </row>
    <row r="1232" spans="1:16" ht="15" x14ac:dyDescent="0.2">
      <c r="A1232" s="32">
        <f t="shared" si="243"/>
        <v>614001</v>
      </c>
      <c r="B1232" s="25">
        <f t="shared" si="244"/>
        <v>614500</v>
      </c>
      <c r="C1232" s="24">
        <f t="shared" si="239"/>
        <v>126195</v>
      </c>
      <c r="D1232" s="24">
        <f t="shared" si="240"/>
        <v>94900</v>
      </c>
      <c r="E1232" s="24">
        <f t="shared" si="241"/>
        <v>44115</v>
      </c>
      <c r="F1232" s="24">
        <f t="shared" si="242"/>
        <v>171250</v>
      </c>
      <c r="G1232" s="24"/>
      <c r="K1232" s="26"/>
      <c r="L1232" s="26"/>
      <c r="M1232" s="26"/>
      <c r="P1232" s="42"/>
    </row>
    <row r="1233" spans="1:16" x14ac:dyDescent="0.15">
      <c r="A1233" s="32">
        <f t="shared" si="243"/>
        <v>614501</v>
      </c>
      <c r="B1233" s="25">
        <f t="shared" si="244"/>
        <v>615000</v>
      </c>
      <c r="C1233" s="24">
        <f t="shared" si="239"/>
        <v>126295</v>
      </c>
      <c r="D1233" s="24">
        <f t="shared" si="240"/>
        <v>94975</v>
      </c>
      <c r="E1233" s="24">
        <f t="shared" si="241"/>
        <v>44150</v>
      </c>
      <c r="F1233" s="24">
        <f t="shared" si="242"/>
        <v>171375</v>
      </c>
      <c r="G1233" s="24"/>
      <c r="K1233" s="24"/>
      <c r="L1233" s="24"/>
      <c r="M1233" s="24"/>
      <c r="P1233" s="42"/>
    </row>
    <row r="1234" spans="1:16" ht="15" x14ac:dyDescent="0.2">
      <c r="A1234" s="32">
        <f t="shared" si="243"/>
        <v>615001</v>
      </c>
      <c r="B1234" s="25">
        <f t="shared" si="244"/>
        <v>615500</v>
      </c>
      <c r="C1234" s="24">
        <f t="shared" si="239"/>
        <v>126395</v>
      </c>
      <c r="D1234" s="24">
        <f t="shared" si="240"/>
        <v>95050</v>
      </c>
      <c r="E1234" s="24">
        <f t="shared" si="241"/>
        <v>44185</v>
      </c>
      <c r="F1234" s="24">
        <f t="shared" si="242"/>
        <v>171500</v>
      </c>
      <c r="G1234" s="24"/>
      <c r="K1234" s="26"/>
      <c r="L1234" s="26"/>
      <c r="M1234" s="26"/>
      <c r="P1234" s="42"/>
    </row>
    <row r="1235" spans="1:16" ht="15" x14ac:dyDescent="0.2">
      <c r="A1235" s="32">
        <f t="shared" si="243"/>
        <v>615501</v>
      </c>
      <c r="B1235" s="25">
        <f t="shared" si="244"/>
        <v>616000</v>
      </c>
      <c r="C1235" s="24">
        <f t="shared" si="239"/>
        <v>126495</v>
      </c>
      <c r="D1235" s="24">
        <f t="shared" si="240"/>
        <v>95125</v>
      </c>
      <c r="E1235" s="24">
        <f t="shared" si="241"/>
        <v>44220</v>
      </c>
      <c r="F1235" s="24">
        <f t="shared" si="242"/>
        <v>171625</v>
      </c>
      <c r="G1235" s="24"/>
      <c r="K1235" s="26"/>
      <c r="L1235" s="26"/>
      <c r="M1235" s="26"/>
      <c r="P1235" s="42"/>
    </row>
    <row r="1236" spans="1:16" x14ac:dyDescent="0.15">
      <c r="A1236" s="32">
        <f t="shared" si="243"/>
        <v>616001</v>
      </c>
      <c r="B1236" s="25">
        <f t="shared" si="244"/>
        <v>616500</v>
      </c>
      <c r="C1236" s="24">
        <f t="shared" si="239"/>
        <v>126595</v>
      </c>
      <c r="D1236" s="24">
        <f t="shared" si="240"/>
        <v>95200</v>
      </c>
      <c r="E1236" s="24">
        <f t="shared" si="241"/>
        <v>44255</v>
      </c>
      <c r="F1236" s="24">
        <f t="shared" si="242"/>
        <v>171750</v>
      </c>
      <c r="G1236" s="24"/>
      <c r="K1236" s="24"/>
      <c r="L1236" s="24"/>
      <c r="M1236" s="24"/>
      <c r="P1236" s="42"/>
    </row>
    <row r="1237" spans="1:16" ht="15" x14ac:dyDescent="0.2">
      <c r="A1237" s="32">
        <f t="shared" si="243"/>
        <v>616501</v>
      </c>
      <c r="B1237" s="25">
        <f t="shared" si="244"/>
        <v>617000</v>
      </c>
      <c r="C1237" s="24">
        <f t="shared" si="239"/>
        <v>126695</v>
      </c>
      <c r="D1237" s="24">
        <f t="shared" si="240"/>
        <v>95275</v>
      </c>
      <c r="E1237" s="24">
        <f t="shared" si="241"/>
        <v>44290</v>
      </c>
      <c r="F1237" s="24">
        <f t="shared" si="242"/>
        <v>171875</v>
      </c>
      <c r="G1237" s="24"/>
      <c r="K1237" s="26"/>
      <c r="L1237" s="26"/>
      <c r="M1237" s="26"/>
      <c r="P1237" s="42"/>
    </row>
    <row r="1238" spans="1:16" ht="15" x14ac:dyDescent="0.2">
      <c r="A1238" s="32">
        <f t="shared" si="243"/>
        <v>617001</v>
      </c>
      <c r="B1238" s="25">
        <f t="shared" si="244"/>
        <v>617500</v>
      </c>
      <c r="C1238" s="24">
        <f t="shared" si="239"/>
        <v>126795</v>
      </c>
      <c r="D1238" s="24">
        <f t="shared" si="240"/>
        <v>95350</v>
      </c>
      <c r="E1238" s="24">
        <f t="shared" si="241"/>
        <v>44325</v>
      </c>
      <c r="F1238" s="24">
        <f t="shared" si="242"/>
        <v>172000</v>
      </c>
      <c r="G1238" s="24"/>
      <c r="K1238" s="26"/>
      <c r="L1238" s="26"/>
      <c r="M1238" s="26"/>
      <c r="P1238" s="42"/>
    </row>
    <row r="1239" spans="1:16" x14ac:dyDescent="0.15">
      <c r="A1239" s="32">
        <f t="shared" si="243"/>
        <v>617501</v>
      </c>
      <c r="B1239" s="25">
        <f t="shared" si="244"/>
        <v>618000</v>
      </c>
      <c r="C1239" s="24">
        <f t="shared" si="239"/>
        <v>126895</v>
      </c>
      <c r="D1239" s="24">
        <f t="shared" si="240"/>
        <v>95425</v>
      </c>
      <c r="E1239" s="24">
        <f t="shared" si="241"/>
        <v>44360</v>
      </c>
      <c r="F1239" s="24">
        <f t="shared" si="242"/>
        <v>172125</v>
      </c>
      <c r="G1239" s="24"/>
      <c r="K1239" s="24"/>
      <c r="L1239" s="24"/>
      <c r="M1239" s="24"/>
      <c r="P1239" s="42"/>
    </row>
    <row r="1240" spans="1:16" ht="15" x14ac:dyDescent="0.2">
      <c r="A1240" s="32">
        <f t="shared" si="243"/>
        <v>618001</v>
      </c>
      <c r="B1240" s="25">
        <f t="shared" si="244"/>
        <v>618500</v>
      </c>
      <c r="C1240" s="24">
        <f t="shared" si="239"/>
        <v>126995</v>
      </c>
      <c r="D1240" s="24">
        <f t="shared" si="240"/>
        <v>95500</v>
      </c>
      <c r="E1240" s="24">
        <f t="shared" si="241"/>
        <v>44395</v>
      </c>
      <c r="F1240" s="24">
        <f t="shared" si="242"/>
        <v>172250</v>
      </c>
      <c r="G1240" s="24"/>
      <c r="K1240" s="26"/>
      <c r="L1240" s="26"/>
      <c r="M1240" s="26"/>
      <c r="P1240" s="42"/>
    </row>
    <row r="1241" spans="1:16" ht="15" x14ac:dyDescent="0.2">
      <c r="A1241" s="32">
        <f t="shared" si="243"/>
        <v>618501</v>
      </c>
      <c r="B1241" s="25">
        <f t="shared" si="244"/>
        <v>619000</v>
      </c>
      <c r="C1241" s="24">
        <f t="shared" si="239"/>
        <v>127095</v>
      </c>
      <c r="D1241" s="24">
        <f t="shared" si="240"/>
        <v>95575</v>
      </c>
      <c r="E1241" s="24">
        <f t="shared" si="241"/>
        <v>44430</v>
      </c>
      <c r="F1241" s="24">
        <f t="shared" si="242"/>
        <v>172375</v>
      </c>
      <c r="G1241" s="24"/>
      <c r="K1241" s="26"/>
      <c r="L1241" s="26"/>
      <c r="M1241" s="26"/>
      <c r="P1241" s="42"/>
    </row>
    <row r="1242" spans="1:16" x14ac:dyDescent="0.15">
      <c r="A1242" s="32">
        <f t="shared" si="243"/>
        <v>619001</v>
      </c>
      <c r="B1242" s="25">
        <f t="shared" si="244"/>
        <v>619500</v>
      </c>
      <c r="C1242" s="24">
        <f t="shared" si="239"/>
        <v>127195</v>
      </c>
      <c r="D1242" s="24">
        <f t="shared" si="240"/>
        <v>95650</v>
      </c>
      <c r="E1242" s="24">
        <f t="shared" si="241"/>
        <v>44465</v>
      </c>
      <c r="F1242" s="24">
        <f t="shared" si="242"/>
        <v>172500</v>
      </c>
      <c r="G1242" s="24"/>
      <c r="K1242" s="24"/>
      <c r="L1242" s="24"/>
      <c r="M1242" s="24"/>
      <c r="P1242" s="42"/>
    </row>
    <row r="1243" spans="1:16" ht="15" x14ac:dyDescent="0.2">
      <c r="A1243" s="32">
        <f t="shared" si="243"/>
        <v>619501</v>
      </c>
      <c r="B1243" s="25">
        <f t="shared" si="244"/>
        <v>620000</v>
      </c>
      <c r="C1243" s="24">
        <f t="shared" si="239"/>
        <v>127295</v>
      </c>
      <c r="D1243" s="24">
        <f t="shared" si="240"/>
        <v>95725</v>
      </c>
      <c r="E1243" s="24">
        <f t="shared" si="241"/>
        <v>44500</v>
      </c>
      <c r="F1243" s="24">
        <f t="shared" si="242"/>
        <v>172625</v>
      </c>
      <c r="G1243" s="24"/>
      <c r="K1243" s="26"/>
      <c r="L1243" s="26"/>
      <c r="M1243" s="26"/>
      <c r="P1243" s="42"/>
    </row>
    <row r="1244" spans="1:16" ht="15" x14ac:dyDescent="0.2">
      <c r="A1244" s="32">
        <f t="shared" si="243"/>
        <v>620001</v>
      </c>
      <c r="B1244" s="25">
        <f t="shared" si="244"/>
        <v>620500</v>
      </c>
      <c r="C1244" s="24">
        <f t="shared" si="239"/>
        <v>127395</v>
      </c>
      <c r="D1244" s="24">
        <f t="shared" si="240"/>
        <v>95800</v>
      </c>
      <c r="E1244" s="24">
        <f t="shared" si="241"/>
        <v>44535</v>
      </c>
      <c r="F1244" s="24">
        <f t="shared" si="242"/>
        <v>172750</v>
      </c>
      <c r="G1244" s="24"/>
      <c r="K1244" s="26"/>
      <c r="L1244" s="26"/>
      <c r="M1244" s="26"/>
      <c r="P1244" s="42"/>
    </row>
    <row r="1245" spans="1:16" x14ac:dyDescent="0.15">
      <c r="A1245" s="32">
        <f t="shared" si="243"/>
        <v>620501</v>
      </c>
      <c r="B1245" s="25">
        <f t="shared" si="244"/>
        <v>621000</v>
      </c>
      <c r="C1245" s="24">
        <f t="shared" si="239"/>
        <v>127495</v>
      </c>
      <c r="D1245" s="24">
        <f t="shared" si="240"/>
        <v>95875</v>
      </c>
      <c r="E1245" s="24">
        <f t="shared" si="241"/>
        <v>44570</v>
      </c>
      <c r="F1245" s="24">
        <f t="shared" si="242"/>
        <v>172875</v>
      </c>
      <c r="G1245" s="24"/>
      <c r="K1245" s="24"/>
      <c r="L1245" s="24"/>
      <c r="M1245" s="24"/>
      <c r="P1245" s="42"/>
    </row>
    <row r="1246" spans="1:16" ht="15" x14ac:dyDescent="0.2">
      <c r="A1246" s="32">
        <f t="shared" si="243"/>
        <v>621001</v>
      </c>
      <c r="B1246" s="25">
        <f t="shared" si="244"/>
        <v>621500</v>
      </c>
      <c r="C1246" s="24">
        <f t="shared" ref="C1246:C1309" si="245">C1245+($B1246-$B1245)*(VLOOKUP($A1246,$H$4:$M$13,3))</f>
        <v>127595</v>
      </c>
      <c r="D1246" s="24">
        <f t="shared" ref="D1246:D1309" si="246">D1245+($B1246-$B1245)*(VLOOKUP($A1246,$H$4:$M$13,4))</f>
        <v>95950</v>
      </c>
      <c r="E1246" s="24">
        <f t="shared" ref="E1246:E1309" si="247">E1245+($B1246-$B1245)*(VLOOKUP($A1246,$H$4:$M$13,5))</f>
        <v>44605</v>
      </c>
      <c r="F1246" s="24">
        <f t="shared" ref="F1246:F1309" si="248">F1245+($B1246-$B1245)*(VLOOKUP($A1246,$H$4:$M$13,6))</f>
        <v>173000</v>
      </c>
      <c r="G1246" s="24"/>
      <c r="K1246" s="26"/>
      <c r="L1246" s="26"/>
      <c r="M1246" s="26"/>
      <c r="P1246" s="42"/>
    </row>
    <row r="1247" spans="1:16" ht="15" x14ac:dyDescent="0.2">
      <c r="A1247" s="32">
        <f t="shared" si="243"/>
        <v>621501</v>
      </c>
      <c r="B1247" s="25">
        <f t="shared" si="244"/>
        <v>622000</v>
      </c>
      <c r="C1247" s="24">
        <f t="shared" si="245"/>
        <v>127695</v>
      </c>
      <c r="D1247" s="24">
        <f t="shared" si="246"/>
        <v>96025</v>
      </c>
      <c r="E1247" s="24">
        <f t="shared" si="247"/>
        <v>44640</v>
      </c>
      <c r="F1247" s="24">
        <f t="shared" si="248"/>
        <v>173125</v>
      </c>
      <c r="G1247" s="24"/>
      <c r="K1247" s="26"/>
      <c r="L1247" s="26"/>
      <c r="M1247" s="26"/>
      <c r="P1247" s="42"/>
    </row>
    <row r="1248" spans="1:16" x14ac:dyDescent="0.15">
      <c r="A1248" s="32">
        <f t="shared" si="243"/>
        <v>622001</v>
      </c>
      <c r="B1248" s="25">
        <f t="shared" si="244"/>
        <v>622500</v>
      </c>
      <c r="C1248" s="24">
        <f t="shared" si="245"/>
        <v>127795</v>
      </c>
      <c r="D1248" s="24">
        <f t="shared" si="246"/>
        <v>96100</v>
      </c>
      <c r="E1248" s="24">
        <f t="shared" si="247"/>
        <v>44675</v>
      </c>
      <c r="F1248" s="24">
        <f t="shared" si="248"/>
        <v>173250</v>
      </c>
      <c r="G1248" s="24"/>
      <c r="K1248" s="24"/>
      <c r="L1248" s="24"/>
      <c r="M1248" s="24"/>
      <c r="P1248" s="42"/>
    </row>
    <row r="1249" spans="1:16" ht="15" x14ac:dyDescent="0.2">
      <c r="A1249" s="32">
        <f t="shared" si="243"/>
        <v>622501</v>
      </c>
      <c r="B1249" s="25">
        <f t="shared" si="244"/>
        <v>623000</v>
      </c>
      <c r="C1249" s="24">
        <f t="shared" si="245"/>
        <v>127895</v>
      </c>
      <c r="D1249" s="24">
        <f t="shared" si="246"/>
        <v>96175</v>
      </c>
      <c r="E1249" s="24">
        <f t="shared" si="247"/>
        <v>44710</v>
      </c>
      <c r="F1249" s="24">
        <f t="shared" si="248"/>
        <v>173375</v>
      </c>
      <c r="G1249" s="24"/>
      <c r="K1249" s="26"/>
      <c r="L1249" s="26"/>
      <c r="M1249" s="26"/>
      <c r="P1249" s="42"/>
    </row>
    <row r="1250" spans="1:16" ht="15" x14ac:dyDescent="0.2">
      <c r="A1250" s="32">
        <f t="shared" si="243"/>
        <v>623001</v>
      </c>
      <c r="B1250" s="25">
        <f t="shared" si="244"/>
        <v>623500</v>
      </c>
      <c r="C1250" s="24">
        <f t="shared" si="245"/>
        <v>127995</v>
      </c>
      <c r="D1250" s="24">
        <f t="shared" si="246"/>
        <v>96250</v>
      </c>
      <c r="E1250" s="24">
        <f t="shared" si="247"/>
        <v>44745</v>
      </c>
      <c r="F1250" s="24">
        <f t="shared" si="248"/>
        <v>173500</v>
      </c>
      <c r="G1250" s="24"/>
      <c r="K1250" s="26"/>
      <c r="L1250" s="26"/>
      <c r="M1250" s="26"/>
      <c r="P1250" s="42"/>
    </row>
    <row r="1251" spans="1:16" x14ac:dyDescent="0.15">
      <c r="A1251" s="32">
        <f t="shared" si="243"/>
        <v>623501</v>
      </c>
      <c r="B1251" s="25">
        <f t="shared" si="244"/>
        <v>624000</v>
      </c>
      <c r="C1251" s="24">
        <f t="shared" si="245"/>
        <v>128095</v>
      </c>
      <c r="D1251" s="24">
        <f t="shared" si="246"/>
        <v>96325</v>
      </c>
      <c r="E1251" s="24">
        <f t="shared" si="247"/>
        <v>44780</v>
      </c>
      <c r="F1251" s="24">
        <f t="shared" si="248"/>
        <v>173625</v>
      </c>
      <c r="G1251" s="24"/>
      <c r="K1251" s="24"/>
      <c r="L1251" s="24"/>
      <c r="M1251" s="24"/>
      <c r="P1251" s="42"/>
    </row>
    <row r="1252" spans="1:16" ht="15" x14ac:dyDescent="0.2">
      <c r="A1252" s="32">
        <f t="shared" si="243"/>
        <v>624001</v>
      </c>
      <c r="B1252" s="25">
        <f t="shared" si="244"/>
        <v>624500</v>
      </c>
      <c r="C1252" s="24">
        <f t="shared" si="245"/>
        <v>128195</v>
      </c>
      <c r="D1252" s="24">
        <f t="shared" si="246"/>
        <v>96400</v>
      </c>
      <c r="E1252" s="24">
        <f t="shared" si="247"/>
        <v>44815</v>
      </c>
      <c r="F1252" s="24">
        <f t="shared" si="248"/>
        <v>173750</v>
      </c>
      <c r="G1252" s="24"/>
      <c r="K1252" s="26"/>
      <c r="L1252" s="26"/>
      <c r="M1252" s="26"/>
      <c r="P1252" s="42"/>
    </row>
    <row r="1253" spans="1:16" ht="15" x14ac:dyDescent="0.2">
      <c r="A1253" s="32">
        <f t="shared" si="243"/>
        <v>624501</v>
      </c>
      <c r="B1253" s="25">
        <f t="shared" si="244"/>
        <v>625000</v>
      </c>
      <c r="C1253" s="24">
        <f t="shared" si="245"/>
        <v>128295</v>
      </c>
      <c r="D1253" s="24">
        <f t="shared" si="246"/>
        <v>96475</v>
      </c>
      <c r="E1253" s="24">
        <f t="shared" si="247"/>
        <v>44850</v>
      </c>
      <c r="F1253" s="24">
        <f t="shared" si="248"/>
        <v>173875</v>
      </c>
      <c r="G1253" s="24"/>
      <c r="K1253" s="26"/>
      <c r="L1253" s="26"/>
      <c r="M1253" s="26"/>
      <c r="P1253" s="42"/>
    </row>
    <row r="1254" spans="1:16" x14ac:dyDescent="0.15">
      <c r="A1254" s="32">
        <f t="shared" si="243"/>
        <v>625001</v>
      </c>
      <c r="B1254" s="25">
        <f t="shared" si="244"/>
        <v>625500</v>
      </c>
      <c r="C1254" s="24">
        <f t="shared" si="245"/>
        <v>128395</v>
      </c>
      <c r="D1254" s="24">
        <f t="shared" si="246"/>
        <v>96550</v>
      </c>
      <c r="E1254" s="24">
        <f t="shared" si="247"/>
        <v>44885</v>
      </c>
      <c r="F1254" s="24">
        <f t="shared" si="248"/>
        <v>174000</v>
      </c>
      <c r="G1254" s="24"/>
      <c r="K1254" s="24"/>
      <c r="L1254" s="24"/>
      <c r="M1254" s="24"/>
      <c r="P1254" s="42"/>
    </row>
    <row r="1255" spans="1:16" ht="15" x14ac:dyDescent="0.2">
      <c r="A1255" s="32">
        <f t="shared" si="243"/>
        <v>625501</v>
      </c>
      <c r="B1255" s="25">
        <f t="shared" si="244"/>
        <v>626000</v>
      </c>
      <c r="C1255" s="24">
        <f t="shared" si="245"/>
        <v>128495</v>
      </c>
      <c r="D1255" s="24">
        <f t="shared" si="246"/>
        <v>96625</v>
      </c>
      <c r="E1255" s="24">
        <f t="shared" si="247"/>
        <v>44920</v>
      </c>
      <c r="F1255" s="24">
        <f t="shared" si="248"/>
        <v>174125</v>
      </c>
      <c r="G1255" s="24"/>
      <c r="K1255" s="26"/>
      <c r="L1255" s="26"/>
      <c r="M1255" s="26"/>
      <c r="P1255" s="42"/>
    </row>
    <row r="1256" spans="1:16" ht="15" x14ac:dyDescent="0.2">
      <c r="A1256" s="32">
        <f t="shared" si="243"/>
        <v>626001</v>
      </c>
      <c r="B1256" s="25">
        <f t="shared" si="244"/>
        <v>626500</v>
      </c>
      <c r="C1256" s="24">
        <f t="shared" si="245"/>
        <v>128595</v>
      </c>
      <c r="D1256" s="24">
        <f t="shared" si="246"/>
        <v>96700</v>
      </c>
      <c r="E1256" s="24">
        <f t="shared" si="247"/>
        <v>44955</v>
      </c>
      <c r="F1256" s="24">
        <f t="shared" si="248"/>
        <v>174250</v>
      </c>
      <c r="G1256" s="24"/>
      <c r="K1256" s="26"/>
      <c r="L1256" s="26"/>
      <c r="M1256" s="26"/>
      <c r="P1256" s="42"/>
    </row>
    <row r="1257" spans="1:16" x14ac:dyDescent="0.15">
      <c r="A1257" s="32">
        <f t="shared" si="243"/>
        <v>626501</v>
      </c>
      <c r="B1257" s="25">
        <f t="shared" si="244"/>
        <v>627000</v>
      </c>
      <c r="C1257" s="24">
        <f t="shared" si="245"/>
        <v>128695</v>
      </c>
      <c r="D1257" s="24">
        <f t="shared" si="246"/>
        <v>96775</v>
      </c>
      <c r="E1257" s="24">
        <f t="shared" si="247"/>
        <v>44990</v>
      </c>
      <c r="F1257" s="24">
        <f t="shared" si="248"/>
        <v>174375</v>
      </c>
      <c r="G1257" s="24"/>
      <c r="K1257" s="24"/>
      <c r="L1257" s="24"/>
      <c r="M1257" s="24"/>
      <c r="P1257" s="42"/>
    </row>
    <row r="1258" spans="1:16" ht="15" x14ac:dyDescent="0.2">
      <c r="A1258" s="32">
        <f t="shared" si="243"/>
        <v>627001</v>
      </c>
      <c r="B1258" s="25">
        <f t="shared" si="244"/>
        <v>627500</v>
      </c>
      <c r="C1258" s="24">
        <f t="shared" si="245"/>
        <v>128795</v>
      </c>
      <c r="D1258" s="24">
        <f t="shared" si="246"/>
        <v>96850</v>
      </c>
      <c r="E1258" s="24">
        <f t="shared" si="247"/>
        <v>45025</v>
      </c>
      <c r="F1258" s="24">
        <f t="shared" si="248"/>
        <v>174500</v>
      </c>
      <c r="G1258" s="24"/>
      <c r="K1258" s="26"/>
      <c r="L1258" s="26"/>
      <c r="M1258" s="26"/>
      <c r="P1258" s="42"/>
    </row>
    <row r="1259" spans="1:16" ht="15" x14ac:dyDescent="0.2">
      <c r="A1259" s="32">
        <f t="shared" si="243"/>
        <v>627501</v>
      </c>
      <c r="B1259" s="25">
        <f t="shared" si="244"/>
        <v>628000</v>
      </c>
      <c r="C1259" s="24">
        <f t="shared" si="245"/>
        <v>128895</v>
      </c>
      <c r="D1259" s="24">
        <f t="shared" si="246"/>
        <v>96925</v>
      </c>
      <c r="E1259" s="24">
        <f t="shared" si="247"/>
        <v>45060</v>
      </c>
      <c r="F1259" s="24">
        <f t="shared" si="248"/>
        <v>174625</v>
      </c>
      <c r="G1259" s="24"/>
      <c r="K1259" s="26"/>
      <c r="L1259" s="26"/>
      <c r="M1259" s="26"/>
      <c r="P1259" s="42"/>
    </row>
    <row r="1260" spans="1:16" x14ac:dyDescent="0.15">
      <c r="A1260" s="32">
        <f t="shared" si="243"/>
        <v>628001</v>
      </c>
      <c r="B1260" s="25">
        <f t="shared" si="244"/>
        <v>628500</v>
      </c>
      <c r="C1260" s="24">
        <f t="shared" si="245"/>
        <v>128995</v>
      </c>
      <c r="D1260" s="24">
        <f t="shared" si="246"/>
        <v>97000</v>
      </c>
      <c r="E1260" s="24">
        <f t="shared" si="247"/>
        <v>45095</v>
      </c>
      <c r="F1260" s="24">
        <f t="shared" si="248"/>
        <v>174750</v>
      </c>
      <c r="G1260" s="24"/>
      <c r="K1260" s="24"/>
      <c r="L1260" s="24"/>
      <c r="M1260" s="24"/>
      <c r="P1260" s="42"/>
    </row>
    <row r="1261" spans="1:16" ht="15" x14ac:dyDescent="0.2">
      <c r="A1261" s="32">
        <f t="shared" si="243"/>
        <v>628501</v>
      </c>
      <c r="B1261" s="25">
        <f t="shared" si="244"/>
        <v>629000</v>
      </c>
      <c r="C1261" s="24">
        <f t="shared" si="245"/>
        <v>129095</v>
      </c>
      <c r="D1261" s="24">
        <f t="shared" si="246"/>
        <v>97075</v>
      </c>
      <c r="E1261" s="24">
        <f t="shared" si="247"/>
        <v>45130</v>
      </c>
      <c r="F1261" s="24">
        <f t="shared" si="248"/>
        <v>174875</v>
      </c>
      <c r="G1261" s="24"/>
      <c r="K1261" s="26"/>
      <c r="L1261" s="26"/>
      <c r="M1261" s="26"/>
      <c r="P1261" s="42"/>
    </row>
    <row r="1262" spans="1:16" ht="15" x14ac:dyDescent="0.2">
      <c r="A1262" s="32">
        <f t="shared" si="243"/>
        <v>629001</v>
      </c>
      <c r="B1262" s="25">
        <f t="shared" si="244"/>
        <v>629500</v>
      </c>
      <c r="C1262" s="24">
        <f t="shared" si="245"/>
        <v>129195</v>
      </c>
      <c r="D1262" s="24">
        <f t="shared" si="246"/>
        <v>97150</v>
      </c>
      <c r="E1262" s="24">
        <f t="shared" si="247"/>
        <v>45165</v>
      </c>
      <c r="F1262" s="24">
        <f t="shared" si="248"/>
        <v>175000</v>
      </c>
      <c r="G1262" s="24"/>
      <c r="K1262" s="26"/>
      <c r="L1262" s="26"/>
      <c r="M1262" s="26"/>
      <c r="P1262" s="42"/>
    </row>
    <row r="1263" spans="1:16" x14ac:dyDescent="0.15">
      <c r="A1263" s="32">
        <f t="shared" si="243"/>
        <v>629501</v>
      </c>
      <c r="B1263" s="25">
        <f t="shared" si="244"/>
        <v>630000</v>
      </c>
      <c r="C1263" s="24">
        <f t="shared" si="245"/>
        <v>129295</v>
      </c>
      <c r="D1263" s="24">
        <f t="shared" si="246"/>
        <v>97225</v>
      </c>
      <c r="E1263" s="24">
        <f t="shared" si="247"/>
        <v>45200</v>
      </c>
      <c r="F1263" s="24">
        <f t="shared" si="248"/>
        <v>175125</v>
      </c>
      <c r="G1263" s="24"/>
      <c r="K1263" s="24"/>
      <c r="L1263" s="24"/>
      <c r="M1263" s="24"/>
      <c r="P1263" s="42"/>
    </row>
    <row r="1264" spans="1:16" ht="15" x14ac:dyDescent="0.2">
      <c r="A1264" s="32">
        <f t="shared" si="243"/>
        <v>630001</v>
      </c>
      <c r="B1264" s="25">
        <f t="shared" si="244"/>
        <v>630500</v>
      </c>
      <c r="C1264" s="24">
        <f t="shared" si="245"/>
        <v>129395</v>
      </c>
      <c r="D1264" s="24">
        <f t="shared" si="246"/>
        <v>97300</v>
      </c>
      <c r="E1264" s="24">
        <f t="shared" si="247"/>
        <v>45235</v>
      </c>
      <c r="F1264" s="24">
        <f t="shared" si="248"/>
        <v>175250</v>
      </c>
      <c r="G1264" s="24"/>
      <c r="K1264" s="26"/>
      <c r="L1264" s="26"/>
      <c r="M1264" s="26"/>
      <c r="P1264" s="42"/>
    </row>
    <row r="1265" spans="1:16" ht="15" x14ac:dyDescent="0.2">
      <c r="A1265" s="32">
        <f t="shared" si="243"/>
        <v>630501</v>
      </c>
      <c r="B1265" s="25">
        <f t="shared" si="244"/>
        <v>631000</v>
      </c>
      <c r="C1265" s="24">
        <f t="shared" si="245"/>
        <v>129495</v>
      </c>
      <c r="D1265" s="24">
        <f t="shared" si="246"/>
        <v>97375</v>
      </c>
      <c r="E1265" s="24">
        <f t="shared" si="247"/>
        <v>45270</v>
      </c>
      <c r="F1265" s="24">
        <f t="shared" si="248"/>
        <v>175375</v>
      </c>
      <c r="G1265" s="24"/>
      <c r="K1265" s="26"/>
      <c r="L1265" s="26"/>
      <c r="M1265" s="26"/>
      <c r="P1265" s="42"/>
    </row>
    <row r="1266" spans="1:16" x14ac:dyDescent="0.15">
      <c r="A1266" s="32">
        <f t="shared" si="243"/>
        <v>631001</v>
      </c>
      <c r="B1266" s="25">
        <f t="shared" si="244"/>
        <v>631500</v>
      </c>
      <c r="C1266" s="24">
        <f t="shared" si="245"/>
        <v>129595</v>
      </c>
      <c r="D1266" s="24">
        <f t="shared" si="246"/>
        <v>97450</v>
      </c>
      <c r="E1266" s="24">
        <f t="shared" si="247"/>
        <v>45305</v>
      </c>
      <c r="F1266" s="24">
        <f t="shared" si="248"/>
        <v>175500</v>
      </c>
      <c r="G1266" s="24"/>
      <c r="K1266" s="24"/>
      <c r="L1266" s="24"/>
      <c r="M1266" s="24"/>
      <c r="P1266" s="42"/>
    </row>
    <row r="1267" spans="1:16" ht="15" x14ac:dyDescent="0.2">
      <c r="A1267" s="32">
        <f t="shared" si="243"/>
        <v>631501</v>
      </c>
      <c r="B1267" s="25">
        <f t="shared" si="244"/>
        <v>632000</v>
      </c>
      <c r="C1267" s="24">
        <f t="shared" si="245"/>
        <v>129695</v>
      </c>
      <c r="D1267" s="24">
        <f t="shared" si="246"/>
        <v>97525</v>
      </c>
      <c r="E1267" s="24">
        <f t="shared" si="247"/>
        <v>45340</v>
      </c>
      <c r="F1267" s="24">
        <f t="shared" si="248"/>
        <v>175625</v>
      </c>
      <c r="G1267" s="24"/>
      <c r="K1267" s="26"/>
      <c r="L1267" s="26"/>
      <c r="M1267" s="26"/>
      <c r="P1267" s="42"/>
    </row>
    <row r="1268" spans="1:16" ht="15" x14ac:dyDescent="0.2">
      <c r="A1268" s="32">
        <f t="shared" si="243"/>
        <v>632001</v>
      </c>
      <c r="B1268" s="25">
        <f t="shared" si="244"/>
        <v>632500</v>
      </c>
      <c r="C1268" s="24">
        <f t="shared" si="245"/>
        <v>129795</v>
      </c>
      <c r="D1268" s="24">
        <f t="shared" si="246"/>
        <v>97600</v>
      </c>
      <c r="E1268" s="24">
        <f t="shared" si="247"/>
        <v>45375</v>
      </c>
      <c r="F1268" s="24">
        <f t="shared" si="248"/>
        <v>175750</v>
      </c>
      <c r="G1268" s="24"/>
      <c r="K1268" s="26"/>
      <c r="L1268" s="26"/>
      <c r="M1268" s="26"/>
      <c r="P1268" s="42"/>
    </row>
    <row r="1269" spans="1:16" x14ac:dyDescent="0.15">
      <c r="A1269" s="32">
        <f t="shared" si="243"/>
        <v>632501</v>
      </c>
      <c r="B1269" s="25">
        <f t="shared" si="244"/>
        <v>633000</v>
      </c>
      <c r="C1269" s="24">
        <f t="shared" si="245"/>
        <v>129895</v>
      </c>
      <c r="D1269" s="24">
        <f t="shared" si="246"/>
        <v>97675</v>
      </c>
      <c r="E1269" s="24">
        <f t="shared" si="247"/>
        <v>45410</v>
      </c>
      <c r="F1269" s="24">
        <f t="shared" si="248"/>
        <v>175875</v>
      </c>
      <c r="G1269" s="24"/>
      <c r="K1269" s="24"/>
      <c r="L1269" s="24"/>
      <c r="M1269" s="24"/>
      <c r="P1269" s="42"/>
    </row>
    <row r="1270" spans="1:16" ht="15" x14ac:dyDescent="0.2">
      <c r="A1270" s="32">
        <f t="shared" si="243"/>
        <v>633001</v>
      </c>
      <c r="B1270" s="25">
        <f t="shared" si="244"/>
        <v>633500</v>
      </c>
      <c r="C1270" s="24">
        <f t="shared" si="245"/>
        <v>129995</v>
      </c>
      <c r="D1270" s="24">
        <f t="shared" si="246"/>
        <v>97750</v>
      </c>
      <c r="E1270" s="24">
        <f t="shared" si="247"/>
        <v>45445</v>
      </c>
      <c r="F1270" s="24">
        <f t="shared" si="248"/>
        <v>176000</v>
      </c>
      <c r="G1270" s="24"/>
      <c r="K1270" s="26"/>
      <c r="L1270" s="26"/>
      <c r="M1270" s="26"/>
      <c r="P1270" s="42"/>
    </row>
    <row r="1271" spans="1:16" ht="15" x14ac:dyDescent="0.2">
      <c r="A1271" s="32">
        <f t="shared" si="243"/>
        <v>633501</v>
      </c>
      <c r="B1271" s="25">
        <f t="shared" si="244"/>
        <v>634000</v>
      </c>
      <c r="C1271" s="24">
        <f t="shared" si="245"/>
        <v>130095</v>
      </c>
      <c r="D1271" s="24">
        <f t="shared" si="246"/>
        <v>97825</v>
      </c>
      <c r="E1271" s="24">
        <f t="shared" si="247"/>
        <v>45480</v>
      </c>
      <c r="F1271" s="24">
        <f t="shared" si="248"/>
        <v>176125</v>
      </c>
      <c r="G1271" s="24"/>
      <c r="K1271" s="26"/>
      <c r="L1271" s="26"/>
      <c r="M1271" s="26"/>
      <c r="P1271" s="42"/>
    </row>
    <row r="1272" spans="1:16" x14ac:dyDescent="0.15">
      <c r="A1272" s="32">
        <f t="shared" si="243"/>
        <v>634001</v>
      </c>
      <c r="B1272" s="25">
        <f t="shared" si="244"/>
        <v>634500</v>
      </c>
      <c r="C1272" s="24">
        <f t="shared" si="245"/>
        <v>130195</v>
      </c>
      <c r="D1272" s="24">
        <f t="shared" si="246"/>
        <v>97900</v>
      </c>
      <c r="E1272" s="24">
        <f t="shared" si="247"/>
        <v>45515</v>
      </c>
      <c r="F1272" s="24">
        <f t="shared" si="248"/>
        <v>176250</v>
      </c>
      <c r="G1272" s="24"/>
      <c r="K1272" s="24"/>
      <c r="L1272" s="24"/>
      <c r="M1272" s="24"/>
      <c r="P1272" s="42"/>
    </row>
    <row r="1273" spans="1:16" ht="15" x14ac:dyDescent="0.2">
      <c r="A1273" s="32">
        <f t="shared" si="243"/>
        <v>634501</v>
      </c>
      <c r="B1273" s="25">
        <f t="shared" si="244"/>
        <v>635000</v>
      </c>
      <c r="C1273" s="24">
        <f t="shared" si="245"/>
        <v>130295</v>
      </c>
      <c r="D1273" s="24">
        <f t="shared" si="246"/>
        <v>97975</v>
      </c>
      <c r="E1273" s="24">
        <f t="shared" si="247"/>
        <v>45550</v>
      </c>
      <c r="F1273" s="24">
        <f t="shared" si="248"/>
        <v>176375</v>
      </c>
      <c r="G1273" s="24"/>
      <c r="K1273" s="26"/>
      <c r="L1273" s="26"/>
      <c r="M1273" s="26"/>
      <c r="P1273" s="42"/>
    </row>
    <row r="1274" spans="1:16" ht="15" x14ac:dyDescent="0.2">
      <c r="A1274" s="32">
        <f t="shared" si="243"/>
        <v>635001</v>
      </c>
      <c r="B1274" s="25">
        <f t="shared" si="244"/>
        <v>635500</v>
      </c>
      <c r="C1274" s="24">
        <f t="shared" si="245"/>
        <v>130395</v>
      </c>
      <c r="D1274" s="24">
        <f t="shared" si="246"/>
        <v>98050</v>
      </c>
      <c r="E1274" s="24">
        <f t="shared" si="247"/>
        <v>45585</v>
      </c>
      <c r="F1274" s="24">
        <f t="shared" si="248"/>
        <v>176500</v>
      </c>
      <c r="G1274" s="24"/>
      <c r="K1274" s="26"/>
      <c r="L1274" s="26"/>
      <c r="M1274" s="26"/>
      <c r="P1274" s="42"/>
    </row>
    <row r="1275" spans="1:16" x14ac:dyDescent="0.15">
      <c r="A1275" s="32">
        <f t="shared" si="243"/>
        <v>635501</v>
      </c>
      <c r="B1275" s="25">
        <f t="shared" si="244"/>
        <v>636000</v>
      </c>
      <c r="C1275" s="24">
        <f t="shared" si="245"/>
        <v>130495</v>
      </c>
      <c r="D1275" s="24">
        <f t="shared" si="246"/>
        <v>98125</v>
      </c>
      <c r="E1275" s="24">
        <f t="shared" si="247"/>
        <v>45620</v>
      </c>
      <c r="F1275" s="24">
        <f t="shared" si="248"/>
        <v>176625</v>
      </c>
      <c r="G1275" s="24"/>
      <c r="K1275" s="24"/>
      <c r="L1275" s="24"/>
      <c r="M1275" s="24"/>
      <c r="P1275" s="42"/>
    </row>
    <row r="1276" spans="1:16" ht="15" x14ac:dyDescent="0.2">
      <c r="A1276" s="32">
        <f t="shared" si="243"/>
        <v>636001</v>
      </c>
      <c r="B1276" s="25">
        <f t="shared" si="244"/>
        <v>636500</v>
      </c>
      <c r="C1276" s="24">
        <f t="shared" si="245"/>
        <v>130595</v>
      </c>
      <c r="D1276" s="24">
        <f t="shared" si="246"/>
        <v>98200</v>
      </c>
      <c r="E1276" s="24">
        <f t="shared" si="247"/>
        <v>45655</v>
      </c>
      <c r="F1276" s="24">
        <f t="shared" si="248"/>
        <v>176750</v>
      </c>
      <c r="G1276" s="24"/>
      <c r="K1276" s="26"/>
      <c r="L1276" s="26"/>
      <c r="M1276" s="26"/>
      <c r="P1276" s="42"/>
    </row>
    <row r="1277" spans="1:16" ht="15" x14ac:dyDescent="0.2">
      <c r="A1277" s="32">
        <f t="shared" si="243"/>
        <v>636501</v>
      </c>
      <c r="B1277" s="25">
        <f t="shared" si="244"/>
        <v>637000</v>
      </c>
      <c r="C1277" s="24">
        <f t="shared" si="245"/>
        <v>130695</v>
      </c>
      <c r="D1277" s="24">
        <f t="shared" si="246"/>
        <v>98275</v>
      </c>
      <c r="E1277" s="24">
        <f t="shared" si="247"/>
        <v>45690</v>
      </c>
      <c r="F1277" s="24">
        <f t="shared" si="248"/>
        <v>176875</v>
      </c>
      <c r="G1277" s="24"/>
      <c r="K1277" s="26"/>
      <c r="L1277" s="26"/>
      <c r="M1277" s="26"/>
      <c r="P1277" s="42"/>
    </row>
    <row r="1278" spans="1:16" x14ac:dyDescent="0.15">
      <c r="A1278" s="32">
        <f t="shared" si="243"/>
        <v>637001</v>
      </c>
      <c r="B1278" s="25">
        <f t="shared" si="244"/>
        <v>637500</v>
      </c>
      <c r="C1278" s="24">
        <f t="shared" si="245"/>
        <v>130795</v>
      </c>
      <c r="D1278" s="24">
        <f t="shared" si="246"/>
        <v>98350</v>
      </c>
      <c r="E1278" s="24">
        <f t="shared" si="247"/>
        <v>45725</v>
      </c>
      <c r="F1278" s="24">
        <f t="shared" si="248"/>
        <v>177000</v>
      </c>
      <c r="G1278" s="24"/>
      <c r="K1278" s="24"/>
      <c r="L1278" s="24"/>
      <c r="M1278" s="24"/>
      <c r="P1278" s="42"/>
    </row>
    <row r="1279" spans="1:16" ht="15" x14ac:dyDescent="0.2">
      <c r="A1279" s="32">
        <f t="shared" si="243"/>
        <v>637501</v>
      </c>
      <c r="B1279" s="25">
        <f t="shared" si="244"/>
        <v>638000</v>
      </c>
      <c r="C1279" s="24">
        <f t="shared" si="245"/>
        <v>130895</v>
      </c>
      <c r="D1279" s="24">
        <f t="shared" si="246"/>
        <v>98425</v>
      </c>
      <c r="E1279" s="24">
        <f t="shared" si="247"/>
        <v>45760</v>
      </c>
      <c r="F1279" s="24">
        <f t="shared" si="248"/>
        <v>177125</v>
      </c>
      <c r="G1279" s="24"/>
      <c r="K1279" s="26"/>
      <c r="L1279" s="26"/>
      <c r="M1279" s="26"/>
      <c r="P1279" s="42"/>
    </row>
    <row r="1280" spans="1:16" ht="15" x14ac:dyDescent="0.2">
      <c r="A1280" s="32">
        <f t="shared" si="243"/>
        <v>638001</v>
      </c>
      <c r="B1280" s="25">
        <f t="shared" si="244"/>
        <v>638500</v>
      </c>
      <c r="C1280" s="24">
        <f t="shared" si="245"/>
        <v>130995</v>
      </c>
      <c r="D1280" s="24">
        <f t="shared" si="246"/>
        <v>98500</v>
      </c>
      <c r="E1280" s="24">
        <f t="shared" si="247"/>
        <v>45795</v>
      </c>
      <c r="F1280" s="24">
        <f t="shared" si="248"/>
        <v>177250</v>
      </c>
      <c r="G1280" s="24"/>
      <c r="K1280" s="26"/>
      <c r="L1280" s="26"/>
      <c r="M1280" s="26"/>
      <c r="P1280" s="42"/>
    </row>
    <row r="1281" spans="1:16" x14ac:dyDescent="0.15">
      <c r="A1281" s="32">
        <f t="shared" si="243"/>
        <v>638501</v>
      </c>
      <c r="B1281" s="25">
        <f t="shared" si="244"/>
        <v>639000</v>
      </c>
      <c r="C1281" s="24">
        <f t="shared" si="245"/>
        <v>131095</v>
      </c>
      <c r="D1281" s="24">
        <f t="shared" si="246"/>
        <v>98575</v>
      </c>
      <c r="E1281" s="24">
        <f t="shared" si="247"/>
        <v>45830</v>
      </c>
      <c r="F1281" s="24">
        <f t="shared" si="248"/>
        <v>177375</v>
      </c>
      <c r="G1281" s="24"/>
      <c r="K1281" s="24"/>
      <c r="L1281" s="24"/>
      <c r="M1281" s="24"/>
      <c r="P1281" s="42"/>
    </row>
    <row r="1282" spans="1:16" ht="15" x14ac:dyDescent="0.2">
      <c r="A1282" s="32">
        <f t="shared" si="243"/>
        <v>639001</v>
      </c>
      <c r="B1282" s="25">
        <f t="shared" si="244"/>
        <v>639500</v>
      </c>
      <c r="C1282" s="24">
        <f t="shared" si="245"/>
        <v>131195</v>
      </c>
      <c r="D1282" s="24">
        <f t="shared" si="246"/>
        <v>98650</v>
      </c>
      <c r="E1282" s="24">
        <f t="shared" si="247"/>
        <v>45865</v>
      </c>
      <c r="F1282" s="24">
        <f t="shared" si="248"/>
        <v>177500</v>
      </c>
      <c r="G1282" s="24"/>
      <c r="K1282" s="26"/>
      <c r="L1282" s="26"/>
      <c r="M1282" s="26"/>
      <c r="P1282" s="42"/>
    </row>
    <row r="1283" spans="1:16" ht="15" x14ac:dyDescent="0.2">
      <c r="A1283" s="32">
        <f t="shared" si="243"/>
        <v>639501</v>
      </c>
      <c r="B1283" s="25">
        <f t="shared" si="244"/>
        <v>640000</v>
      </c>
      <c r="C1283" s="24">
        <f t="shared" si="245"/>
        <v>131295</v>
      </c>
      <c r="D1283" s="24">
        <f t="shared" si="246"/>
        <v>98725</v>
      </c>
      <c r="E1283" s="24">
        <f t="shared" si="247"/>
        <v>45900</v>
      </c>
      <c r="F1283" s="24">
        <f t="shared" si="248"/>
        <v>177625</v>
      </c>
      <c r="G1283" s="24"/>
      <c r="K1283" s="26"/>
      <c r="L1283" s="26"/>
      <c r="M1283" s="26"/>
      <c r="P1283" s="42"/>
    </row>
    <row r="1284" spans="1:16" x14ac:dyDescent="0.15">
      <c r="A1284" s="32">
        <f t="shared" si="243"/>
        <v>640001</v>
      </c>
      <c r="B1284" s="25">
        <f t="shared" si="244"/>
        <v>640500</v>
      </c>
      <c r="C1284" s="24">
        <f t="shared" si="245"/>
        <v>131395</v>
      </c>
      <c r="D1284" s="24">
        <f t="shared" si="246"/>
        <v>98800</v>
      </c>
      <c r="E1284" s="24">
        <f t="shared" si="247"/>
        <v>45935</v>
      </c>
      <c r="F1284" s="24">
        <f t="shared" si="248"/>
        <v>177750</v>
      </c>
      <c r="G1284" s="24"/>
      <c r="K1284" s="24"/>
      <c r="L1284" s="24"/>
      <c r="M1284" s="24"/>
      <c r="P1284" s="42"/>
    </row>
    <row r="1285" spans="1:16" ht="15" x14ac:dyDescent="0.2">
      <c r="A1285" s="32">
        <f t="shared" si="243"/>
        <v>640501</v>
      </c>
      <c r="B1285" s="25">
        <f t="shared" si="244"/>
        <v>641000</v>
      </c>
      <c r="C1285" s="24">
        <f t="shared" si="245"/>
        <v>131495</v>
      </c>
      <c r="D1285" s="24">
        <f t="shared" si="246"/>
        <v>98875</v>
      </c>
      <c r="E1285" s="24">
        <f t="shared" si="247"/>
        <v>45970</v>
      </c>
      <c r="F1285" s="24">
        <f t="shared" si="248"/>
        <v>177875</v>
      </c>
      <c r="G1285" s="24"/>
      <c r="K1285" s="26"/>
      <c r="L1285" s="26"/>
      <c r="M1285" s="26"/>
      <c r="P1285" s="42"/>
    </row>
    <row r="1286" spans="1:16" ht="15" x14ac:dyDescent="0.2">
      <c r="A1286" s="32">
        <f t="shared" ref="A1286:A1349" si="249">B1285+1</f>
        <v>641001</v>
      </c>
      <c r="B1286" s="25">
        <f t="shared" ref="B1286:B1349" si="250">B1285+500</f>
        <v>641500</v>
      </c>
      <c r="C1286" s="24">
        <f t="shared" si="245"/>
        <v>131595</v>
      </c>
      <c r="D1286" s="24">
        <f t="shared" si="246"/>
        <v>98950</v>
      </c>
      <c r="E1286" s="24">
        <f t="shared" si="247"/>
        <v>46005</v>
      </c>
      <c r="F1286" s="24">
        <f t="shared" si="248"/>
        <v>178000</v>
      </c>
      <c r="G1286" s="24"/>
      <c r="K1286" s="26"/>
      <c r="L1286" s="26"/>
      <c r="M1286" s="26"/>
      <c r="P1286" s="42"/>
    </row>
    <row r="1287" spans="1:16" x14ac:dyDescent="0.15">
      <c r="A1287" s="32">
        <f t="shared" si="249"/>
        <v>641501</v>
      </c>
      <c r="B1287" s="25">
        <f t="shared" si="250"/>
        <v>642000</v>
      </c>
      <c r="C1287" s="24">
        <f t="shared" si="245"/>
        <v>131695</v>
      </c>
      <c r="D1287" s="24">
        <f t="shared" si="246"/>
        <v>99025</v>
      </c>
      <c r="E1287" s="24">
        <f t="shared" si="247"/>
        <v>46040</v>
      </c>
      <c r="F1287" s="24">
        <f t="shared" si="248"/>
        <v>178125</v>
      </c>
      <c r="G1287" s="24"/>
      <c r="K1287" s="24"/>
      <c r="L1287" s="24"/>
      <c r="M1287" s="24"/>
      <c r="P1287" s="42"/>
    </row>
    <row r="1288" spans="1:16" ht="15" x14ac:dyDescent="0.2">
      <c r="A1288" s="32">
        <f t="shared" si="249"/>
        <v>642001</v>
      </c>
      <c r="B1288" s="25">
        <f t="shared" si="250"/>
        <v>642500</v>
      </c>
      <c r="C1288" s="24">
        <f t="shared" si="245"/>
        <v>131795</v>
      </c>
      <c r="D1288" s="24">
        <f t="shared" si="246"/>
        <v>99100</v>
      </c>
      <c r="E1288" s="24">
        <f t="shared" si="247"/>
        <v>46075</v>
      </c>
      <c r="F1288" s="24">
        <f t="shared" si="248"/>
        <v>178250</v>
      </c>
      <c r="G1288" s="24"/>
      <c r="K1288" s="26"/>
      <c r="L1288" s="26"/>
      <c r="M1288" s="26"/>
      <c r="P1288" s="42"/>
    </row>
    <row r="1289" spans="1:16" ht="15" x14ac:dyDescent="0.2">
      <c r="A1289" s="32">
        <f t="shared" si="249"/>
        <v>642501</v>
      </c>
      <c r="B1289" s="25">
        <f t="shared" si="250"/>
        <v>643000</v>
      </c>
      <c r="C1289" s="24">
        <f t="shared" si="245"/>
        <v>131895</v>
      </c>
      <c r="D1289" s="24">
        <f t="shared" si="246"/>
        <v>99175</v>
      </c>
      <c r="E1289" s="24">
        <f t="shared" si="247"/>
        <v>46110</v>
      </c>
      <c r="F1289" s="24">
        <f t="shared" si="248"/>
        <v>178375</v>
      </c>
      <c r="G1289" s="24"/>
      <c r="K1289" s="26"/>
      <c r="L1289" s="26"/>
      <c r="M1289" s="26"/>
      <c r="P1289" s="42"/>
    </row>
    <row r="1290" spans="1:16" x14ac:dyDescent="0.15">
      <c r="A1290" s="32">
        <f t="shared" si="249"/>
        <v>643001</v>
      </c>
      <c r="B1290" s="25">
        <f t="shared" si="250"/>
        <v>643500</v>
      </c>
      <c r="C1290" s="24">
        <f t="shared" si="245"/>
        <v>131995</v>
      </c>
      <c r="D1290" s="24">
        <f t="shared" si="246"/>
        <v>99250</v>
      </c>
      <c r="E1290" s="24">
        <f t="shared" si="247"/>
        <v>46145</v>
      </c>
      <c r="F1290" s="24">
        <f t="shared" si="248"/>
        <v>178500</v>
      </c>
      <c r="G1290" s="24"/>
      <c r="K1290" s="24"/>
      <c r="L1290" s="24"/>
      <c r="M1290" s="24"/>
      <c r="P1290" s="42"/>
    </row>
    <row r="1291" spans="1:16" ht="15" x14ac:dyDescent="0.2">
      <c r="A1291" s="32">
        <f t="shared" si="249"/>
        <v>643501</v>
      </c>
      <c r="B1291" s="25">
        <f t="shared" si="250"/>
        <v>644000</v>
      </c>
      <c r="C1291" s="24">
        <f t="shared" si="245"/>
        <v>132095</v>
      </c>
      <c r="D1291" s="24">
        <f t="shared" si="246"/>
        <v>99325</v>
      </c>
      <c r="E1291" s="24">
        <f t="shared" si="247"/>
        <v>46180</v>
      </c>
      <c r="F1291" s="24">
        <f t="shared" si="248"/>
        <v>178625</v>
      </c>
      <c r="G1291" s="24"/>
      <c r="K1291" s="26"/>
      <c r="L1291" s="26"/>
      <c r="M1291" s="26"/>
      <c r="P1291" s="42"/>
    </row>
    <row r="1292" spans="1:16" ht="15" x14ac:dyDescent="0.2">
      <c r="A1292" s="32">
        <f t="shared" si="249"/>
        <v>644001</v>
      </c>
      <c r="B1292" s="25">
        <f t="shared" si="250"/>
        <v>644500</v>
      </c>
      <c r="C1292" s="24">
        <f t="shared" si="245"/>
        <v>132195</v>
      </c>
      <c r="D1292" s="24">
        <f t="shared" si="246"/>
        <v>99400</v>
      </c>
      <c r="E1292" s="24">
        <f t="shared" si="247"/>
        <v>46215</v>
      </c>
      <c r="F1292" s="24">
        <f t="shared" si="248"/>
        <v>178750</v>
      </c>
      <c r="G1292" s="24"/>
      <c r="K1292" s="26"/>
      <c r="L1292" s="26"/>
      <c r="M1292" s="26"/>
      <c r="P1292" s="42"/>
    </row>
    <row r="1293" spans="1:16" x14ac:dyDescent="0.15">
      <c r="A1293" s="32">
        <f t="shared" si="249"/>
        <v>644501</v>
      </c>
      <c r="B1293" s="25">
        <f t="shared" si="250"/>
        <v>645000</v>
      </c>
      <c r="C1293" s="24">
        <f t="shared" si="245"/>
        <v>132295</v>
      </c>
      <c r="D1293" s="24">
        <f t="shared" si="246"/>
        <v>99475</v>
      </c>
      <c r="E1293" s="24">
        <f t="shared" si="247"/>
        <v>46250</v>
      </c>
      <c r="F1293" s="24">
        <f t="shared" si="248"/>
        <v>178875</v>
      </c>
      <c r="G1293" s="24"/>
      <c r="K1293" s="24"/>
      <c r="L1293" s="24"/>
      <c r="M1293" s="24"/>
      <c r="P1293" s="42"/>
    </row>
    <row r="1294" spans="1:16" ht="15" x14ac:dyDescent="0.2">
      <c r="A1294" s="32">
        <f t="shared" si="249"/>
        <v>645001</v>
      </c>
      <c r="B1294" s="25">
        <f t="shared" si="250"/>
        <v>645500</v>
      </c>
      <c r="C1294" s="24">
        <f t="shared" si="245"/>
        <v>132395</v>
      </c>
      <c r="D1294" s="24">
        <f t="shared" si="246"/>
        <v>99550</v>
      </c>
      <c r="E1294" s="24">
        <f t="shared" si="247"/>
        <v>46285</v>
      </c>
      <c r="F1294" s="24">
        <f t="shared" si="248"/>
        <v>179000</v>
      </c>
      <c r="G1294" s="24"/>
      <c r="K1294" s="26"/>
      <c r="L1294" s="26"/>
      <c r="M1294" s="26"/>
      <c r="P1294" s="42"/>
    </row>
    <row r="1295" spans="1:16" ht="15" x14ac:dyDescent="0.2">
      <c r="A1295" s="32">
        <f t="shared" si="249"/>
        <v>645501</v>
      </c>
      <c r="B1295" s="25">
        <f t="shared" si="250"/>
        <v>646000</v>
      </c>
      <c r="C1295" s="24">
        <f t="shared" si="245"/>
        <v>132495</v>
      </c>
      <c r="D1295" s="24">
        <f t="shared" si="246"/>
        <v>99625</v>
      </c>
      <c r="E1295" s="24">
        <f t="shared" si="247"/>
        <v>46320</v>
      </c>
      <c r="F1295" s="24">
        <f t="shared" si="248"/>
        <v>179125</v>
      </c>
      <c r="G1295" s="24"/>
      <c r="K1295" s="26"/>
      <c r="L1295" s="26"/>
      <c r="M1295" s="26"/>
      <c r="P1295" s="42"/>
    </row>
    <row r="1296" spans="1:16" x14ac:dyDescent="0.15">
      <c r="A1296" s="32">
        <f t="shared" si="249"/>
        <v>646001</v>
      </c>
      <c r="B1296" s="25">
        <f t="shared" si="250"/>
        <v>646500</v>
      </c>
      <c r="C1296" s="24">
        <f t="shared" si="245"/>
        <v>132595</v>
      </c>
      <c r="D1296" s="24">
        <f t="shared" si="246"/>
        <v>99700</v>
      </c>
      <c r="E1296" s="24">
        <f t="shared" si="247"/>
        <v>46355</v>
      </c>
      <c r="F1296" s="24">
        <f t="shared" si="248"/>
        <v>179250</v>
      </c>
      <c r="G1296" s="24"/>
      <c r="K1296" s="24"/>
      <c r="L1296" s="24"/>
      <c r="M1296" s="24"/>
      <c r="P1296" s="42"/>
    </row>
    <row r="1297" spans="1:16" ht="15" x14ac:dyDescent="0.2">
      <c r="A1297" s="32">
        <f t="shared" si="249"/>
        <v>646501</v>
      </c>
      <c r="B1297" s="25">
        <f t="shared" si="250"/>
        <v>647000</v>
      </c>
      <c r="C1297" s="24">
        <f t="shared" si="245"/>
        <v>132695</v>
      </c>
      <c r="D1297" s="24">
        <f t="shared" si="246"/>
        <v>99775</v>
      </c>
      <c r="E1297" s="24">
        <f t="shared" si="247"/>
        <v>46390</v>
      </c>
      <c r="F1297" s="24">
        <f t="shared" si="248"/>
        <v>179375</v>
      </c>
      <c r="G1297" s="24"/>
      <c r="K1297" s="26"/>
      <c r="L1297" s="26"/>
      <c r="M1297" s="26"/>
      <c r="P1297" s="42"/>
    </row>
    <row r="1298" spans="1:16" ht="15" x14ac:dyDescent="0.2">
      <c r="A1298" s="32">
        <f t="shared" si="249"/>
        <v>647001</v>
      </c>
      <c r="B1298" s="25">
        <f t="shared" si="250"/>
        <v>647500</v>
      </c>
      <c r="C1298" s="24">
        <f t="shared" si="245"/>
        <v>132795</v>
      </c>
      <c r="D1298" s="24">
        <f t="shared" si="246"/>
        <v>99850</v>
      </c>
      <c r="E1298" s="24">
        <f t="shared" si="247"/>
        <v>46425</v>
      </c>
      <c r="F1298" s="24">
        <f t="shared" si="248"/>
        <v>179500</v>
      </c>
      <c r="G1298" s="24"/>
      <c r="K1298" s="26"/>
      <c r="L1298" s="26"/>
      <c r="M1298" s="26"/>
      <c r="P1298" s="42"/>
    </row>
    <row r="1299" spans="1:16" x14ac:dyDescent="0.15">
      <c r="A1299" s="32">
        <f t="shared" si="249"/>
        <v>647501</v>
      </c>
      <c r="B1299" s="25">
        <f t="shared" si="250"/>
        <v>648000</v>
      </c>
      <c r="C1299" s="24">
        <f t="shared" si="245"/>
        <v>132895</v>
      </c>
      <c r="D1299" s="24">
        <f t="shared" si="246"/>
        <v>99925</v>
      </c>
      <c r="E1299" s="24">
        <f t="shared" si="247"/>
        <v>46460</v>
      </c>
      <c r="F1299" s="24">
        <f t="shared" si="248"/>
        <v>179625</v>
      </c>
      <c r="G1299" s="24"/>
      <c r="K1299" s="24"/>
      <c r="L1299" s="24"/>
      <c r="M1299" s="24"/>
      <c r="P1299" s="42"/>
    </row>
    <row r="1300" spans="1:16" ht="15" x14ac:dyDescent="0.2">
      <c r="A1300" s="32">
        <f t="shared" si="249"/>
        <v>648001</v>
      </c>
      <c r="B1300" s="25">
        <f t="shared" si="250"/>
        <v>648500</v>
      </c>
      <c r="C1300" s="24">
        <f t="shared" si="245"/>
        <v>132995</v>
      </c>
      <c r="D1300" s="24">
        <f t="shared" si="246"/>
        <v>100000</v>
      </c>
      <c r="E1300" s="24">
        <f t="shared" si="247"/>
        <v>46495</v>
      </c>
      <c r="F1300" s="24">
        <f t="shared" si="248"/>
        <v>179750</v>
      </c>
      <c r="G1300" s="24"/>
      <c r="K1300" s="26"/>
      <c r="L1300" s="26"/>
      <c r="M1300" s="26"/>
      <c r="P1300" s="42"/>
    </row>
    <row r="1301" spans="1:16" ht="15" x14ac:dyDescent="0.2">
      <c r="A1301" s="32">
        <f t="shared" si="249"/>
        <v>648501</v>
      </c>
      <c r="B1301" s="25">
        <f t="shared" si="250"/>
        <v>649000</v>
      </c>
      <c r="C1301" s="24">
        <f t="shared" si="245"/>
        <v>133095</v>
      </c>
      <c r="D1301" s="24">
        <f t="shared" si="246"/>
        <v>100075</v>
      </c>
      <c r="E1301" s="24">
        <f t="shared" si="247"/>
        <v>46530</v>
      </c>
      <c r="F1301" s="24">
        <f t="shared" si="248"/>
        <v>179875</v>
      </c>
      <c r="G1301" s="24"/>
      <c r="K1301" s="26"/>
      <c r="L1301" s="26"/>
      <c r="M1301" s="26"/>
      <c r="P1301" s="42"/>
    </row>
    <row r="1302" spans="1:16" x14ac:dyDescent="0.15">
      <c r="A1302" s="32">
        <f t="shared" si="249"/>
        <v>649001</v>
      </c>
      <c r="B1302" s="25">
        <f t="shared" si="250"/>
        <v>649500</v>
      </c>
      <c r="C1302" s="24">
        <f t="shared" si="245"/>
        <v>133195</v>
      </c>
      <c r="D1302" s="24">
        <f t="shared" si="246"/>
        <v>100150</v>
      </c>
      <c r="E1302" s="24">
        <f t="shared" si="247"/>
        <v>46565</v>
      </c>
      <c r="F1302" s="24">
        <f t="shared" si="248"/>
        <v>180000</v>
      </c>
      <c r="G1302" s="24"/>
      <c r="K1302" s="24"/>
      <c r="L1302" s="24"/>
      <c r="M1302" s="24"/>
      <c r="P1302" s="42"/>
    </row>
    <row r="1303" spans="1:16" ht="15" x14ac:dyDescent="0.2">
      <c r="A1303" s="32">
        <f t="shared" si="249"/>
        <v>649501</v>
      </c>
      <c r="B1303" s="25">
        <f t="shared" si="250"/>
        <v>650000</v>
      </c>
      <c r="C1303" s="24">
        <f t="shared" si="245"/>
        <v>133295</v>
      </c>
      <c r="D1303" s="24">
        <f t="shared" si="246"/>
        <v>100225</v>
      </c>
      <c r="E1303" s="24">
        <f t="shared" si="247"/>
        <v>46600</v>
      </c>
      <c r="F1303" s="24">
        <f t="shared" si="248"/>
        <v>180125</v>
      </c>
      <c r="G1303" s="24"/>
      <c r="K1303" s="26"/>
      <c r="L1303" s="26"/>
      <c r="M1303" s="26"/>
      <c r="P1303" s="42"/>
    </row>
    <row r="1304" spans="1:16" ht="15" x14ac:dyDescent="0.2">
      <c r="A1304" s="32">
        <f t="shared" si="249"/>
        <v>650001</v>
      </c>
      <c r="B1304" s="25">
        <f t="shared" si="250"/>
        <v>650500</v>
      </c>
      <c r="C1304" s="24">
        <f t="shared" si="245"/>
        <v>133395</v>
      </c>
      <c r="D1304" s="24">
        <f t="shared" si="246"/>
        <v>100300</v>
      </c>
      <c r="E1304" s="24">
        <f t="shared" si="247"/>
        <v>46635</v>
      </c>
      <c r="F1304" s="24">
        <f t="shared" si="248"/>
        <v>180250</v>
      </c>
      <c r="G1304" s="24"/>
      <c r="K1304" s="26"/>
      <c r="L1304" s="26"/>
      <c r="M1304" s="26"/>
      <c r="P1304" s="42"/>
    </row>
    <row r="1305" spans="1:16" x14ac:dyDescent="0.15">
      <c r="A1305" s="32">
        <f t="shared" si="249"/>
        <v>650501</v>
      </c>
      <c r="B1305" s="25">
        <f t="shared" si="250"/>
        <v>651000</v>
      </c>
      <c r="C1305" s="24">
        <f t="shared" si="245"/>
        <v>133495</v>
      </c>
      <c r="D1305" s="24">
        <f t="shared" si="246"/>
        <v>100375</v>
      </c>
      <c r="E1305" s="24">
        <f t="shared" si="247"/>
        <v>46670</v>
      </c>
      <c r="F1305" s="24">
        <f t="shared" si="248"/>
        <v>180375</v>
      </c>
      <c r="G1305" s="24"/>
      <c r="K1305" s="24"/>
      <c r="L1305" s="24"/>
      <c r="M1305" s="24"/>
      <c r="P1305" s="42"/>
    </row>
    <row r="1306" spans="1:16" ht="15" x14ac:dyDescent="0.2">
      <c r="A1306" s="32">
        <f t="shared" si="249"/>
        <v>651001</v>
      </c>
      <c r="B1306" s="25">
        <f t="shared" si="250"/>
        <v>651500</v>
      </c>
      <c r="C1306" s="24">
        <f t="shared" si="245"/>
        <v>133595</v>
      </c>
      <c r="D1306" s="24">
        <f t="shared" si="246"/>
        <v>100450</v>
      </c>
      <c r="E1306" s="24">
        <f t="shared" si="247"/>
        <v>46705</v>
      </c>
      <c r="F1306" s="24">
        <f t="shared" si="248"/>
        <v>180500</v>
      </c>
      <c r="G1306" s="24"/>
      <c r="K1306" s="26"/>
      <c r="L1306" s="26"/>
      <c r="M1306" s="26"/>
      <c r="P1306" s="42"/>
    </row>
    <row r="1307" spans="1:16" ht="15" x14ac:dyDescent="0.2">
      <c r="A1307" s="32">
        <f t="shared" si="249"/>
        <v>651501</v>
      </c>
      <c r="B1307" s="25">
        <f t="shared" si="250"/>
        <v>652000</v>
      </c>
      <c r="C1307" s="24">
        <f t="shared" si="245"/>
        <v>133695</v>
      </c>
      <c r="D1307" s="24">
        <f t="shared" si="246"/>
        <v>100525</v>
      </c>
      <c r="E1307" s="24">
        <f t="shared" si="247"/>
        <v>46740</v>
      </c>
      <c r="F1307" s="24">
        <f t="shared" si="248"/>
        <v>180625</v>
      </c>
      <c r="G1307" s="24"/>
      <c r="K1307" s="26"/>
      <c r="L1307" s="26"/>
      <c r="M1307" s="26"/>
      <c r="P1307" s="42"/>
    </row>
    <row r="1308" spans="1:16" x14ac:dyDescent="0.15">
      <c r="A1308" s="32">
        <f t="shared" si="249"/>
        <v>652001</v>
      </c>
      <c r="B1308" s="25">
        <f t="shared" si="250"/>
        <v>652500</v>
      </c>
      <c r="C1308" s="24">
        <f t="shared" si="245"/>
        <v>133795</v>
      </c>
      <c r="D1308" s="24">
        <f t="shared" si="246"/>
        <v>100600</v>
      </c>
      <c r="E1308" s="24">
        <f t="shared" si="247"/>
        <v>46775</v>
      </c>
      <c r="F1308" s="24">
        <f t="shared" si="248"/>
        <v>180750</v>
      </c>
      <c r="G1308" s="24"/>
      <c r="K1308" s="24"/>
      <c r="L1308" s="24"/>
      <c r="M1308" s="24"/>
      <c r="P1308" s="42"/>
    </row>
    <row r="1309" spans="1:16" ht="15" x14ac:dyDescent="0.2">
      <c r="A1309" s="32">
        <f t="shared" si="249"/>
        <v>652501</v>
      </c>
      <c r="B1309" s="25">
        <f t="shared" si="250"/>
        <v>653000</v>
      </c>
      <c r="C1309" s="24">
        <f t="shared" si="245"/>
        <v>133895</v>
      </c>
      <c r="D1309" s="24">
        <f t="shared" si="246"/>
        <v>100675</v>
      </c>
      <c r="E1309" s="24">
        <f t="shared" si="247"/>
        <v>46810</v>
      </c>
      <c r="F1309" s="24">
        <f t="shared" si="248"/>
        <v>180875</v>
      </c>
      <c r="G1309" s="24"/>
      <c r="K1309" s="26"/>
      <c r="L1309" s="26"/>
      <c r="M1309" s="26"/>
      <c r="P1309" s="42"/>
    </row>
    <row r="1310" spans="1:16" ht="15" x14ac:dyDescent="0.2">
      <c r="A1310" s="32">
        <f t="shared" si="249"/>
        <v>653001</v>
      </c>
      <c r="B1310" s="25">
        <f t="shared" si="250"/>
        <v>653500</v>
      </c>
      <c r="C1310" s="24">
        <f t="shared" ref="C1310:C1373" si="251">C1309+($B1310-$B1309)*(VLOOKUP($A1310,$H$4:$M$13,3))</f>
        <v>133995</v>
      </c>
      <c r="D1310" s="24">
        <f t="shared" ref="D1310:D1373" si="252">D1309+($B1310-$B1309)*(VLOOKUP($A1310,$H$4:$M$13,4))</f>
        <v>100750</v>
      </c>
      <c r="E1310" s="24">
        <f t="shared" ref="E1310:E1373" si="253">E1309+($B1310-$B1309)*(VLOOKUP($A1310,$H$4:$M$13,5))</f>
        <v>46845</v>
      </c>
      <c r="F1310" s="24">
        <f t="shared" ref="F1310:F1373" si="254">F1309+($B1310-$B1309)*(VLOOKUP($A1310,$H$4:$M$13,6))</f>
        <v>181000</v>
      </c>
      <c r="G1310" s="24"/>
      <c r="K1310" s="26"/>
      <c r="L1310" s="26"/>
      <c r="M1310" s="26"/>
      <c r="P1310" s="42"/>
    </row>
    <row r="1311" spans="1:16" x14ac:dyDescent="0.15">
      <c r="A1311" s="32">
        <f t="shared" si="249"/>
        <v>653501</v>
      </c>
      <c r="B1311" s="25">
        <f t="shared" si="250"/>
        <v>654000</v>
      </c>
      <c r="C1311" s="24">
        <f t="shared" si="251"/>
        <v>134095</v>
      </c>
      <c r="D1311" s="24">
        <f t="shared" si="252"/>
        <v>100825</v>
      </c>
      <c r="E1311" s="24">
        <f t="shared" si="253"/>
        <v>46880</v>
      </c>
      <c r="F1311" s="24">
        <f t="shared" si="254"/>
        <v>181125</v>
      </c>
      <c r="G1311" s="24"/>
      <c r="K1311" s="24"/>
      <c r="L1311" s="24"/>
      <c r="M1311" s="24"/>
      <c r="P1311" s="42"/>
    </row>
    <row r="1312" spans="1:16" ht="15" x14ac:dyDescent="0.2">
      <c r="A1312" s="32">
        <f t="shared" si="249"/>
        <v>654001</v>
      </c>
      <c r="B1312" s="25">
        <f t="shared" si="250"/>
        <v>654500</v>
      </c>
      <c r="C1312" s="24">
        <f t="shared" si="251"/>
        <v>134195</v>
      </c>
      <c r="D1312" s="24">
        <f t="shared" si="252"/>
        <v>100900</v>
      </c>
      <c r="E1312" s="24">
        <f t="shared" si="253"/>
        <v>46915</v>
      </c>
      <c r="F1312" s="24">
        <f t="shared" si="254"/>
        <v>181250</v>
      </c>
      <c r="G1312" s="24"/>
      <c r="K1312" s="26"/>
      <c r="L1312" s="26"/>
      <c r="M1312" s="26"/>
      <c r="P1312" s="42"/>
    </row>
    <row r="1313" spans="1:16" ht="15" x14ac:dyDescent="0.2">
      <c r="A1313" s="32">
        <f t="shared" si="249"/>
        <v>654501</v>
      </c>
      <c r="B1313" s="25">
        <f t="shared" si="250"/>
        <v>655000</v>
      </c>
      <c r="C1313" s="24">
        <f t="shared" si="251"/>
        <v>134295</v>
      </c>
      <c r="D1313" s="24">
        <f t="shared" si="252"/>
        <v>100975</v>
      </c>
      <c r="E1313" s="24">
        <f t="shared" si="253"/>
        <v>46950</v>
      </c>
      <c r="F1313" s="24">
        <f t="shared" si="254"/>
        <v>181375</v>
      </c>
      <c r="G1313" s="24"/>
      <c r="K1313" s="26"/>
      <c r="L1313" s="26"/>
      <c r="M1313" s="26"/>
      <c r="P1313" s="42"/>
    </row>
    <row r="1314" spans="1:16" x14ac:dyDescent="0.15">
      <c r="A1314" s="32">
        <f t="shared" si="249"/>
        <v>655001</v>
      </c>
      <c r="B1314" s="25">
        <f t="shared" si="250"/>
        <v>655500</v>
      </c>
      <c r="C1314" s="24">
        <f t="shared" si="251"/>
        <v>134395</v>
      </c>
      <c r="D1314" s="24">
        <f t="shared" si="252"/>
        <v>101050</v>
      </c>
      <c r="E1314" s="24">
        <f t="shared" si="253"/>
        <v>46985</v>
      </c>
      <c r="F1314" s="24">
        <f t="shared" si="254"/>
        <v>181500</v>
      </c>
      <c r="G1314" s="24"/>
      <c r="K1314" s="24"/>
      <c r="L1314" s="24"/>
      <c r="M1314" s="24"/>
      <c r="P1314" s="42"/>
    </row>
    <row r="1315" spans="1:16" ht="15" x14ac:dyDescent="0.2">
      <c r="A1315" s="32">
        <f t="shared" si="249"/>
        <v>655501</v>
      </c>
      <c r="B1315" s="25">
        <f t="shared" si="250"/>
        <v>656000</v>
      </c>
      <c r="C1315" s="24">
        <f t="shared" si="251"/>
        <v>134495</v>
      </c>
      <c r="D1315" s="24">
        <f t="shared" si="252"/>
        <v>101125</v>
      </c>
      <c r="E1315" s="24">
        <f t="shared" si="253"/>
        <v>47020</v>
      </c>
      <c r="F1315" s="24">
        <f t="shared" si="254"/>
        <v>181625</v>
      </c>
      <c r="G1315" s="24"/>
      <c r="K1315" s="26"/>
      <c r="L1315" s="26"/>
      <c r="M1315" s="26"/>
      <c r="P1315" s="42"/>
    </row>
    <row r="1316" spans="1:16" ht="15" x14ac:dyDescent="0.2">
      <c r="A1316" s="32">
        <f t="shared" si="249"/>
        <v>656001</v>
      </c>
      <c r="B1316" s="25">
        <f t="shared" si="250"/>
        <v>656500</v>
      </c>
      <c r="C1316" s="24">
        <f t="shared" si="251"/>
        <v>134595</v>
      </c>
      <c r="D1316" s="24">
        <f t="shared" si="252"/>
        <v>101200</v>
      </c>
      <c r="E1316" s="24">
        <f t="shared" si="253"/>
        <v>47055</v>
      </c>
      <c r="F1316" s="24">
        <f t="shared" si="254"/>
        <v>181750</v>
      </c>
      <c r="G1316" s="24"/>
      <c r="K1316" s="26"/>
      <c r="L1316" s="26"/>
      <c r="M1316" s="26"/>
      <c r="P1316" s="42"/>
    </row>
    <row r="1317" spans="1:16" x14ac:dyDescent="0.15">
      <c r="A1317" s="32">
        <f t="shared" si="249"/>
        <v>656501</v>
      </c>
      <c r="B1317" s="25">
        <f t="shared" si="250"/>
        <v>657000</v>
      </c>
      <c r="C1317" s="24">
        <f t="shared" si="251"/>
        <v>134695</v>
      </c>
      <c r="D1317" s="24">
        <f t="shared" si="252"/>
        <v>101275</v>
      </c>
      <c r="E1317" s="24">
        <f t="shared" si="253"/>
        <v>47090</v>
      </c>
      <c r="F1317" s="24">
        <f t="shared" si="254"/>
        <v>181875</v>
      </c>
      <c r="G1317" s="24"/>
      <c r="K1317" s="24"/>
      <c r="L1317" s="24"/>
      <c r="M1317" s="24"/>
      <c r="P1317" s="42"/>
    </row>
    <row r="1318" spans="1:16" ht="15" x14ac:dyDescent="0.2">
      <c r="A1318" s="32">
        <f t="shared" si="249"/>
        <v>657001</v>
      </c>
      <c r="B1318" s="25">
        <f t="shared" si="250"/>
        <v>657500</v>
      </c>
      <c r="C1318" s="24">
        <f t="shared" si="251"/>
        <v>134795</v>
      </c>
      <c r="D1318" s="24">
        <f t="shared" si="252"/>
        <v>101350</v>
      </c>
      <c r="E1318" s="24">
        <f t="shared" si="253"/>
        <v>47125</v>
      </c>
      <c r="F1318" s="24">
        <f t="shared" si="254"/>
        <v>182000</v>
      </c>
      <c r="G1318" s="24"/>
      <c r="K1318" s="26"/>
      <c r="L1318" s="26"/>
      <c r="M1318" s="26"/>
      <c r="P1318" s="42"/>
    </row>
    <row r="1319" spans="1:16" ht="15" x14ac:dyDescent="0.2">
      <c r="A1319" s="32">
        <f t="shared" si="249"/>
        <v>657501</v>
      </c>
      <c r="B1319" s="25">
        <f t="shared" si="250"/>
        <v>658000</v>
      </c>
      <c r="C1319" s="24">
        <f t="shared" si="251"/>
        <v>134895</v>
      </c>
      <c r="D1319" s="24">
        <f t="shared" si="252"/>
        <v>101425</v>
      </c>
      <c r="E1319" s="24">
        <f t="shared" si="253"/>
        <v>47160</v>
      </c>
      <c r="F1319" s="24">
        <f t="shared" si="254"/>
        <v>182125</v>
      </c>
      <c r="G1319" s="24"/>
      <c r="K1319" s="26"/>
      <c r="L1319" s="26"/>
      <c r="M1319" s="26"/>
      <c r="P1319" s="42"/>
    </row>
    <row r="1320" spans="1:16" x14ac:dyDescent="0.15">
      <c r="A1320" s="32">
        <f t="shared" si="249"/>
        <v>658001</v>
      </c>
      <c r="B1320" s="25">
        <f t="shared" si="250"/>
        <v>658500</v>
      </c>
      <c r="C1320" s="24">
        <f t="shared" si="251"/>
        <v>134995</v>
      </c>
      <c r="D1320" s="24">
        <f t="shared" si="252"/>
        <v>101500</v>
      </c>
      <c r="E1320" s="24">
        <f t="shared" si="253"/>
        <v>47195</v>
      </c>
      <c r="F1320" s="24">
        <f t="shared" si="254"/>
        <v>182250</v>
      </c>
      <c r="G1320" s="24"/>
      <c r="K1320" s="24"/>
      <c r="L1320" s="24"/>
      <c r="M1320" s="24"/>
      <c r="P1320" s="42"/>
    </row>
    <row r="1321" spans="1:16" ht="15" x14ac:dyDescent="0.2">
      <c r="A1321" s="32">
        <f t="shared" si="249"/>
        <v>658501</v>
      </c>
      <c r="B1321" s="25">
        <f t="shared" si="250"/>
        <v>659000</v>
      </c>
      <c r="C1321" s="24">
        <f t="shared" si="251"/>
        <v>135095</v>
      </c>
      <c r="D1321" s="24">
        <f t="shared" si="252"/>
        <v>101575</v>
      </c>
      <c r="E1321" s="24">
        <f t="shared" si="253"/>
        <v>47230</v>
      </c>
      <c r="F1321" s="24">
        <f t="shared" si="254"/>
        <v>182375</v>
      </c>
      <c r="G1321" s="24"/>
      <c r="K1321" s="26"/>
      <c r="L1321" s="26"/>
      <c r="M1321" s="26"/>
      <c r="P1321" s="42"/>
    </row>
    <row r="1322" spans="1:16" ht="15" x14ac:dyDescent="0.2">
      <c r="A1322" s="32">
        <f t="shared" si="249"/>
        <v>659001</v>
      </c>
      <c r="B1322" s="25">
        <f t="shared" si="250"/>
        <v>659500</v>
      </c>
      <c r="C1322" s="24">
        <f t="shared" si="251"/>
        <v>135195</v>
      </c>
      <c r="D1322" s="24">
        <f t="shared" si="252"/>
        <v>101650</v>
      </c>
      <c r="E1322" s="24">
        <f t="shared" si="253"/>
        <v>47265</v>
      </c>
      <c r="F1322" s="24">
        <f t="shared" si="254"/>
        <v>182500</v>
      </c>
      <c r="G1322" s="24"/>
      <c r="K1322" s="26"/>
      <c r="L1322" s="26"/>
      <c r="M1322" s="26"/>
      <c r="P1322" s="42"/>
    </row>
    <row r="1323" spans="1:16" x14ac:dyDescent="0.15">
      <c r="A1323" s="32">
        <f t="shared" si="249"/>
        <v>659501</v>
      </c>
      <c r="B1323" s="25">
        <f t="shared" si="250"/>
        <v>660000</v>
      </c>
      <c r="C1323" s="24">
        <f t="shared" si="251"/>
        <v>135295</v>
      </c>
      <c r="D1323" s="24">
        <f t="shared" si="252"/>
        <v>101725</v>
      </c>
      <c r="E1323" s="24">
        <f t="shared" si="253"/>
        <v>47300</v>
      </c>
      <c r="F1323" s="24">
        <f t="shared" si="254"/>
        <v>182625</v>
      </c>
      <c r="G1323" s="24"/>
      <c r="K1323" s="24"/>
      <c r="L1323" s="24"/>
      <c r="M1323" s="24"/>
      <c r="P1323" s="42"/>
    </row>
    <row r="1324" spans="1:16" ht="15" x14ac:dyDescent="0.2">
      <c r="A1324" s="32">
        <f t="shared" si="249"/>
        <v>660001</v>
      </c>
      <c r="B1324" s="25">
        <f t="shared" si="250"/>
        <v>660500</v>
      </c>
      <c r="C1324" s="24">
        <f t="shared" si="251"/>
        <v>135395</v>
      </c>
      <c r="D1324" s="24">
        <f t="shared" si="252"/>
        <v>101800</v>
      </c>
      <c r="E1324" s="24">
        <f t="shared" si="253"/>
        <v>47335</v>
      </c>
      <c r="F1324" s="24">
        <f t="shared" si="254"/>
        <v>182750</v>
      </c>
      <c r="G1324" s="24"/>
      <c r="K1324" s="26"/>
      <c r="L1324" s="26"/>
      <c r="M1324" s="26"/>
      <c r="P1324" s="42"/>
    </row>
    <row r="1325" spans="1:16" ht="15" x14ac:dyDescent="0.2">
      <c r="A1325" s="32">
        <f t="shared" si="249"/>
        <v>660501</v>
      </c>
      <c r="B1325" s="25">
        <f t="shared" si="250"/>
        <v>661000</v>
      </c>
      <c r="C1325" s="24">
        <f t="shared" si="251"/>
        <v>135495</v>
      </c>
      <c r="D1325" s="24">
        <f t="shared" si="252"/>
        <v>101875</v>
      </c>
      <c r="E1325" s="24">
        <f t="shared" si="253"/>
        <v>47370</v>
      </c>
      <c r="F1325" s="24">
        <f t="shared" si="254"/>
        <v>182875</v>
      </c>
      <c r="G1325" s="24"/>
      <c r="K1325" s="26"/>
      <c r="L1325" s="26"/>
      <c r="M1325" s="26"/>
      <c r="P1325" s="42"/>
    </row>
    <row r="1326" spans="1:16" x14ac:dyDescent="0.15">
      <c r="A1326" s="32">
        <f t="shared" si="249"/>
        <v>661001</v>
      </c>
      <c r="B1326" s="25">
        <f t="shared" si="250"/>
        <v>661500</v>
      </c>
      <c r="C1326" s="24">
        <f t="shared" si="251"/>
        <v>135595</v>
      </c>
      <c r="D1326" s="24">
        <f t="shared" si="252"/>
        <v>101950</v>
      </c>
      <c r="E1326" s="24">
        <f t="shared" si="253"/>
        <v>47405</v>
      </c>
      <c r="F1326" s="24">
        <f t="shared" si="254"/>
        <v>183000</v>
      </c>
      <c r="G1326" s="24"/>
      <c r="K1326" s="24"/>
      <c r="L1326" s="24"/>
      <c r="M1326" s="24"/>
      <c r="P1326" s="42"/>
    </row>
    <row r="1327" spans="1:16" ht="15" x14ac:dyDescent="0.2">
      <c r="A1327" s="32">
        <f t="shared" si="249"/>
        <v>661501</v>
      </c>
      <c r="B1327" s="25">
        <f t="shared" si="250"/>
        <v>662000</v>
      </c>
      <c r="C1327" s="24">
        <f t="shared" si="251"/>
        <v>135695</v>
      </c>
      <c r="D1327" s="24">
        <f t="shared" si="252"/>
        <v>102025</v>
      </c>
      <c r="E1327" s="24">
        <f t="shared" si="253"/>
        <v>47440</v>
      </c>
      <c r="F1327" s="24">
        <f t="shared" si="254"/>
        <v>183125</v>
      </c>
      <c r="G1327" s="24"/>
      <c r="K1327" s="26"/>
      <c r="L1327" s="26"/>
      <c r="M1327" s="26"/>
      <c r="P1327" s="42"/>
    </row>
    <row r="1328" spans="1:16" ht="15" x14ac:dyDescent="0.2">
      <c r="A1328" s="32">
        <f t="shared" si="249"/>
        <v>662001</v>
      </c>
      <c r="B1328" s="25">
        <f t="shared" si="250"/>
        <v>662500</v>
      </c>
      <c r="C1328" s="24">
        <f t="shared" si="251"/>
        <v>135795</v>
      </c>
      <c r="D1328" s="24">
        <f t="shared" si="252"/>
        <v>102100</v>
      </c>
      <c r="E1328" s="24">
        <f t="shared" si="253"/>
        <v>47475</v>
      </c>
      <c r="F1328" s="24">
        <f t="shared" si="254"/>
        <v>183250</v>
      </c>
      <c r="G1328" s="24"/>
      <c r="K1328" s="26"/>
      <c r="L1328" s="26"/>
      <c r="M1328" s="26"/>
      <c r="P1328" s="42"/>
    </row>
    <row r="1329" spans="1:16" x14ac:dyDescent="0.15">
      <c r="A1329" s="32">
        <f t="shared" si="249"/>
        <v>662501</v>
      </c>
      <c r="B1329" s="25">
        <f t="shared" si="250"/>
        <v>663000</v>
      </c>
      <c r="C1329" s="24">
        <f t="shared" si="251"/>
        <v>135895</v>
      </c>
      <c r="D1329" s="24">
        <f t="shared" si="252"/>
        <v>102175</v>
      </c>
      <c r="E1329" s="24">
        <f t="shared" si="253"/>
        <v>47510</v>
      </c>
      <c r="F1329" s="24">
        <f t="shared" si="254"/>
        <v>183375</v>
      </c>
      <c r="G1329" s="24"/>
      <c r="K1329" s="24"/>
      <c r="L1329" s="24"/>
      <c r="M1329" s="24"/>
      <c r="P1329" s="42"/>
    </row>
    <row r="1330" spans="1:16" ht="15" x14ac:dyDescent="0.2">
      <c r="A1330" s="32">
        <f t="shared" si="249"/>
        <v>663001</v>
      </c>
      <c r="B1330" s="25">
        <f t="shared" si="250"/>
        <v>663500</v>
      </c>
      <c r="C1330" s="24">
        <f t="shared" si="251"/>
        <v>135995</v>
      </c>
      <c r="D1330" s="24">
        <f t="shared" si="252"/>
        <v>102250</v>
      </c>
      <c r="E1330" s="24">
        <f t="shared" si="253"/>
        <v>47545</v>
      </c>
      <c r="F1330" s="24">
        <f t="shared" si="254"/>
        <v>183500</v>
      </c>
      <c r="G1330" s="24"/>
      <c r="K1330" s="26"/>
      <c r="L1330" s="26"/>
      <c r="M1330" s="26"/>
      <c r="P1330" s="42"/>
    </row>
    <row r="1331" spans="1:16" ht="15" x14ac:dyDescent="0.2">
      <c r="A1331" s="32">
        <f t="shared" si="249"/>
        <v>663501</v>
      </c>
      <c r="B1331" s="25">
        <f t="shared" si="250"/>
        <v>664000</v>
      </c>
      <c r="C1331" s="24">
        <f t="shared" si="251"/>
        <v>136095</v>
      </c>
      <c r="D1331" s="24">
        <f t="shared" si="252"/>
        <v>102325</v>
      </c>
      <c r="E1331" s="24">
        <f t="shared" si="253"/>
        <v>47580</v>
      </c>
      <c r="F1331" s="24">
        <f t="shared" si="254"/>
        <v>183625</v>
      </c>
      <c r="G1331" s="24"/>
      <c r="K1331" s="26"/>
      <c r="L1331" s="26"/>
      <c r="M1331" s="26"/>
      <c r="P1331" s="42"/>
    </row>
    <row r="1332" spans="1:16" x14ac:dyDescent="0.15">
      <c r="A1332" s="32">
        <f t="shared" si="249"/>
        <v>664001</v>
      </c>
      <c r="B1332" s="25">
        <f t="shared" si="250"/>
        <v>664500</v>
      </c>
      <c r="C1332" s="24">
        <f t="shared" si="251"/>
        <v>136195</v>
      </c>
      <c r="D1332" s="24">
        <f t="shared" si="252"/>
        <v>102400</v>
      </c>
      <c r="E1332" s="24">
        <f t="shared" si="253"/>
        <v>47615</v>
      </c>
      <c r="F1332" s="24">
        <f t="shared" si="254"/>
        <v>183750</v>
      </c>
      <c r="G1332" s="24"/>
      <c r="K1332" s="24"/>
      <c r="L1332" s="24"/>
      <c r="M1332" s="24"/>
      <c r="P1332" s="42"/>
    </row>
    <row r="1333" spans="1:16" ht="15" x14ac:dyDescent="0.2">
      <c r="A1333" s="32">
        <f t="shared" si="249"/>
        <v>664501</v>
      </c>
      <c r="B1333" s="25">
        <f t="shared" si="250"/>
        <v>665000</v>
      </c>
      <c r="C1333" s="24">
        <f t="shared" si="251"/>
        <v>136295</v>
      </c>
      <c r="D1333" s="24">
        <f t="shared" si="252"/>
        <v>102475</v>
      </c>
      <c r="E1333" s="24">
        <f t="shared" si="253"/>
        <v>47650</v>
      </c>
      <c r="F1333" s="24">
        <f t="shared" si="254"/>
        <v>183875</v>
      </c>
      <c r="G1333" s="24"/>
      <c r="K1333" s="26"/>
      <c r="L1333" s="26"/>
      <c r="M1333" s="26"/>
      <c r="P1333" s="42"/>
    </row>
    <row r="1334" spans="1:16" ht="15" x14ac:dyDescent="0.2">
      <c r="A1334" s="32">
        <f t="shared" si="249"/>
        <v>665001</v>
      </c>
      <c r="B1334" s="25">
        <f t="shared" si="250"/>
        <v>665500</v>
      </c>
      <c r="C1334" s="24">
        <f t="shared" si="251"/>
        <v>136395</v>
      </c>
      <c r="D1334" s="24">
        <f t="shared" si="252"/>
        <v>102550</v>
      </c>
      <c r="E1334" s="24">
        <f t="shared" si="253"/>
        <v>47685</v>
      </c>
      <c r="F1334" s="24">
        <f t="shared" si="254"/>
        <v>184000</v>
      </c>
      <c r="G1334" s="24"/>
      <c r="K1334" s="26"/>
      <c r="L1334" s="26"/>
      <c r="M1334" s="26"/>
      <c r="P1334" s="42"/>
    </row>
    <row r="1335" spans="1:16" x14ac:dyDescent="0.15">
      <c r="A1335" s="32">
        <f t="shared" si="249"/>
        <v>665501</v>
      </c>
      <c r="B1335" s="25">
        <f t="shared" si="250"/>
        <v>666000</v>
      </c>
      <c r="C1335" s="24">
        <f t="shared" si="251"/>
        <v>136495</v>
      </c>
      <c r="D1335" s="24">
        <f t="shared" si="252"/>
        <v>102625</v>
      </c>
      <c r="E1335" s="24">
        <f t="shared" si="253"/>
        <v>47720</v>
      </c>
      <c r="F1335" s="24">
        <f t="shared" si="254"/>
        <v>184125</v>
      </c>
      <c r="G1335" s="24"/>
      <c r="K1335" s="24"/>
      <c r="L1335" s="24"/>
      <c r="M1335" s="24"/>
      <c r="P1335" s="42"/>
    </row>
    <row r="1336" spans="1:16" ht="15" x14ac:dyDescent="0.2">
      <c r="A1336" s="32">
        <f t="shared" si="249"/>
        <v>666001</v>
      </c>
      <c r="B1336" s="25">
        <f t="shared" si="250"/>
        <v>666500</v>
      </c>
      <c r="C1336" s="24">
        <f t="shared" si="251"/>
        <v>136595</v>
      </c>
      <c r="D1336" s="24">
        <f t="shared" si="252"/>
        <v>102700</v>
      </c>
      <c r="E1336" s="24">
        <f t="shared" si="253"/>
        <v>47755</v>
      </c>
      <c r="F1336" s="24">
        <f t="shared" si="254"/>
        <v>184250</v>
      </c>
      <c r="G1336" s="24"/>
      <c r="K1336" s="26"/>
      <c r="L1336" s="26"/>
      <c r="M1336" s="26"/>
      <c r="P1336" s="42"/>
    </row>
    <row r="1337" spans="1:16" ht="15" x14ac:dyDescent="0.2">
      <c r="A1337" s="32">
        <f t="shared" si="249"/>
        <v>666501</v>
      </c>
      <c r="B1337" s="25">
        <f t="shared" si="250"/>
        <v>667000</v>
      </c>
      <c r="C1337" s="24">
        <f t="shared" si="251"/>
        <v>136695</v>
      </c>
      <c r="D1337" s="24">
        <f t="shared" si="252"/>
        <v>102775</v>
      </c>
      <c r="E1337" s="24">
        <f t="shared" si="253"/>
        <v>47790</v>
      </c>
      <c r="F1337" s="24">
        <f t="shared" si="254"/>
        <v>184375</v>
      </c>
      <c r="G1337" s="24"/>
      <c r="K1337" s="26"/>
      <c r="L1337" s="26"/>
      <c r="M1337" s="26"/>
      <c r="P1337" s="42"/>
    </row>
    <row r="1338" spans="1:16" x14ac:dyDescent="0.15">
      <c r="A1338" s="32">
        <f t="shared" si="249"/>
        <v>667001</v>
      </c>
      <c r="B1338" s="25">
        <f t="shared" si="250"/>
        <v>667500</v>
      </c>
      <c r="C1338" s="24">
        <f t="shared" si="251"/>
        <v>136795</v>
      </c>
      <c r="D1338" s="24">
        <f t="shared" si="252"/>
        <v>102850</v>
      </c>
      <c r="E1338" s="24">
        <f t="shared" si="253"/>
        <v>47825</v>
      </c>
      <c r="F1338" s="24">
        <f t="shared" si="254"/>
        <v>184500</v>
      </c>
      <c r="G1338" s="24"/>
      <c r="K1338" s="24"/>
      <c r="L1338" s="24"/>
      <c r="M1338" s="24"/>
      <c r="P1338" s="42"/>
    </row>
    <row r="1339" spans="1:16" ht="15" x14ac:dyDescent="0.2">
      <c r="A1339" s="32">
        <f t="shared" si="249"/>
        <v>667501</v>
      </c>
      <c r="B1339" s="25">
        <f t="shared" si="250"/>
        <v>668000</v>
      </c>
      <c r="C1339" s="24">
        <f t="shared" si="251"/>
        <v>136895</v>
      </c>
      <c r="D1339" s="24">
        <f t="shared" si="252"/>
        <v>102925</v>
      </c>
      <c r="E1339" s="24">
        <f t="shared" si="253"/>
        <v>47860</v>
      </c>
      <c r="F1339" s="24">
        <f t="shared" si="254"/>
        <v>184625</v>
      </c>
      <c r="G1339" s="24"/>
      <c r="K1339" s="26"/>
      <c r="L1339" s="26"/>
      <c r="M1339" s="26"/>
      <c r="P1339" s="42"/>
    </row>
    <row r="1340" spans="1:16" ht="15" x14ac:dyDescent="0.2">
      <c r="A1340" s="32">
        <f t="shared" si="249"/>
        <v>668001</v>
      </c>
      <c r="B1340" s="25">
        <f t="shared" si="250"/>
        <v>668500</v>
      </c>
      <c r="C1340" s="24">
        <f t="shared" si="251"/>
        <v>136995</v>
      </c>
      <c r="D1340" s="24">
        <f t="shared" si="252"/>
        <v>103000</v>
      </c>
      <c r="E1340" s="24">
        <f t="shared" si="253"/>
        <v>47895</v>
      </c>
      <c r="F1340" s="24">
        <f t="shared" si="254"/>
        <v>184750</v>
      </c>
      <c r="G1340" s="24"/>
      <c r="K1340" s="26"/>
      <c r="L1340" s="26"/>
      <c r="M1340" s="26"/>
      <c r="P1340" s="42"/>
    </row>
    <row r="1341" spans="1:16" x14ac:dyDescent="0.15">
      <c r="A1341" s="32">
        <f t="shared" si="249"/>
        <v>668501</v>
      </c>
      <c r="B1341" s="25">
        <f t="shared" si="250"/>
        <v>669000</v>
      </c>
      <c r="C1341" s="24">
        <f t="shared" si="251"/>
        <v>137095</v>
      </c>
      <c r="D1341" s="24">
        <f t="shared" si="252"/>
        <v>103075</v>
      </c>
      <c r="E1341" s="24">
        <f t="shared" si="253"/>
        <v>47930</v>
      </c>
      <c r="F1341" s="24">
        <f t="shared" si="254"/>
        <v>184875</v>
      </c>
      <c r="G1341" s="24"/>
      <c r="K1341" s="24"/>
      <c r="L1341" s="24"/>
      <c r="M1341" s="24"/>
      <c r="P1341" s="42"/>
    </row>
    <row r="1342" spans="1:16" ht="15" x14ac:dyDescent="0.2">
      <c r="A1342" s="32">
        <f t="shared" si="249"/>
        <v>669001</v>
      </c>
      <c r="B1342" s="25">
        <f t="shared" si="250"/>
        <v>669500</v>
      </c>
      <c r="C1342" s="24">
        <f t="shared" si="251"/>
        <v>137195</v>
      </c>
      <c r="D1342" s="24">
        <f t="shared" si="252"/>
        <v>103150</v>
      </c>
      <c r="E1342" s="24">
        <f t="shared" si="253"/>
        <v>47965</v>
      </c>
      <c r="F1342" s="24">
        <f t="shared" si="254"/>
        <v>185000</v>
      </c>
      <c r="G1342" s="24"/>
      <c r="K1342" s="26"/>
      <c r="L1342" s="26"/>
      <c r="M1342" s="26"/>
      <c r="P1342" s="42"/>
    </row>
    <row r="1343" spans="1:16" ht="15" x14ac:dyDescent="0.2">
      <c r="A1343" s="32">
        <f t="shared" si="249"/>
        <v>669501</v>
      </c>
      <c r="B1343" s="25">
        <f t="shared" si="250"/>
        <v>670000</v>
      </c>
      <c r="C1343" s="24">
        <f t="shared" si="251"/>
        <v>137295</v>
      </c>
      <c r="D1343" s="24">
        <f t="shared" si="252"/>
        <v>103225</v>
      </c>
      <c r="E1343" s="24">
        <f t="shared" si="253"/>
        <v>48000</v>
      </c>
      <c r="F1343" s="24">
        <f t="shared" si="254"/>
        <v>185125</v>
      </c>
      <c r="G1343" s="24"/>
      <c r="K1343" s="26"/>
      <c r="L1343" s="26"/>
      <c r="M1343" s="26"/>
      <c r="P1343" s="42"/>
    </row>
    <row r="1344" spans="1:16" x14ac:dyDescent="0.15">
      <c r="A1344" s="32">
        <f t="shared" si="249"/>
        <v>670001</v>
      </c>
      <c r="B1344" s="25">
        <f t="shared" si="250"/>
        <v>670500</v>
      </c>
      <c r="C1344" s="24">
        <f t="shared" si="251"/>
        <v>137395</v>
      </c>
      <c r="D1344" s="24">
        <f t="shared" si="252"/>
        <v>103300</v>
      </c>
      <c r="E1344" s="24">
        <f t="shared" si="253"/>
        <v>48035</v>
      </c>
      <c r="F1344" s="24">
        <f t="shared" si="254"/>
        <v>185250</v>
      </c>
      <c r="G1344" s="24"/>
      <c r="K1344" s="24"/>
      <c r="L1344" s="24"/>
      <c r="M1344" s="24"/>
      <c r="P1344" s="42"/>
    </row>
    <row r="1345" spans="1:16" ht="15" x14ac:dyDescent="0.2">
      <c r="A1345" s="32">
        <f t="shared" si="249"/>
        <v>670501</v>
      </c>
      <c r="B1345" s="25">
        <f t="shared" si="250"/>
        <v>671000</v>
      </c>
      <c r="C1345" s="24">
        <f t="shared" si="251"/>
        <v>137495</v>
      </c>
      <c r="D1345" s="24">
        <f t="shared" si="252"/>
        <v>103375</v>
      </c>
      <c r="E1345" s="24">
        <f t="shared" si="253"/>
        <v>48070</v>
      </c>
      <c r="F1345" s="24">
        <f t="shared" si="254"/>
        <v>185375</v>
      </c>
      <c r="G1345" s="24"/>
      <c r="K1345" s="26"/>
      <c r="L1345" s="26"/>
      <c r="M1345" s="26"/>
      <c r="P1345" s="42"/>
    </row>
    <row r="1346" spans="1:16" ht="15" x14ac:dyDescent="0.2">
      <c r="A1346" s="32">
        <f t="shared" si="249"/>
        <v>671001</v>
      </c>
      <c r="B1346" s="25">
        <f t="shared" si="250"/>
        <v>671500</v>
      </c>
      <c r="C1346" s="24">
        <f t="shared" si="251"/>
        <v>137595</v>
      </c>
      <c r="D1346" s="24">
        <f t="shared" si="252"/>
        <v>103450</v>
      </c>
      <c r="E1346" s="24">
        <f t="shared" si="253"/>
        <v>48105</v>
      </c>
      <c r="F1346" s="24">
        <f t="shared" si="254"/>
        <v>185500</v>
      </c>
      <c r="G1346" s="24"/>
      <c r="K1346" s="26"/>
      <c r="L1346" s="26"/>
      <c r="M1346" s="26"/>
      <c r="P1346" s="42"/>
    </row>
    <row r="1347" spans="1:16" x14ac:dyDescent="0.15">
      <c r="A1347" s="32">
        <f t="shared" si="249"/>
        <v>671501</v>
      </c>
      <c r="B1347" s="25">
        <f t="shared" si="250"/>
        <v>672000</v>
      </c>
      <c r="C1347" s="24">
        <f t="shared" si="251"/>
        <v>137695</v>
      </c>
      <c r="D1347" s="24">
        <f t="shared" si="252"/>
        <v>103525</v>
      </c>
      <c r="E1347" s="24">
        <f t="shared" si="253"/>
        <v>48140</v>
      </c>
      <c r="F1347" s="24">
        <f t="shared" si="254"/>
        <v>185625</v>
      </c>
      <c r="G1347" s="24"/>
      <c r="K1347" s="24"/>
      <c r="L1347" s="24"/>
      <c r="M1347" s="24"/>
      <c r="P1347" s="42"/>
    </row>
    <row r="1348" spans="1:16" ht="15" x14ac:dyDescent="0.2">
      <c r="A1348" s="32">
        <f t="shared" si="249"/>
        <v>672001</v>
      </c>
      <c r="B1348" s="25">
        <f t="shared" si="250"/>
        <v>672500</v>
      </c>
      <c r="C1348" s="24">
        <f t="shared" si="251"/>
        <v>137795</v>
      </c>
      <c r="D1348" s="24">
        <f t="shared" si="252"/>
        <v>103600</v>
      </c>
      <c r="E1348" s="24">
        <f t="shared" si="253"/>
        <v>48175</v>
      </c>
      <c r="F1348" s="24">
        <f t="shared" si="254"/>
        <v>185750</v>
      </c>
      <c r="G1348" s="24"/>
      <c r="K1348" s="26"/>
      <c r="L1348" s="26"/>
      <c r="M1348" s="26"/>
      <c r="P1348" s="42"/>
    </row>
    <row r="1349" spans="1:16" ht="15" x14ac:dyDescent="0.2">
      <c r="A1349" s="32">
        <f t="shared" si="249"/>
        <v>672501</v>
      </c>
      <c r="B1349" s="25">
        <f t="shared" si="250"/>
        <v>673000</v>
      </c>
      <c r="C1349" s="24">
        <f t="shared" si="251"/>
        <v>137895</v>
      </c>
      <c r="D1349" s="24">
        <f t="shared" si="252"/>
        <v>103675</v>
      </c>
      <c r="E1349" s="24">
        <f t="shared" si="253"/>
        <v>48210</v>
      </c>
      <c r="F1349" s="24">
        <f t="shared" si="254"/>
        <v>185875</v>
      </c>
      <c r="G1349" s="24"/>
      <c r="K1349" s="26"/>
      <c r="L1349" s="26"/>
      <c r="M1349" s="26"/>
      <c r="P1349" s="42"/>
    </row>
    <row r="1350" spans="1:16" x14ac:dyDescent="0.15">
      <c r="A1350" s="32">
        <f t="shared" ref="A1350:A1413" si="255">B1349+1</f>
        <v>673001</v>
      </c>
      <c r="B1350" s="25">
        <f t="shared" ref="B1350:B1413" si="256">B1349+500</f>
        <v>673500</v>
      </c>
      <c r="C1350" s="24">
        <f t="shared" si="251"/>
        <v>137995</v>
      </c>
      <c r="D1350" s="24">
        <f t="shared" si="252"/>
        <v>103750</v>
      </c>
      <c r="E1350" s="24">
        <f t="shared" si="253"/>
        <v>48245</v>
      </c>
      <c r="F1350" s="24">
        <f t="shared" si="254"/>
        <v>186000</v>
      </c>
      <c r="G1350" s="24"/>
      <c r="K1350" s="24"/>
      <c r="L1350" s="24"/>
      <c r="M1350" s="24"/>
      <c r="P1350" s="42"/>
    </row>
    <row r="1351" spans="1:16" ht="15" x14ac:dyDescent="0.2">
      <c r="A1351" s="32">
        <f t="shared" si="255"/>
        <v>673501</v>
      </c>
      <c r="B1351" s="25">
        <f t="shared" si="256"/>
        <v>674000</v>
      </c>
      <c r="C1351" s="24">
        <f t="shared" si="251"/>
        <v>138095</v>
      </c>
      <c r="D1351" s="24">
        <f t="shared" si="252"/>
        <v>103825</v>
      </c>
      <c r="E1351" s="24">
        <f t="shared" si="253"/>
        <v>48280</v>
      </c>
      <c r="F1351" s="24">
        <f t="shared" si="254"/>
        <v>186125</v>
      </c>
      <c r="G1351" s="24"/>
      <c r="K1351" s="26"/>
      <c r="L1351" s="26"/>
      <c r="M1351" s="26"/>
      <c r="P1351" s="42"/>
    </row>
    <row r="1352" spans="1:16" ht="15" x14ac:dyDescent="0.2">
      <c r="A1352" s="32">
        <f t="shared" si="255"/>
        <v>674001</v>
      </c>
      <c r="B1352" s="25">
        <f t="shared" si="256"/>
        <v>674500</v>
      </c>
      <c r="C1352" s="24">
        <f t="shared" si="251"/>
        <v>138195</v>
      </c>
      <c r="D1352" s="24">
        <f t="shared" si="252"/>
        <v>103900</v>
      </c>
      <c r="E1352" s="24">
        <f t="shared" si="253"/>
        <v>48315</v>
      </c>
      <c r="F1352" s="24">
        <f t="shared" si="254"/>
        <v>186250</v>
      </c>
      <c r="G1352" s="24"/>
      <c r="K1352" s="26"/>
      <c r="L1352" s="26"/>
      <c r="M1352" s="26"/>
      <c r="P1352" s="42"/>
    </row>
    <row r="1353" spans="1:16" x14ac:dyDescent="0.15">
      <c r="A1353" s="32">
        <f t="shared" si="255"/>
        <v>674501</v>
      </c>
      <c r="B1353" s="25">
        <f t="shared" si="256"/>
        <v>675000</v>
      </c>
      <c r="C1353" s="24">
        <f t="shared" si="251"/>
        <v>138295</v>
      </c>
      <c r="D1353" s="24">
        <f t="shared" si="252"/>
        <v>103975</v>
      </c>
      <c r="E1353" s="24">
        <f t="shared" si="253"/>
        <v>48350</v>
      </c>
      <c r="F1353" s="24">
        <f t="shared" si="254"/>
        <v>186375</v>
      </c>
      <c r="G1353" s="24"/>
      <c r="K1353" s="24"/>
      <c r="L1353" s="24"/>
      <c r="M1353" s="24"/>
      <c r="P1353" s="42"/>
    </row>
    <row r="1354" spans="1:16" ht="15" x14ac:dyDescent="0.2">
      <c r="A1354" s="32">
        <f t="shared" si="255"/>
        <v>675001</v>
      </c>
      <c r="B1354" s="25">
        <f t="shared" si="256"/>
        <v>675500</v>
      </c>
      <c r="C1354" s="24">
        <f t="shared" si="251"/>
        <v>138395</v>
      </c>
      <c r="D1354" s="24">
        <f t="shared" si="252"/>
        <v>104050</v>
      </c>
      <c r="E1354" s="24">
        <f t="shared" si="253"/>
        <v>48385</v>
      </c>
      <c r="F1354" s="24">
        <f t="shared" si="254"/>
        <v>186500</v>
      </c>
      <c r="G1354" s="24"/>
      <c r="K1354" s="26"/>
      <c r="L1354" s="26"/>
      <c r="M1354" s="26"/>
      <c r="P1354" s="42"/>
    </row>
    <row r="1355" spans="1:16" ht="15" x14ac:dyDescent="0.2">
      <c r="A1355" s="32">
        <f t="shared" si="255"/>
        <v>675501</v>
      </c>
      <c r="B1355" s="25">
        <f t="shared" si="256"/>
        <v>676000</v>
      </c>
      <c r="C1355" s="24">
        <f t="shared" si="251"/>
        <v>138495</v>
      </c>
      <c r="D1355" s="24">
        <f t="shared" si="252"/>
        <v>104125</v>
      </c>
      <c r="E1355" s="24">
        <f t="shared" si="253"/>
        <v>48420</v>
      </c>
      <c r="F1355" s="24">
        <f t="shared" si="254"/>
        <v>186625</v>
      </c>
      <c r="G1355" s="24"/>
      <c r="K1355" s="26"/>
      <c r="L1355" s="26"/>
      <c r="M1355" s="26"/>
      <c r="P1355" s="42"/>
    </row>
    <row r="1356" spans="1:16" x14ac:dyDescent="0.15">
      <c r="A1356" s="32">
        <f t="shared" si="255"/>
        <v>676001</v>
      </c>
      <c r="B1356" s="25">
        <f t="shared" si="256"/>
        <v>676500</v>
      </c>
      <c r="C1356" s="24">
        <f t="shared" si="251"/>
        <v>138595</v>
      </c>
      <c r="D1356" s="24">
        <f t="shared" si="252"/>
        <v>104200</v>
      </c>
      <c r="E1356" s="24">
        <f t="shared" si="253"/>
        <v>48455</v>
      </c>
      <c r="F1356" s="24">
        <f t="shared" si="254"/>
        <v>186750</v>
      </c>
      <c r="G1356" s="24"/>
      <c r="K1356" s="24"/>
      <c r="L1356" s="24"/>
      <c r="M1356" s="24"/>
      <c r="P1356" s="42"/>
    </row>
    <row r="1357" spans="1:16" ht="15" x14ac:dyDescent="0.2">
      <c r="A1357" s="32">
        <f t="shared" si="255"/>
        <v>676501</v>
      </c>
      <c r="B1357" s="25">
        <f t="shared" si="256"/>
        <v>677000</v>
      </c>
      <c r="C1357" s="24">
        <f t="shared" si="251"/>
        <v>138695</v>
      </c>
      <c r="D1357" s="24">
        <f t="shared" si="252"/>
        <v>104275</v>
      </c>
      <c r="E1357" s="24">
        <f t="shared" si="253"/>
        <v>48490</v>
      </c>
      <c r="F1357" s="24">
        <f t="shared" si="254"/>
        <v>186875</v>
      </c>
      <c r="G1357" s="24"/>
      <c r="K1357" s="26"/>
      <c r="L1357" s="26"/>
      <c r="M1357" s="26"/>
      <c r="P1357" s="42"/>
    </row>
    <row r="1358" spans="1:16" ht="15" x14ac:dyDescent="0.2">
      <c r="A1358" s="32">
        <f t="shared" si="255"/>
        <v>677001</v>
      </c>
      <c r="B1358" s="25">
        <f t="shared" si="256"/>
        <v>677500</v>
      </c>
      <c r="C1358" s="24">
        <f t="shared" si="251"/>
        <v>138795</v>
      </c>
      <c r="D1358" s="24">
        <f t="shared" si="252"/>
        <v>104350</v>
      </c>
      <c r="E1358" s="24">
        <f t="shared" si="253"/>
        <v>48525</v>
      </c>
      <c r="F1358" s="24">
        <f t="shared" si="254"/>
        <v>187000</v>
      </c>
      <c r="G1358" s="24"/>
      <c r="K1358" s="26"/>
      <c r="L1358" s="26"/>
      <c r="M1358" s="26"/>
      <c r="P1358" s="42"/>
    </row>
    <row r="1359" spans="1:16" x14ac:dyDescent="0.15">
      <c r="A1359" s="32">
        <f t="shared" si="255"/>
        <v>677501</v>
      </c>
      <c r="B1359" s="25">
        <f t="shared" si="256"/>
        <v>678000</v>
      </c>
      <c r="C1359" s="24">
        <f t="shared" si="251"/>
        <v>138895</v>
      </c>
      <c r="D1359" s="24">
        <f t="shared" si="252"/>
        <v>104425</v>
      </c>
      <c r="E1359" s="24">
        <f t="shared" si="253"/>
        <v>48560</v>
      </c>
      <c r="F1359" s="24">
        <f t="shared" si="254"/>
        <v>187125</v>
      </c>
      <c r="G1359" s="24"/>
      <c r="K1359" s="24"/>
      <c r="L1359" s="24"/>
      <c r="M1359" s="24"/>
      <c r="P1359" s="42"/>
    </row>
    <row r="1360" spans="1:16" ht="15" x14ac:dyDescent="0.2">
      <c r="A1360" s="32">
        <f t="shared" si="255"/>
        <v>678001</v>
      </c>
      <c r="B1360" s="25">
        <f t="shared" si="256"/>
        <v>678500</v>
      </c>
      <c r="C1360" s="24">
        <f t="shared" si="251"/>
        <v>138995</v>
      </c>
      <c r="D1360" s="24">
        <f t="shared" si="252"/>
        <v>104500</v>
      </c>
      <c r="E1360" s="24">
        <f t="shared" si="253"/>
        <v>48595</v>
      </c>
      <c r="F1360" s="24">
        <f t="shared" si="254"/>
        <v>187250</v>
      </c>
      <c r="G1360" s="24"/>
      <c r="K1360" s="26"/>
      <c r="L1360" s="26"/>
      <c r="M1360" s="26"/>
      <c r="P1360" s="42"/>
    </row>
    <row r="1361" spans="1:16" ht="15" x14ac:dyDescent="0.2">
      <c r="A1361" s="32">
        <f t="shared" si="255"/>
        <v>678501</v>
      </c>
      <c r="B1361" s="25">
        <f t="shared" si="256"/>
        <v>679000</v>
      </c>
      <c r="C1361" s="24">
        <f t="shared" si="251"/>
        <v>139095</v>
      </c>
      <c r="D1361" s="24">
        <f t="shared" si="252"/>
        <v>104575</v>
      </c>
      <c r="E1361" s="24">
        <f t="shared" si="253"/>
        <v>48630</v>
      </c>
      <c r="F1361" s="24">
        <f t="shared" si="254"/>
        <v>187375</v>
      </c>
      <c r="G1361" s="24"/>
      <c r="K1361" s="26"/>
      <c r="L1361" s="26"/>
      <c r="M1361" s="26"/>
      <c r="P1361" s="42"/>
    </row>
    <row r="1362" spans="1:16" x14ac:dyDescent="0.15">
      <c r="A1362" s="32">
        <f t="shared" si="255"/>
        <v>679001</v>
      </c>
      <c r="B1362" s="25">
        <f t="shared" si="256"/>
        <v>679500</v>
      </c>
      <c r="C1362" s="24">
        <f t="shared" si="251"/>
        <v>139195</v>
      </c>
      <c r="D1362" s="24">
        <f t="shared" si="252"/>
        <v>104650</v>
      </c>
      <c r="E1362" s="24">
        <f t="shared" si="253"/>
        <v>48665</v>
      </c>
      <c r="F1362" s="24">
        <f t="shared" si="254"/>
        <v>187500</v>
      </c>
      <c r="G1362" s="24"/>
      <c r="K1362" s="24"/>
      <c r="L1362" s="24"/>
      <c r="M1362" s="24"/>
      <c r="P1362" s="42"/>
    </row>
    <row r="1363" spans="1:16" ht="15" x14ac:dyDescent="0.2">
      <c r="A1363" s="32">
        <f t="shared" si="255"/>
        <v>679501</v>
      </c>
      <c r="B1363" s="25">
        <f t="shared" si="256"/>
        <v>680000</v>
      </c>
      <c r="C1363" s="24">
        <f t="shared" si="251"/>
        <v>139295</v>
      </c>
      <c r="D1363" s="24">
        <f t="shared" si="252"/>
        <v>104725</v>
      </c>
      <c r="E1363" s="24">
        <f t="shared" si="253"/>
        <v>48700</v>
      </c>
      <c r="F1363" s="24">
        <f t="shared" si="254"/>
        <v>187625</v>
      </c>
      <c r="G1363" s="24"/>
      <c r="K1363" s="26"/>
      <c r="L1363" s="26"/>
      <c r="M1363" s="26"/>
      <c r="P1363" s="42"/>
    </row>
    <row r="1364" spans="1:16" ht="15" x14ac:dyDescent="0.2">
      <c r="A1364" s="32">
        <f t="shared" si="255"/>
        <v>680001</v>
      </c>
      <c r="B1364" s="25">
        <f t="shared" si="256"/>
        <v>680500</v>
      </c>
      <c r="C1364" s="24">
        <f t="shared" si="251"/>
        <v>139395</v>
      </c>
      <c r="D1364" s="24">
        <f t="shared" si="252"/>
        <v>104800</v>
      </c>
      <c r="E1364" s="24">
        <f t="shared" si="253"/>
        <v>48735</v>
      </c>
      <c r="F1364" s="24">
        <f t="shared" si="254"/>
        <v>187750</v>
      </c>
      <c r="G1364" s="24"/>
      <c r="K1364" s="26"/>
      <c r="L1364" s="26"/>
      <c r="M1364" s="26"/>
      <c r="P1364" s="42"/>
    </row>
    <row r="1365" spans="1:16" x14ac:dyDescent="0.15">
      <c r="A1365" s="32">
        <f t="shared" si="255"/>
        <v>680501</v>
      </c>
      <c r="B1365" s="25">
        <f t="shared" si="256"/>
        <v>681000</v>
      </c>
      <c r="C1365" s="24">
        <f t="shared" si="251"/>
        <v>139495</v>
      </c>
      <c r="D1365" s="24">
        <f t="shared" si="252"/>
        <v>104875</v>
      </c>
      <c r="E1365" s="24">
        <f t="shared" si="253"/>
        <v>48770</v>
      </c>
      <c r="F1365" s="24">
        <f t="shared" si="254"/>
        <v>187875</v>
      </c>
      <c r="G1365" s="24"/>
      <c r="K1365" s="24"/>
      <c r="L1365" s="24"/>
      <c r="M1365" s="24"/>
      <c r="P1365" s="42"/>
    </row>
    <row r="1366" spans="1:16" ht="15" x14ac:dyDescent="0.2">
      <c r="A1366" s="32">
        <f t="shared" si="255"/>
        <v>681001</v>
      </c>
      <c r="B1366" s="25">
        <f t="shared" si="256"/>
        <v>681500</v>
      </c>
      <c r="C1366" s="24">
        <f t="shared" si="251"/>
        <v>139595</v>
      </c>
      <c r="D1366" s="24">
        <f t="shared" si="252"/>
        <v>104950</v>
      </c>
      <c r="E1366" s="24">
        <f t="shared" si="253"/>
        <v>48805</v>
      </c>
      <c r="F1366" s="24">
        <f t="shared" si="254"/>
        <v>188000</v>
      </c>
      <c r="G1366" s="24"/>
      <c r="K1366" s="26"/>
      <c r="L1366" s="26"/>
      <c r="M1366" s="26"/>
      <c r="P1366" s="42"/>
    </row>
    <row r="1367" spans="1:16" ht="15" x14ac:dyDescent="0.2">
      <c r="A1367" s="32">
        <f t="shared" si="255"/>
        <v>681501</v>
      </c>
      <c r="B1367" s="25">
        <f t="shared" si="256"/>
        <v>682000</v>
      </c>
      <c r="C1367" s="24">
        <f t="shared" si="251"/>
        <v>139695</v>
      </c>
      <c r="D1367" s="24">
        <f t="shared" si="252"/>
        <v>105025</v>
      </c>
      <c r="E1367" s="24">
        <f t="shared" si="253"/>
        <v>48840</v>
      </c>
      <c r="F1367" s="24">
        <f t="shared" si="254"/>
        <v>188125</v>
      </c>
      <c r="G1367" s="24"/>
      <c r="K1367" s="26"/>
      <c r="L1367" s="26"/>
      <c r="M1367" s="26"/>
      <c r="P1367" s="42"/>
    </row>
    <row r="1368" spans="1:16" x14ac:dyDescent="0.15">
      <c r="A1368" s="32">
        <f t="shared" si="255"/>
        <v>682001</v>
      </c>
      <c r="B1368" s="25">
        <f t="shared" si="256"/>
        <v>682500</v>
      </c>
      <c r="C1368" s="24">
        <f t="shared" si="251"/>
        <v>139795</v>
      </c>
      <c r="D1368" s="24">
        <f t="shared" si="252"/>
        <v>105100</v>
      </c>
      <c r="E1368" s="24">
        <f t="shared" si="253"/>
        <v>48875</v>
      </c>
      <c r="F1368" s="24">
        <f t="shared" si="254"/>
        <v>188250</v>
      </c>
      <c r="G1368" s="24"/>
      <c r="K1368" s="24"/>
      <c r="L1368" s="24"/>
      <c r="M1368" s="24"/>
      <c r="P1368" s="42"/>
    </row>
    <row r="1369" spans="1:16" ht="15" x14ac:dyDescent="0.2">
      <c r="A1369" s="32">
        <f t="shared" si="255"/>
        <v>682501</v>
      </c>
      <c r="B1369" s="25">
        <f t="shared" si="256"/>
        <v>683000</v>
      </c>
      <c r="C1369" s="24">
        <f t="shared" si="251"/>
        <v>139895</v>
      </c>
      <c r="D1369" s="24">
        <f t="shared" si="252"/>
        <v>105175</v>
      </c>
      <c r="E1369" s="24">
        <f t="shared" si="253"/>
        <v>48910</v>
      </c>
      <c r="F1369" s="24">
        <f t="shared" si="254"/>
        <v>188375</v>
      </c>
      <c r="G1369" s="24"/>
      <c r="K1369" s="26"/>
      <c r="L1369" s="26"/>
      <c r="M1369" s="26"/>
      <c r="P1369" s="42"/>
    </row>
    <row r="1370" spans="1:16" ht="15" x14ac:dyDescent="0.2">
      <c r="A1370" s="32">
        <f t="shared" si="255"/>
        <v>683001</v>
      </c>
      <c r="B1370" s="25">
        <f t="shared" si="256"/>
        <v>683500</v>
      </c>
      <c r="C1370" s="24">
        <f t="shared" si="251"/>
        <v>139995</v>
      </c>
      <c r="D1370" s="24">
        <f t="shared" si="252"/>
        <v>105250</v>
      </c>
      <c r="E1370" s="24">
        <f t="shared" si="253"/>
        <v>48945</v>
      </c>
      <c r="F1370" s="24">
        <f t="shared" si="254"/>
        <v>188500</v>
      </c>
      <c r="G1370" s="24"/>
      <c r="K1370" s="26"/>
      <c r="L1370" s="26"/>
      <c r="M1370" s="26"/>
      <c r="P1370" s="42"/>
    </row>
    <row r="1371" spans="1:16" x14ac:dyDescent="0.15">
      <c r="A1371" s="32">
        <f t="shared" si="255"/>
        <v>683501</v>
      </c>
      <c r="B1371" s="25">
        <f t="shared" si="256"/>
        <v>684000</v>
      </c>
      <c r="C1371" s="24">
        <f t="shared" si="251"/>
        <v>140095</v>
      </c>
      <c r="D1371" s="24">
        <f t="shared" si="252"/>
        <v>105325</v>
      </c>
      <c r="E1371" s="24">
        <f t="shared" si="253"/>
        <v>48980</v>
      </c>
      <c r="F1371" s="24">
        <f t="shared" si="254"/>
        <v>188625</v>
      </c>
      <c r="G1371" s="24"/>
      <c r="K1371" s="24"/>
      <c r="L1371" s="24"/>
      <c r="M1371" s="24"/>
      <c r="P1371" s="42"/>
    </row>
    <row r="1372" spans="1:16" ht="15" x14ac:dyDescent="0.2">
      <c r="A1372" s="32">
        <f t="shared" si="255"/>
        <v>684001</v>
      </c>
      <c r="B1372" s="25">
        <f t="shared" si="256"/>
        <v>684500</v>
      </c>
      <c r="C1372" s="24">
        <f t="shared" si="251"/>
        <v>140195</v>
      </c>
      <c r="D1372" s="24">
        <f t="shared" si="252"/>
        <v>105400</v>
      </c>
      <c r="E1372" s="24">
        <f t="shared" si="253"/>
        <v>49015</v>
      </c>
      <c r="F1372" s="24">
        <f t="shared" si="254"/>
        <v>188750</v>
      </c>
      <c r="G1372" s="24"/>
      <c r="K1372" s="26"/>
      <c r="L1372" s="26"/>
      <c r="M1372" s="26"/>
      <c r="P1372" s="42"/>
    </row>
    <row r="1373" spans="1:16" ht="15" x14ac:dyDescent="0.2">
      <c r="A1373" s="32">
        <f t="shared" si="255"/>
        <v>684501</v>
      </c>
      <c r="B1373" s="25">
        <f t="shared" si="256"/>
        <v>685000</v>
      </c>
      <c r="C1373" s="24">
        <f t="shared" si="251"/>
        <v>140295</v>
      </c>
      <c r="D1373" s="24">
        <f t="shared" si="252"/>
        <v>105475</v>
      </c>
      <c r="E1373" s="24">
        <f t="shared" si="253"/>
        <v>49050</v>
      </c>
      <c r="F1373" s="24">
        <f t="shared" si="254"/>
        <v>188875</v>
      </c>
      <c r="G1373" s="24"/>
      <c r="K1373" s="26"/>
      <c r="L1373" s="26"/>
      <c r="M1373" s="26"/>
      <c r="P1373" s="42"/>
    </row>
    <row r="1374" spans="1:16" x14ac:dyDescent="0.15">
      <c r="A1374" s="32">
        <f t="shared" si="255"/>
        <v>685001</v>
      </c>
      <c r="B1374" s="25">
        <f t="shared" si="256"/>
        <v>685500</v>
      </c>
      <c r="C1374" s="24">
        <f t="shared" ref="C1374:C1437" si="257">C1373+($B1374-$B1373)*(VLOOKUP($A1374,$H$4:$M$13,3))</f>
        <v>140395</v>
      </c>
      <c r="D1374" s="24">
        <f t="shared" ref="D1374:D1437" si="258">D1373+($B1374-$B1373)*(VLOOKUP($A1374,$H$4:$M$13,4))</f>
        <v>105550</v>
      </c>
      <c r="E1374" s="24">
        <f t="shared" ref="E1374:E1437" si="259">E1373+($B1374-$B1373)*(VLOOKUP($A1374,$H$4:$M$13,5))</f>
        <v>49085</v>
      </c>
      <c r="F1374" s="24">
        <f t="shared" ref="F1374:F1437" si="260">F1373+($B1374-$B1373)*(VLOOKUP($A1374,$H$4:$M$13,6))</f>
        <v>189000</v>
      </c>
      <c r="G1374" s="24"/>
      <c r="K1374" s="24"/>
      <c r="L1374" s="24"/>
      <c r="M1374" s="24"/>
      <c r="P1374" s="42"/>
    </row>
    <row r="1375" spans="1:16" ht="15" x14ac:dyDescent="0.2">
      <c r="A1375" s="32">
        <f t="shared" si="255"/>
        <v>685501</v>
      </c>
      <c r="B1375" s="25">
        <f t="shared" si="256"/>
        <v>686000</v>
      </c>
      <c r="C1375" s="24">
        <f t="shared" si="257"/>
        <v>140495</v>
      </c>
      <c r="D1375" s="24">
        <f t="shared" si="258"/>
        <v>105625</v>
      </c>
      <c r="E1375" s="24">
        <f t="shared" si="259"/>
        <v>49120</v>
      </c>
      <c r="F1375" s="24">
        <f t="shared" si="260"/>
        <v>189125</v>
      </c>
      <c r="G1375" s="24"/>
      <c r="K1375" s="26"/>
      <c r="L1375" s="26"/>
      <c r="M1375" s="26"/>
      <c r="P1375" s="42"/>
    </row>
    <row r="1376" spans="1:16" ht="15" x14ac:dyDescent="0.2">
      <c r="A1376" s="32">
        <f t="shared" si="255"/>
        <v>686001</v>
      </c>
      <c r="B1376" s="25">
        <f t="shared" si="256"/>
        <v>686500</v>
      </c>
      <c r="C1376" s="24">
        <f t="shared" si="257"/>
        <v>140595</v>
      </c>
      <c r="D1376" s="24">
        <f t="shared" si="258"/>
        <v>105700</v>
      </c>
      <c r="E1376" s="24">
        <f t="shared" si="259"/>
        <v>49155</v>
      </c>
      <c r="F1376" s="24">
        <f t="shared" si="260"/>
        <v>189250</v>
      </c>
      <c r="G1376" s="24"/>
      <c r="K1376" s="26"/>
      <c r="L1376" s="26"/>
      <c r="M1376" s="26"/>
      <c r="P1376" s="42"/>
    </row>
    <row r="1377" spans="1:16" x14ac:dyDescent="0.15">
      <c r="A1377" s="32">
        <f t="shared" si="255"/>
        <v>686501</v>
      </c>
      <c r="B1377" s="25">
        <f t="shared" si="256"/>
        <v>687000</v>
      </c>
      <c r="C1377" s="24">
        <f t="shared" si="257"/>
        <v>140695</v>
      </c>
      <c r="D1377" s="24">
        <f t="shared" si="258"/>
        <v>105775</v>
      </c>
      <c r="E1377" s="24">
        <f t="shared" si="259"/>
        <v>49190</v>
      </c>
      <c r="F1377" s="24">
        <f t="shared" si="260"/>
        <v>189375</v>
      </c>
      <c r="G1377" s="24"/>
      <c r="K1377" s="24"/>
      <c r="L1377" s="24"/>
      <c r="M1377" s="24"/>
      <c r="P1377" s="42"/>
    </row>
    <row r="1378" spans="1:16" ht="15" x14ac:dyDescent="0.2">
      <c r="A1378" s="32">
        <f t="shared" si="255"/>
        <v>687001</v>
      </c>
      <c r="B1378" s="25">
        <f t="shared" si="256"/>
        <v>687500</v>
      </c>
      <c r="C1378" s="24">
        <f t="shared" si="257"/>
        <v>140795</v>
      </c>
      <c r="D1378" s="24">
        <f t="shared" si="258"/>
        <v>105850</v>
      </c>
      <c r="E1378" s="24">
        <f t="shared" si="259"/>
        <v>49225</v>
      </c>
      <c r="F1378" s="24">
        <f t="shared" si="260"/>
        <v>189500</v>
      </c>
      <c r="G1378" s="24"/>
      <c r="K1378" s="26"/>
      <c r="L1378" s="26"/>
      <c r="M1378" s="26"/>
      <c r="P1378" s="42"/>
    </row>
    <row r="1379" spans="1:16" ht="15" x14ac:dyDescent="0.2">
      <c r="A1379" s="32">
        <f t="shared" si="255"/>
        <v>687501</v>
      </c>
      <c r="B1379" s="25">
        <f t="shared" si="256"/>
        <v>688000</v>
      </c>
      <c r="C1379" s="24">
        <f t="shared" si="257"/>
        <v>140895</v>
      </c>
      <c r="D1379" s="24">
        <f t="shared" si="258"/>
        <v>105925</v>
      </c>
      <c r="E1379" s="24">
        <f t="shared" si="259"/>
        <v>49260</v>
      </c>
      <c r="F1379" s="24">
        <f t="shared" si="260"/>
        <v>189625</v>
      </c>
      <c r="G1379" s="24"/>
      <c r="K1379" s="26"/>
      <c r="L1379" s="26"/>
      <c r="M1379" s="26"/>
      <c r="P1379" s="42"/>
    </row>
    <row r="1380" spans="1:16" x14ac:dyDescent="0.15">
      <c r="A1380" s="32">
        <f t="shared" si="255"/>
        <v>688001</v>
      </c>
      <c r="B1380" s="25">
        <f t="shared" si="256"/>
        <v>688500</v>
      </c>
      <c r="C1380" s="24">
        <f t="shared" si="257"/>
        <v>140995</v>
      </c>
      <c r="D1380" s="24">
        <f t="shared" si="258"/>
        <v>106000</v>
      </c>
      <c r="E1380" s="24">
        <f t="shared" si="259"/>
        <v>49295</v>
      </c>
      <c r="F1380" s="24">
        <f t="shared" si="260"/>
        <v>189750</v>
      </c>
      <c r="G1380" s="24"/>
      <c r="K1380" s="24"/>
      <c r="L1380" s="24"/>
      <c r="M1380" s="24"/>
      <c r="P1380" s="42"/>
    </row>
    <row r="1381" spans="1:16" ht="15" x14ac:dyDescent="0.2">
      <c r="A1381" s="32">
        <f t="shared" si="255"/>
        <v>688501</v>
      </c>
      <c r="B1381" s="25">
        <f t="shared" si="256"/>
        <v>689000</v>
      </c>
      <c r="C1381" s="24">
        <f t="shared" si="257"/>
        <v>141095</v>
      </c>
      <c r="D1381" s="24">
        <f t="shared" si="258"/>
        <v>106075</v>
      </c>
      <c r="E1381" s="24">
        <f t="shared" si="259"/>
        <v>49330</v>
      </c>
      <c r="F1381" s="24">
        <f t="shared" si="260"/>
        <v>189875</v>
      </c>
      <c r="G1381" s="24"/>
      <c r="K1381" s="26"/>
      <c r="L1381" s="26"/>
      <c r="M1381" s="26"/>
      <c r="P1381" s="42"/>
    </row>
    <row r="1382" spans="1:16" ht="15" x14ac:dyDescent="0.2">
      <c r="A1382" s="32">
        <f t="shared" si="255"/>
        <v>689001</v>
      </c>
      <c r="B1382" s="25">
        <f t="shared" si="256"/>
        <v>689500</v>
      </c>
      <c r="C1382" s="24">
        <f t="shared" si="257"/>
        <v>141195</v>
      </c>
      <c r="D1382" s="24">
        <f t="shared" si="258"/>
        <v>106150</v>
      </c>
      <c r="E1382" s="24">
        <f t="shared" si="259"/>
        <v>49365</v>
      </c>
      <c r="F1382" s="24">
        <f t="shared" si="260"/>
        <v>190000</v>
      </c>
      <c r="G1382" s="24"/>
      <c r="K1382" s="26"/>
      <c r="L1382" s="26"/>
      <c r="M1382" s="26"/>
      <c r="P1382" s="42"/>
    </row>
    <row r="1383" spans="1:16" x14ac:dyDescent="0.15">
      <c r="A1383" s="32">
        <f t="shared" si="255"/>
        <v>689501</v>
      </c>
      <c r="B1383" s="25">
        <f t="shared" si="256"/>
        <v>690000</v>
      </c>
      <c r="C1383" s="24">
        <f t="shared" si="257"/>
        <v>141295</v>
      </c>
      <c r="D1383" s="24">
        <f t="shared" si="258"/>
        <v>106225</v>
      </c>
      <c r="E1383" s="24">
        <f t="shared" si="259"/>
        <v>49400</v>
      </c>
      <c r="F1383" s="24">
        <f t="shared" si="260"/>
        <v>190125</v>
      </c>
      <c r="G1383" s="24"/>
      <c r="K1383" s="24"/>
      <c r="L1383" s="24"/>
      <c r="M1383" s="24"/>
      <c r="P1383" s="42"/>
    </row>
    <row r="1384" spans="1:16" ht="15" x14ac:dyDescent="0.2">
      <c r="A1384" s="32">
        <f t="shared" si="255"/>
        <v>690001</v>
      </c>
      <c r="B1384" s="25">
        <f t="shared" si="256"/>
        <v>690500</v>
      </c>
      <c r="C1384" s="24">
        <f t="shared" si="257"/>
        <v>141395</v>
      </c>
      <c r="D1384" s="24">
        <f t="shared" si="258"/>
        <v>106300</v>
      </c>
      <c r="E1384" s="24">
        <f t="shared" si="259"/>
        <v>49435</v>
      </c>
      <c r="F1384" s="24">
        <f t="shared" si="260"/>
        <v>190250</v>
      </c>
      <c r="G1384" s="24"/>
      <c r="K1384" s="26"/>
      <c r="L1384" s="26"/>
      <c r="M1384" s="26"/>
      <c r="P1384" s="42"/>
    </row>
    <row r="1385" spans="1:16" ht="15" x14ac:dyDescent="0.2">
      <c r="A1385" s="32">
        <f t="shared" si="255"/>
        <v>690501</v>
      </c>
      <c r="B1385" s="25">
        <f t="shared" si="256"/>
        <v>691000</v>
      </c>
      <c r="C1385" s="24">
        <f t="shared" si="257"/>
        <v>141495</v>
      </c>
      <c r="D1385" s="24">
        <f t="shared" si="258"/>
        <v>106375</v>
      </c>
      <c r="E1385" s="24">
        <f t="shared" si="259"/>
        <v>49470</v>
      </c>
      <c r="F1385" s="24">
        <f t="shared" si="260"/>
        <v>190375</v>
      </c>
      <c r="G1385" s="24"/>
      <c r="K1385" s="26"/>
      <c r="L1385" s="26"/>
      <c r="M1385" s="26"/>
      <c r="P1385" s="42"/>
    </row>
    <row r="1386" spans="1:16" x14ac:dyDescent="0.15">
      <c r="A1386" s="32">
        <f t="shared" si="255"/>
        <v>691001</v>
      </c>
      <c r="B1386" s="25">
        <f t="shared" si="256"/>
        <v>691500</v>
      </c>
      <c r="C1386" s="24">
        <f t="shared" si="257"/>
        <v>141595</v>
      </c>
      <c r="D1386" s="24">
        <f t="shared" si="258"/>
        <v>106450</v>
      </c>
      <c r="E1386" s="24">
        <f t="shared" si="259"/>
        <v>49505</v>
      </c>
      <c r="F1386" s="24">
        <f t="shared" si="260"/>
        <v>190500</v>
      </c>
      <c r="G1386" s="24"/>
      <c r="K1386" s="24"/>
      <c r="L1386" s="24"/>
      <c r="M1386" s="24"/>
      <c r="P1386" s="42"/>
    </row>
    <row r="1387" spans="1:16" ht="15" x14ac:dyDescent="0.2">
      <c r="A1387" s="32">
        <f t="shared" si="255"/>
        <v>691501</v>
      </c>
      <c r="B1387" s="25">
        <f t="shared" si="256"/>
        <v>692000</v>
      </c>
      <c r="C1387" s="24">
        <f t="shared" si="257"/>
        <v>141695</v>
      </c>
      <c r="D1387" s="24">
        <f t="shared" si="258"/>
        <v>106525</v>
      </c>
      <c r="E1387" s="24">
        <f t="shared" si="259"/>
        <v>49540</v>
      </c>
      <c r="F1387" s="24">
        <f t="shared" si="260"/>
        <v>190625</v>
      </c>
      <c r="G1387" s="24"/>
      <c r="K1387" s="26"/>
      <c r="L1387" s="26"/>
      <c r="M1387" s="26"/>
      <c r="P1387" s="42"/>
    </row>
    <row r="1388" spans="1:16" ht="15" x14ac:dyDescent="0.2">
      <c r="A1388" s="32">
        <f t="shared" si="255"/>
        <v>692001</v>
      </c>
      <c r="B1388" s="25">
        <f t="shared" si="256"/>
        <v>692500</v>
      </c>
      <c r="C1388" s="24">
        <f t="shared" si="257"/>
        <v>141795</v>
      </c>
      <c r="D1388" s="24">
        <f t="shared" si="258"/>
        <v>106600</v>
      </c>
      <c r="E1388" s="24">
        <f t="shared" si="259"/>
        <v>49575</v>
      </c>
      <c r="F1388" s="24">
        <f t="shared" si="260"/>
        <v>190750</v>
      </c>
      <c r="G1388" s="24"/>
      <c r="K1388" s="26"/>
      <c r="L1388" s="26"/>
      <c r="M1388" s="26"/>
      <c r="P1388" s="42"/>
    </row>
    <row r="1389" spans="1:16" x14ac:dyDescent="0.15">
      <c r="A1389" s="32">
        <f t="shared" si="255"/>
        <v>692501</v>
      </c>
      <c r="B1389" s="25">
        <f t="shared" si="256"/>
        <v>693000</v>
      </c>
      <c r="C1389" s="24">
        <f t="shared" si="257"/>
        <v>141895</v>
      </c>
      <c r="D1389" s="24">
        <f t="shared" si="258"/>
        <v>106675</v>
      </c>
      <c r="E1389" s="24">
        <f t="shared" si="259"/>
        <v>49610</v>
      </c>
      <c r="F1389" s="24">
        <f t="shared" si="260"/>
        <v>190875</v>
      </c>
      <c r="G1389" s="24"/>
      <c r="K1389" s="24"/>
      <c r="L1389" s="24"/>
      <c r="M1389" s="24"/>
      <c r="P1389" s="42"/>
    </row>
    <row r="1390" spans="1:16" ht="15" x14ac:dyDescent="0.2">
      <c r="A1390" s="32">
        <f t="shared" si="255"/>
        <v>693001</v>
      </c>
      <c r="B1390" s="25">
        <f t="shared" si="256"/>
        <v>693500</v>
      </c>
      <c r="C1390" s="24">
        <f t="shared" si="257"/>
        <v>141995</v>
      </c>
      <c r="D1390" s="24">
        <f t="shared" si="258"/>
        <v>106750</v>
      </c>
      <c r="E1390" s="24">
        <f t="shared" si="259"/>
        <v>49645</v>
      </c>
      <c r="F1390" s="24">
        <f t="shared" si="260"/>
        <v>191000</v>
      </c>
      <c r="G1390" s="24"/>
      <c r="K1390" s="26"/>
      <c r="L1390" s="26"/>
      <c r="M1390" s="26"/>
      <c r="P1390" s="42"/>
    </row>
    <row r="1391" spans="1:16" ht="15" x14ac:dyDescent="0.2">
      <c r="A1391" s="32">
        <f t="shared" si="255"/>
        <v>693501</v>
      </c>
      <c r="B1391" s="25">
        <f t="shared" si="256"/>
        <v>694000</v>
      </c>
      <c r="C1391" s="24">
        <f t="shared" si="257"/>
        <v>142095</v>
      </c>
      <c r="D1391" s="24">
        <f t="shared" si="258"/>
        <v>106825</v>
      </c>
      <c r="E1391" s="24">
        <f t="shared" si="259"/>
        <v>49680</v>
      </c>
      <c r="F1391" s="24">
        <f t="shared" si="260"/>
        <v>191125</v>
      </c>
      <c r="G1391" s="24"/>
      <c r="K1391" s="26"/>
      <c r="L1391" s="26"/>
      <c r="M1391" s="26"/>
      <c r="P1391" s="42"/>
    </row>
    <row r="1392" spans="1:16" x14ac:dyDescent="0.15">
      <c r="A1392" s="32">
        <f t="shared" si="255"/>
        <v>694001</v>
      </c>
      <c r="B1392" s="25">
        <f t="shared" si="256"/>
        <v>694500</v>
      </c>
      <c r="C1392" s="24">
        <f t="shared" si="257"/>
        <v>142195</v>
      </c>
      <c r="D1392" s="24">
        <f t="shared" si="258"/>
        <v>106900</v>
      </c>
      <c r="E1392" s="24">
        <f t="shared" si="259"/>
        <v>49715</v>
      </c>
      <c r="F1392" s="24">
        <f t="shared" si="260"/>
        <v>191250</v>
      </c>
      <c r="G1392" s="24"/>
      <c r="K1392" s="24"/>
      <c r="L1392" s="24"/>
      <c r="M1392" s="24"/>
      <c r="P1392" s="42"/>
    </row>
    <row r="1393" spans="1:16" ht="15" x14ac:dyDescent="0.2">
      <c r="A1393" s="32">
        <f t="shared" si="255"/>
        <v>694501</v>
      </c>
      <c r="B1393" s="25">
        <f t="shared" si="256"/>
        <v>695000</v>
      </c>
      <c r="C1393" s="24">
        <f t="shared" si="257"/>
        <v>142295</v>
      </c>
      <c r="D1393" s="24">
        <f t="shared" si="258"/>
        <v>106975</v>
      </c>
      <c r="E1393" s="24">
        <f t="shared" si="259"/>
        <v>49750</v>
      </c>
      <c r="F1393" s="24">
        <f t="shared" si="260"/>
        <v>191375</v>
      </c>
      <c r="G1393" s="24"/>
      <c r="K1393" s="26"/>
      <c r="L1393" s="26"/>
      <c r="M1393" s="26"/>
      <c r="P1393" s="42"/>
    </row>
    <row r="1394" spans="1:16" ht="15" x14ac:dyDescent="0.2">
      <c r="A1394" s="32">
        <f t="shared" si="255"/>
        <v>695001</v>
      </c>
      <c r="B1394" s="25">
        <f t="shared" si="256"/>
        <v>695500</v>
      </c>
      <c r="C1394" s="24">
        <f t="shared" si="257"/>
        <v>142395</v>
      </c>
      <c r="D1394" s="24">
        <f t="shared" si="258"/>
        <v>107050</v>
      </c>
      <c r="E1394" s="24">
        <f t="shared" si="259"/>
        <v>49785</v>
      </c>
      <c r="F1394" s="24">
        <f t="shared" si="260"/>
        <v>191500</v>
      </c>
      <c r="G1394" s="24"/>
      <c r="K1394" s="26"/>
      <c r="L1394" s="26"/>
      <c r="M1394" s="26"/>
      <c r="P1394" s="42"/>
    </row>
    <row r="1395" spans="1:16" x14ac:dyDescent="0.15">
      <c r="A1395" s="32">
        <f t="shared" si="255"/>
        <v>695501</v>
      </c>
      <c r="B1395" s="25">
        <f t="shared" si="256"/>
        <v>696000</v>
      </c>
      <c r="C1395" s="24">
        <f t="shared" si="257"/>
        <v>142495</v>
      </c>
      <c r="D1395" s="24">
        <f t="shared" si="258"/>
        <v>107125</v>
      </c>
      <c r="E1395" s="24">
        <f t="shared" si="259"/>
        <v>49820</v>
      </c>
      <c r="F1395" s="24">
        <f t="shared" si="260"/>
        <v>191625</v>
      </c>
      <c r="G1395" s="24"/>
      <c r="K1395" s="24"/>
      <c r="L1395" s="24"/>
      <c r="M1395" s="24"/>
      <c r="P1395" s="42"/>
    </row>
    <row r="1396" spans="1:16" ht="15" x14ac:dyDescent="0.2">
      <c r="A1396" s="32">
        <f t="shared" si="255"/>
        <v>696001</v>
      </c>
      <c r="B1396" s="25">
        <f t="shared" si="256"/>
        <v>696500</v>
      </c>
      <c r="C1396" s="24">
        <f t="shared" si="257"/>
        <v>142595</v>
      </c>
      <c r="D1396" s="24">
        <f t="shared" si="258"/>
        <v>107200</v>
      </c>
      <c r="E1396" s="24">
        <f t="shared" si="259"/>
        <v>49855</v>
      </c>
      <c r="F1396" s="24">
        <f t="shared" si="260"/>
        <v>191750</v>
      </c>
      <c r="G1396" s="24"/>
      <c r="K1396" s="26"/>
      <c r="L1396" s="26"/>
      <c r="M1396" s="26"/>
      <c r="P1396" s="42"/>
    </row>
    <row r="1397" spans="1:16" ht="15" x14ac:dyDescent="0.2">
      <c r="A1397" s="32">
        <f t="shared" si="255"/>
        <v>696501</v>
      </c>
      <c r="B1397" s="25">
        <f t="shared" si="256"/>
        <v>697000</v>
      </c>
      <c r="C1397" s="24">
        <f t="shared" si="257"/>
        <v>142695</v>
      </c>
      <c r="D1397" s="24">
        <f t="shared" si="258"/>
        <v>107275</v>
      </c>
      <c r="E1397" s="24">
        <f t="shared" si="259"/>
        <v>49890</v>
      </c>
      <c r="F1397" s="24">
        <f t="shared" si="260"/>
        <v>191875</v>
      </c>
      <c r="G1397" s="24"/>
      <c r="K1397" s="26"/>
      <c r="L1397" s="26"/>
      <c r="M1397" s="26"/>
      <c r="P1397" s="42"/>
    </row>
    <row r="1398" spans="1:16" x14ac:dyDescent="0.15">
      <c r="A1398" s="32">
        <f t="shared" si="255"/>
        <v>697001</v>
      </c>
      <c r="B1398" s="25">
        <f t="shared" si="256"/>
        <v>697500</v>
      </c>
      <c r="C1398" s="24">
        <f t="shared" si="257"/>
        <v>142795</v>
      </c>
      <c r="D1398" s="24">
        <f t="shared" si="258"/>
        <v>107350</v>
      </c>
      <c r="E1398" s="24">
        <f t="shared" si="259"/>
        <v>49925</v>
      </c>
      <c r="F1398" s="24">
        <f t="shared" si="260"/>
        <v>192000</v>
      </c>
      <c r="G1398" s="24"/>
      <c r="K1398" s="24"/>
      <c r="L1398" s="24"/>
      <c r="M1398" s="24"/>
      <c r="P1398" s="42"/>
    </row>
    <row r="1399" spans="1:16" ht="15" x14ac:dyDescent="0.2">
      <c r="A1399" s="32">
        <f t="shared" si="255"/>
        <v>697501</v>
      </c>
      <c r="B1399" s="25">
        <f t="shared" si="256"/>
        <v>698000</v>
      </c>
      <c r="C1399" s="24">
        <f t="shared" si="257"/>
        <v>142895</v>
      </c>
      <c r="D1399" s="24">
        <f t="shared" si="258"/>
        <v>107425</v>
      </c>
      <c r="E1399" s="24">
        <f t="shared" si="259"/>
        <v>49960</v>
      </c>
      <c r="F1399" s="24">
        <f t="shared" si="260"/>
        <v>192125</v>
      </c>
      <c r="G1399" s="24"/>
      <c r="K1399" s="26"/>
      <c r="L1399" s="26"/>
      <c r="M1399" s="26"/>
      <c r="P1399" s="42"/>
    </row>
    <row r="1400" spans="1:16" ht="15" x14ac:dyDescent="0.2">
      <c r="A1400" s="32">
        <f t="shared" si="255"/>
        <v>698001</v>
      </c>
      <c r="B1400" s="25">
        <f t="shared" si="256"/>
        <v>698500</v>
      </c>
      <c r="C1400" s="24">
        <f t="shared" si="257"/>
        <v>142995</v>
      </c>
      <c r="D1400" s="24">
        <f t="shared" si="258"/>
        <v>107500</v>
      </c>
      <c r="E1400" s="24">
        <f t="shared" si="259"/>
        <v>49995</v>
      </c>
      <c r="F1400" s="24">
        <f t="shared" si="260"/>
        <v>192250</v>
      </c>
      <c r="G1400" s="24"/>
      <c r="K1400" s="26"/>
      <c r="L1400" s="26"/>
      <c r="M1400" s="26"/>
      <c r="P1400" s="42"/>
    </row>
    <row r="1401" spans="1:16" x14ac:dyDescent="0.15">
      <c r="A1401" s="32">
        <f t="shared" si="255"/>
        <v>698501</v>
      </c>
      <c r="B1401" s="25">
        <f t="shared" si="256"/>
        <v>699000</v>
      </c>
      <c r="C1401" s="24">
        <f t="shared" si="257"/>
        <v>143095</v>
      </c>
      <c r="D1401" s="24">
        <f t="shared" si="258"/>
        <v>107575</v>
      </c>
      <c r="E1401" s="24">
        <f t="shared" si="259"/>
        <v>50030</v>
      </c>
      <c r="F1401" s="24">
        <f t="shared" si="260"/>
        <v>192375</v>
      </c>
      <c r="G1401" s="24"/>
      <c r="K1401" s="24"/>
      <c r="L1401" s="24"/>
      <c r="M1401" s="24"/>
      <c r="P1401" s="42"/>
    </row>
    <row r="1402" spans="1:16" ht="15" x14ac:dyDescent="0.2">
      <c r="A1402" s="32">
        <f t="shared" si="255"/>
        <v>699001</v>
      </c>
      <c r="B1402" s="25">
        <f t="shared" si="256"/>
        <v>699500</v>
      </c>
      <c r="C1402" s="24">
        <f t="shared" si="257"/>
        <v>143195</v>
      </c>
      <c r="D1402" s="24">
        <f t="shared" si="258"/>
        <v>107650</v>
      </c>
      <c r="E1402" s="24">
        <f t="shared" si="259"/>
        <v>50065</v>
      </c>
      <c r="F1402" s="24">
        <f t="shared" si="260"/>
        <v>192500</v>
      </c>
      <c r="G1402" s="24"/>
      <c r="K1402" s="26"/>
      <c r="L1402" s="26"/>
      <c r="M1402" s="26"/>
      <c r="P1402" s="42"/>
    </row>
    <row r="1403" spans="1:16" ht="15" x14ac:dyDescent="0.2">
      <c r="A1403" s="32">
        <f t="shared" si="255"/>
        <v>699501</v>
      </c>
      <c r="B1403" s="25">
        <f t="shared" si="256"/>
        <v>700000</v>
      </c>
      <c r="C1403" s="24">
        <f t="shared" si="257"/>
        <v>143295</v>
      </c>
      <c r="D1403" s="24">
        <f t="shared" si="258"/>
        <v>107725</v>
      </c>
      <c r="E1403" s="24">
        <f t="shared" si="259"/>
        <v>50100</v>
      </c>
      <c r="F1403" s="24">
        <f t="shared" si="260"/>
        <v>192625</v>
      </c>
      <c r="G1403" s="24"/>
      <c r="K1403" s="26"/>
      <c r="L1403" s="26"/>
      <c r="M1403" s="26"/>
      <c r="P1403" s="42"/>
    </row>
    <row r="1404" spans="1:16" x14ac:dyDescent="0.15">
      <c r="A1404" s="32">
        <f t="shared" si="255"/>
        <v>700001</v>
      </c>
      <c r="B1404" s="25">
        <f t="shared" si="256"/>
        <v>700500</v>
      </c>
      <c r="C1404" s="24">
        <f t="shared" si="257"/>
        <v>143395</v>
      </c>
      <c r="D1404" s="24">
        <f t="shared" si="258"/>
        <v>107800</v>
      </c>
      <c r="E1404" s="24">
        <f t="shared" si="259"/>
        <v>50135</v>
      </c>
      <c r="F1404" s="24">
        <f t="shared" si="260"/>
        <v>192750</v>
      </c>
      <c r="G1404" s="24"/>
      <c r="K1404" s="24"/>
      <c r="L1404" s="24"/>
      <c r="M1404" s="24"/>
      <c r="P1404" s="42"/>
    </row>
    <row r="1405" spans="1:16" ht="15" x14ac:dyDescent="0.2">
      <c r="A1405" s="32">
        <f t="shared" si="255"/>
        <v>700501</v>
      </c>
      <c r="B1405" s="25">
        <f t="shared" si="256"/>
        <v>701000</v>
      </c>
      <c r="C1405" s="24">
        <f t="shared" si="257"/>
        <v>143495</v>
      </c>
      <c r="D1405" s="24">
        <f t="shared" si="258"/>
        <v>107875</v>
      </c>
      <c r="E1405" s="24">
        <f t="shared" si="259"/>
        <v>50170</v>
      </c>
      <c r="F1405" s="24">
        <f t="shared" si="260"/>
        <v>192875</v>
      </c>
      <c r="G1405" s="24"/>
      <c r="K1405" s="26"/>
      <c r="L1405" s="26"/>
      <c r="M1405" s="26"/>
      <c r="P1405" s="42"/>
    </row>
    <row r="1406" spans="1:16" ht="15" x14ac:dyDescent="0.2">
      <c r="A1406" s="32">
        <f t="shared" si="255"/>
        <v>701001</v>
      </c>
      <c r="B1406" s="25">
        <f t="shared" si="256"/>
        <v>701500</v>
      </c>
      <c r="C1406" s="24">
        <f t="shared" si="257"/>
        <v>143595</v>
      </c>
      <c r="D1406" s="24">
        <f t="shared" si="258"/>
        <v>107950</v>
      </c>
      <c r="E1406" s="24">
        <f t="shared" si="259"/>
        <v>50205</v>
      </c>
      <c r="F1406" s="24">
        <f t="shared" si="260"/>
        <v>193000</v>
      </c>
      <c r="G1406" s="24"/>
      <c r="K1406" s="26"/>
      <c r="L1406" s="26"/>
      <c r="M1406" s="26"/>
      <c r="P1406" s="42"/>
    </row>
    <row r="1407" spans="1:16" x14ac:dyDescent="0.15">
      <c r="A1407" s="32">
        <f t="shared" si="255"/>
        <v>701501</v>
      </c>
      <c r="B1407" s="25">
        <f t="shared" si="256"/>
        <v>702000</v>
      </c>
      <c r="C1407" s="24">
        <f t="shared" si="257"/>
        <v>143695</v>
      </c>
      <c r="D1407" s="24">
        <f t="shared" si="258"/>
        <v>108025</v>
      </c>
      <c r="E1407" s="24">
        <f t="shared" si="259"/>
        <v>50240</v>
      </c>
      <c r="F1407" s="24">
        <f t="shared" si="260"/>
        <v>193125</v>
      </c>
      <c r="G1407" s="24"/>
      <c r="K1407" s="24"/>
      <c r="L1407" s="24"/>
      <c r="M1407" s="24"/>
      <c r="P1407" s="42"/>
    </row>
    <row r="1408" spans="1:16" ht="15" x14ac:dyDescent="0.2">
      <c r="A1408" s="32">
        <f t="shared" si="255"/>
        <v>702001</v>
      </c>
      <c r="B1408" s="25">
        <f t="shared" si="256"/>
        <v>702500</v>
      </c>
      <c r="C1408" s="24">
        <f t="shared" si="257"/>
        <v>143795</v>
      </c>
      <c r="D1408" s="24">
        <f t="shared" si="258"/>
        <v>108100</v>
      </c>
      <c r="E1408" s="24">
        <f t="shared" si="259"/>
        <v>50275</v>
      </c>
      <c r="F1408" s="24">
        <f t="shared" si="260"/>
        <v>193250</v>
      </c>
      <c r="G1408" s="24"/>
      <c r="K1408" s="26"/>
      <c r="L1408" s="26"/>
      <c r="M1408" s="26"/>
      <c r="P1408" s="42"/>
    </row>
    <row r="1409" spans="1:16" ht="15" x14ac:dyDescent="0.2">
      <c r="A1409" s="32">
        <f t="shared" si="255"/>
        <v>702501</v>
      </c>
      <c r="B1409" s="25">
        <f t="shared" si="256"/>
        <v>703000</v>
      </c>
      <c r="C1409" s="24">
        <f t="shared" si="257"/>
        <v>143895</v>
      </c>
      <c r="D1409" s="24">
        <f t="shared" si="258"/>
        <v>108175</v>
      </c>
      <c r="E1409" s="24">
        <f t="shared" si="259"/>
        <v>50310</v>
      </c>
      <c r="F1409" s="24">
        <f t="shared" si="260"/>
        <v>193375</v>
      </c>
      <c r="G1409" s="24"/>
      <c r="K1409" s="26"/>
      <c r="L1409" s="26"/>
      <c r="M1409" s="26"/>
      <c r="P1409" s="42"/>
    </row>
    <row r="1410" spans="1:16" x14ac:dyDescent="0.15">
      <c r="A1410" s="32">
        <f t="shared" si="255"/>
        <v>703001</v>
      </c>
      <c r="B1410" s="25">
        <f t="shared" si="256"/>
        <v>703500</v>
      </c>
      <c r="C1410" s="24">
        <f t="shared" si="257"/>
        <v>143995</v>
      </c>
      <c r="D1410" s="24">
        <f t="shared" si="258"/>
        <v>108250</v>
      </c>
      <c r="E1410" s="24">
        <f t="shared" si="259"/>
        <v>50345</v>
      </c>
      <c r="F1410" s="24">
        <f t="shared" si="260"/>
        <v>193500</v>
      </c>
      <c r="G1410" s="24"/>
      <c r="K1410" s="24"/>
      <c r="L1410" s="24"/>
      <c r="M1410" s="24"/>
      <c r="P1410" s="42"/>
    </row>
    <row r="1411" spans="1:16" ht="15" x14ac:dyDescent="0.2">
      <c r="A1411" s="32">
        <f t="shared" si="255"/>
        <v>703501</v>
      </c>
      <c r="B1411" s="25">
        <f t="shared" si="256"/>
        <v>704000</v>
      </c>
      <c r="C1411" s="24">
        <f t="shared" si="257"/>
        <v>144095</v>
      </c>
      <c r="D1411" s="24">
        <f t="shared" si="258"/>
        <v>108325</v>
      </c>
      <c r="E1411" s="24">
        <f t="shared" si="259"/>
        <v>50380</v>
      </c>
      <c r="F1411" s="24">
        <f t="shared" si="260"/>
        <v>193625</v>
      </c>
      <c r="G1411" s="24"/>
      <c r="K1411" s="26"/>
      <c r="L1411" s="26"/>
      <c r="M1411" s="26"/>
      <c r="P1411" s="42"/>
    </row>
    <row r="1412" spans="1:16" ht="15" x14ac:dyDescent="0.2">
      <c r="A1412" s="32">
        <f t="shared" si="255"/>
        <v>704001</v>
      </c>
      <c r="B1412" s="25">
        <f t="shared" si="256"/>
        <v>704500</v>
      </c>
      <c r="C1412" s="24">
        <f t="shared" si="257"/>
        <v>144195</v>
      </c>
      <c r="D1412" s="24">
        <f t="shared" si="258"/>
        <v>108400</v>
      </c>
      <c r="E1412" s="24">
        <f t="shared" si="259"/>
        <v>50415</v>
      </c>
      <c r="F1412" s="24">
        <f t="shared" si="260"/>
        <v>193750</v>
      </c>
      <c r="G1412" s="24"/>
      <c r="K1412" s="26"/>
      <c r="L1412" s="26"/>
      <c r="M1412" s="26"/>
      <c r="P1412" s="42"/>
    </row>
    <row r="1413" spans="1:16" x14ac:dyDescent="0.15">
      <c r="A1413" s="32">
        <f t="shared" si="255"/>
        <v>704501</v>
      </c>
      <c r="B1413" s="25">
        <f t="shared" si="256"/>
        <v>705000</v>
      </c>
      <c r="C1413" s="24">
        <f t="shared" si="257"/>
        <v>144295</v>
      </c>
      <c r="D1413" s="24">
        <f t="shared" si="258"/>
        <v>108475</v>
      </c>
      <c r="E1413" s="24">
        <f t="shared" si="259"/>
        <v>50450</v>
      </c>
      <c r="F1413" s="24">
        <f t="shared" si="260"/>
        <v>193875</v>
      </c>
      <c r="G1413" s="24"/>
      <c r="K1413" s="24"/>
      <c r="L1413" s="24"/>
      <c r="M1413" s="24"/>
      <c r="P1413" s="42"/>
    </row>
    <row r="1414" spans="1:16" ht="15" x14ac:dyDescent="0.2">
      <c r="A1414" s="32">
        <f t="shared" ref="A1414:A1477" si="261">B1413+1</f>
        <v>705001</v>
      </c>
      <c r="B1414" s="25">
        <f t="shared" ref="B1414:B1477" si="262">B1413+500</f>
        <v>705500</v>
      </c>
      <c r="C1414" s="24">
        <f t="shared" si="257"/>
        <v>144395</v>
      </c>
      <c r="D1414" s="24">
        <f t="shared" si="258"/>
        <v>108550</v>
      </c>
      <c r="E1414" s="24">
        <f t="shared" si="259"/>
        <v>50485</v>
      </c>
      <c r="F1414" s="24">
        <f t="shared" si="260"/>
        <v>194000</v>
      </c>
      <c r="G1414" s="24"/>
      <c r="K1414" s="26"/>
      <c r="L1414" s="26"/>
      <c r="M1414" s="26"/>
      <c r="P1414" s="42"/>
    </row>
    <row r="1415" spans="1:16" ht="15" x14ac:dyDescent="0.2">
      <c r="A1415" s="32">
        <f t="shared" si="261"/>
        <v>705501</v>
      </c>
      <c r="B1415" s="25">
        <f t="shared" si="262"/>
        <v>706000</v>
      </c>
      <c r="C1415" s="24">
        <f t="shared" si="257"/>
        <v>144495</v>
      </c>
      <c r="D1415" s="24">
        <f t="shared" si="258"/>
        <v>108625</v>
      </c>
      <c r="E1415" s="24">
        <f t="shared" si="259"/>
        <v>50520</v>
      </c>
      <c r="F1415" s="24">
        <f t="shared" si="260"/>
        <v>194125</v>
      </c>
      <c r="G1415" s="24"/>
      <c r="K1415" s="26"/>
      <c r="L1415" s="26"/>
      <c r="M1415" s="26"/>
      <c r="P1415" s="42"/>
    </row>
    <row r="1416" spans="1:16" x14ac:dyDescent="0.15">
      <c r="A1416" s="32">
        <f t="shared" si="261"/>
        <v>706001</v>
      </c>
      <c r="B1416" s="25">
        <f t="shared" si="262"/>
        <v>706500</v>
      </c>
      <c r="C1416" s="24">
        <f t="shared" si="257"/>
        <v>144595</v>
      </c>
      <c r="D1416" s="24">
        <f t="shared" si="258"/>
        <v>108700</v>
      </c>
      <c r="E1416" s="24">
        <f t="shared" si="259"/>
        <v>50555</v>
      </c>
      <c r="F1416" s="24">
        <f t="shared" si="260"/>
        <v>194250</v>
      </c>
      <c r="G1416" s="24"/>
      <c r="K1416" s="24"/>
      <c r="L1416" s="24"/>
      <c r="M1416" s="24"/>
      <c r="P1416" s="42"/>
    </row>
    <row r="1417" spans="1:16" ht="15" x14ac:dyDescent="0.2">
      <c r="A1417" s="32">
        <f t="shared" si="261"/>
        <v>706501</v>
      </c>
      <c r="B1417" s="25">
        <f t="shared" si="262"/>
        <v>707000</v>
      </c>
      <c r="C1417" s="24">
        <f t="shared" si="257"/>
        <v>144695</v>
      </c>
      <c r="D1417" s="24">
        <f t="shared" si="258"/>
        <v>108775</v>
      </c>
      <c r="E1417" s="24">
        <f t="shared" si="259"/>
        <v>50590</v>
      </c>
      <c r="F1417" s="24">
        <f t="shared" si="260"/>
        <v>194375</v>
      </c>
      <c r="G1417" s="24"/>
      <c r="K1417" s="26"/>
      <c r="L1417" s="26"/>
      <c r="M1417" s="26"/>
      <c r="P1417" s="42"/>
    </row>
    <row r="1418" spans="1:16" ht="15" x14ac:dyDescent="0.2">
      <c r="A1418" s="32">
        <f t="shared" si="261"/>
        <v>707001</v>
      </c>
      <c r="B1418" s="25">
        <f t="shared" si="262"/>
        <v>707500</v>
      </c>
      <c r="C1418" s="24">
        <f t="shared" si="257"/>
        <v>144795</v>
      </c>
      <c r="D1418" s="24">
        <f t="shared" si="258"/>
        <v>108850</v>
      </c>
      <c r="E1418" s="24">
        <f t="shared" si="259"/>
        <v>50625</v>
      </c>
      <c r="F1418" s="24">
        <f t="shared" si="260"/>
        <v>194500</v>
      </c>
      <c r="G1418" s="24"/>
      <c r="K1418" s="26"/>
      <c r="L1418" s="26"/>
      <c r="M1418" s="26"/>
      <c r="P1418" s="42"/>
    </row>
    <row r="1419" spans="1:16" x14ac:dyDescent="0.15">
      <c r="A1419" s="32">
        <f t="shared" si="261"/>
        <v>707501</v>
      </c>
      <c r="B1419" s="25">
        <f t="shared" si="262"/>
        <v>708000</v>
      </c>
      <c r="C1419" s="24">
        <f t="shared" si="257"/>
        <v>144895</v>
      </c>
      <c r="D1419" s="24">
        <f t="shared" si="258"/>
        <v>108925</v>
      </c>
      <c r="E1419" s="24">
        <f t="shared" si="259"/>
        <v>50660</v>
      </c>
      <c r="F1419" s="24">
        <f t="shared" si="260"/>
        <v>194625</v>
      </c>
      <c r="G1419" s="24"/>
      <c r="K1419" s="24"/>
      <c r="L1419" s="24"/>
      <c r="M1419" s="24"/>
      <c r="P1419" s="42"/>
    </row>
    <row r="1420" spans="1:16" ht="15" x14ac:dyDescent="0.2">
      <c r="A1420" s="32">
        <f t="shared" si="261"/>
        <v>708001</v>
      </c>
      <c r="B1420" s="25">
        <f t="shared" si="262"/>
        <v>708500</v>
      </c>
      <c r="C1420" s="24">
        <f t="shared" si="257"/>
        <v>144995</v>
      </c>
      <c r="D1420" s="24">
        <f t="shared" si="258"/>
        <v>109000</v>
      </c>
      <c r="E1420" s="24">
        <f t="shared" si="259"/>
        <v>50695</v>
      </c>
      <c r="F1420" s="24">
        <f t="shared" si="260"/>
        <v>194750</v>
      </c>
      <c r="G1420" s="24"/>
      <c r="K1420" s="26"/>
      <c r="L1420" s="26"/>
      <c r="M1420" s="26"/>
      <c r="P1420" s="42"/>
    </row>
    <row r="1421" spans="1:16" ht="15" x14ac:dyDescent="0.2">
      <c r="A1421" s="32">
        <f t="shared" si="261"/>
        <v>708501</v>
      </c>
      <c r="B1421" s="25">
        <f t="shared" si="262"/>
        <v>709000</v>
      </c>
      <c r="C1421" s="24">
        <f t="shared" si="257"/>
        <v>145095</v>
      </c>
      <c r="D1421" s="24">
        <f t="shared" si="258"/>
        <v>109075</v>
      </c>
      <c r="E1421" s="24">
        <f t="shared" si="259"/>
        <v>50730</v>
      </c>
      <c r="F1421" s="24">
        <f t="shared" si="260"/>
        <v>194875</v>
      </c>
      <c r="G1421" s="24"/>
      <c r="K1421" s="26"/>
      <c r="L1421" s="26"/>
      <c r="M1421" s="26"/>
      <c r="P1421" s="42"/>
    </row>
    <row r="1422" spans="1:16" x14ac:dyDescent="0.15">
      <c r="A1422" s="32">
        <f t="shared" si="261"/>
        <v>709001</v>
      </c>
      <c r="B1422" s="25">
        <f t="shared" si="262"/>
        <v>709500</v>
      </c>
      <c r="C1422" s="24">
        <f t="shared" si="257"/>
        <v>145195</v>
      </c>
      <c r="D1422" s="24">
        <f t="shared" si="258"/>
        <v>109150</v>
      </c>
      <c r="E1422" s="24">
        <f t="shared" si="259"/>
        <v>50765</v>
      </c>
      <c r="F1422" s="24">
        <f t="shared" si="260"/>
        <v>195000</v>
      </c>
      <c r="G1422" s="24"/>
      <c r="K1422" s="24"/>
      <c r="L1422" s="24"/>
      <c r="M1422" s="24"/>
      <c r="P1422" s="42"/>
    </row>
    <row r="1423" spans="1:16" ht="15" x14ac:dyDescent="0.2">
      <c r="A1423" s="32">
        <f t="shared" si="261"/>
        <v>709501</v>
      </c>
      <c r="B1423" s="25">
        <f t="shared" si="262"/>
        <v>710000</v>
      </c>
      <c r="C1423" s="24">
        <f t="shared" si="257"/>
        <v>145295</v>
      </c>
      <c r="D1423" s="24">
        <f t="shared" si="258"/>
        <v>109225</v>
      </c>
      <c r="E1423" s="24">
        <f t="shared" si="259"/>
        <v>50800</v>
      </c>
      <c r="F1423" s="24">
        <f t="shared" si="260"/>
        <v>195125</v>
      </c>
      <c r="G1423" s="24"/>
      <c r="K1423" s="26"/>
      <c r="L1423" s="26"/>
      <c r="M1423" s="26"/>
      <c r="P1423" s="42"/>
    </row>
    <row r="1424" spans="1:16" ht="15" x14ac:dyDescent="0.2">
      <c r="A1424" s="32">
        <f t="shared" si="261"/>
        <v>710001</v>
      </c>
      <c r="B1424" s="25">
        <f t="shared" si="262"/>
        <v>710500</v>
      </c>
      <c r="C1424" s="24">
        <f t="shared" si="257"/>
        <v>145395</v>
      </c>
      <c r="D1424" s="24">
        <f t="shared" si="258"/>
        <v>109300</v>
      </c>
      <c r="E1424" s="24">
        <f t="shared" si="259"/>
        <v>50835</v>
      </c>
      <c r="F1424" s="24">
        <f t="shared" si="260"/>
        <v>195250</v>
      </c>
      <c r="G1424" s="24"/>
      <c r="K1424" s="26"/>
      <c r="L1424" s="26"/>
      <c r="M1424" s="26"/>
      <c r="P1424" s="42"/>
    </row>
    <row r="1425" spans="1:16" x14ac:dyDescent="0.15">
      <c r="A1425" s="32">
        <f t="shared" si="261"/>
        <v>710501</v>
      </c>
      <c r="B1425" s="25">
        <f t="shared" si="262"/>
        <v>711000</v>
      </c>
      <c r="C1425" s="24">
        <f t="shared" si="257"/>
        <v>145495</v>
      </c>
      <c r="D1425" s="24">
        <f t="shared" si="258"/>
        <v>109375</v>
      </c>
      <c r="E1425" s="24">
        <f t="shared" si="259"/>
        <v>50870</v>
      </c>
      <c r="F1425" s="24">
        <f t="shared" si="260"/>
        <v>195375</v>
      </c>
      <c r="G1425" s="24"/>
      <c r="K1425" s="24"/>
      <c r="L1425" s="24"/>
      <c r="M1425" s="24"/>
      <c r="P1425" s="42"/>
    </row>
    <row r="1426" spans="1:16" ht="15" x14ac:dyDescent="0.2">
      <c r="A1426" s="32">
        <f t="shared" si="261"/>
        <v>711001</v>
      </c>
      <c r="B1426" s="25">
        <f t="shared" si="262"/>
        <v>711500</v>
      </c>
      <c r="C1426" s="24">
        <f t="shared" si="257"/>
        <v>145595</v>
      </c>
      <c r="D1426" s="24">
        <f t="shared" si="258"/>
        <v>109450</v>
      </c>
      <c r="E1426" s="24">
        <f t="shared" si="259"/>
        <v>50905</v>
      </c>
      <c r="F1426" s="24">
        <f t="shared" si="260"/>
        <v>195500</v>
      </c>
      <c r="G1426" s="24"/>
      <c r="K1426" s="26"/>
      <c r="L1426" s="26"/>
      <c r="M1426" s="26"/>
      <c r="P1426" s="42"/>
    </row>
    <row r="1427" spans="1:16" ht="15" x14ac:dyDescent="0.2">
      <c r="A1427" s="32">
        <f t="shared" si="261"/>
        <v>711501</v>
      </c>
      <c r="B1427" s="25">
        <f t="shared" si="262"/>
        <v>712000</v>
      </c>
      <c r="C1427" s="24">
        <f t="shared" si="257"/>
        <v>145695</v>
      </c>
      <c r="D1427" s="24">
        <f t="shared" si="258"/>
        <v>109525</v>
      </c>
      <c r="E1427" s="24">
        <f t="shared" si="259"/>
        <v>50940</v>
      </c>
      <c r="F1427" s="24">
        <f t="shared" si="260"/>
        <v>195625</v>
      </c>
      <c r="G1427" s="24"/>
      <c r="K1427" s="26"/>
      <c r="L1427" s="26"/>
      <c r="M1427" s="26"/>
      <c r="P1427" s="42"/>
    </row>
    <row r="1428" spans="1:16" x14ac:dyDescent="0.15">
      <c r="A1428" s="32">
        <f t="shared" si="261"/>
        <v>712001</v>
      </c>
      <c r="B1428" s="25">
        <f t="shared" si="262"/>
        <v>712500</v>
      </c>
      <c r="C1428" s="24">
        <f t="shared" si="257"/>
        <v>145795</v>
      </c>
      <c r="D1428" s="24">
        <f t="shared" si="258"/>
        <v>109600</v>
      </c>
      <c r="E1428" s="24">
        <f t="shared" si="259"/>
        <v>50975</v>
      </c>
      <c r="F1428" s="24">
        <f t="shared" si="260"/>
        <v>195750</v>
      </c>
      <c r="G1428" s="24"/>
      <c r="K1428" s="24"/>
      <c r="L1428" s="24"/>
      <c r="M1428" s="24"/>
      <c r="P1428" s="42"/>
    </row>
    <row r="1429" spans="1:16" ht="15" x14ac:dyDescent="0.2">
      <c r="A1429" s="32">
        <f t="shared" si="261"/>
        <v>712501</v>
      </c>
      <c r="B1429" s="25">
        <f t="shared" si="262"/>
        <v>713000</v>
      </c>
      <c r="C1429" s="24">
        <f t="shared" si="257"/>
        <v>145895</v>
      </c>
      <c r="D1429" s="24">
        <f t="shared" si="258"/>
        <v>109675</v>
      </c>
      <c r="E1429" s="24">
        <f t="shared" si="259"/>
        <v>51010</v>
      </c>
      <c r="F1429" s="24">
        <f t="shared" si="260"/>
        <v>195875</v>
      </c>
      <c r="G1429" s="24"/>
      <c r="K1429" s="26"/>
      <c r="L1429" s="26"/>
      <c r="M1429" s="26"/>
      <c r="P1429" s="42"/>
    </row>
    <row r="1430" spans="1:16" ht="15" x14ac:dyDescent="0.2">
      <c r="A1430" s="32">
        <f t="shared" si="261"/>
        <v>713001</v>
      </c>
      <c r="B1430" s="25">
        <f t="shared" si="262"/>
        <v>713500</v>
      </c>
      <c r="C1430" s="24">
        <f t="shared" si="257"/>
        <v>145995</v>
      </c>
      <c r="D1430" s="24">
        <f t="shared" si="258"/>
        <v>109750</v>
      </c>
      <c r="E1430" s="24">
        <f t="shared" si="259"/>
        <v>51045</v>
      </c>
      <c r="F1430" s="24">
        <f t="shared" si="260"/>
        <v>196000</v>
      </c>
      <c r="G1430" s="24"/>
      <c r="K1430" s="26"/>
      <c r="L1430" s="26"/>
      <c r="M1430" s="26"/>
      <c r="P1430" s="42"/>
    </row>
    <row r="1431" spans="1:16" x14ac:dyDescent="0.15">
      <c r="A1431" s="32">
        <f t="shared" si="261"/>
        <v>713501</v>
      </c>
      <c r="B1431" s="25">
        <f t="shared" si="262"/>
        <v>714000</v>
      </c>
      <c r="C1431" s="24">
        <f t="shared" si="257"/>
        <v>146095</v>
      </c>
      <c r="D1431" s="24">
        <f t="shared" si="258"/>
        <v>109825</v>
      </c>
      <c r="E1431" s="24">
        <f t="shared" si="259"/>
        <v>51080</v>
      </c>
      <c r="F1431" s="24">
        <f t="shared" si="260"/>
        <v>196125</v>
      </c>
      <c r="G1431" s="24"/>
      <c r="K1431" s="24"/>
      <c r="L1431" s="24"/>
      <c r="M1431" s="24"/>
      <c r="P1431" s="42"/>
    </row>
    <row r="1432" spans="1:16" ht="15" x14ac:dyDescent="0.2">
      <c r="A1432" s="32">
        <f t="shared" si="261"/>
        <v>714001</v>
      </c>
      <c r="B1432" s="25">
        <f t="shared" si="262"/>
        <v>714500</v>
      </c>
      <c r="C1432" s="24">
        <f t="shared" si="257"/>
        <v>146195</v>
      </c>
      <c r="D1432" s="24">
        <f t="shared" si="258"/>
        <v>109900</v>
      </c>
      <c r="E1432" s="24">
        <f t="shared" si="259"/>
        <v>51115</v>
      </c>
      <c r="F1432" s="24">
        <f t="shared" si="260"/>
        <v>196250</v>
      </c>
      <c r="G1432" s="24"/>
      <c r="K1432" s="26"/>
      <c r="L1432" s="26"/>
      <c r="M1432" s="26"/>
      <c r="P1432" s="42"/>
    </row>
    <row r="1433" spans="1:16" ht="15" x14ac:dyDescent="0.2">
      <c r="A1433" s="32">
        <f t="shared" si="261"/>
        <v>714501</v>
      </c>
      <c r="B1433" s="25">
        <f t="shared" si="262"/>
        <v>715000</v>
      </c>
      <c r="C1433" s="24">
        <f t="shared" si="257"/>
        <v>146295</v>
      </c>
      <c r="D1433" s="24">
        <f t="shared" si="258"/>
        <v>109975</v>
      </c>
      <c r="E1433" s="24">
        <f t="shared" si="259"/>
        <v>51150</v>
      </c>
      <c r="F1433" s="24">
        <f t="shared" si="260"/>
        <v>196375</v>
      </c>
      <c r="G1433" s="24"/>
      <c r="K1433" s="26"/>
      <c r="L1433" s="26"/>
      <c r="M1433" s="26"/>
      <c r="P1433" s="42"/>
    </row>
    <row r="1434" spans="1:16" x14ac:dyDescent="0.15">
      <c r="A1434" s="32">
        <f t="shared" si="261"/>
        <v>715001</v>
      </c>
      <c r="B1434" s="25">
        <f t="shared" si="262"/>
        <v>715500</v>
      </c>
      <c r="C1434" s="24">
        <f t="shared" si="257"/>
        <v>146395</v>
      </c>
      <c r="D1434" s="24">
        <f t="shared" si="258"/>
        <v>110050</v>
      </c>
      <c r="E1434" s="24">
        <f t="shared" si="259"/>
        <v>51185</v>
      </c>
      <c r="F1434" s="24">
        <f t="shared" si="260"/>
        <v>196500</v>
      </c>
      <c r="G1434" s="24"/>
      <c r="K1434" s="24"/>
      <c r="L1434" s="24"/>
      <c r="M1434" s="24"/>
      <c r="P1434" s="42"/>
    </row>
    <row r="1435" spans="1:16" ht="15" x14ac:dyDescent="0.2">
      <c r="A1435" s="32">
        <f t="shared" si="261"/>
        <v>715501</v>
      </c>
      <c r="B1435" s="25">
        <f t="shared" si="262"/>
        <v>716000</v>
      </c>
      <c r="C1435" s="24">
        <f t="shared" si="257"/>
        <v>146495</v>
      </c>
      <c r="D1435" s="24">
        <f t="shared" si="258"/>
        <v>110125</v>
      </c>
      <c r="E1435" s="24">
        <f t="shared" si="259"/>
        <v>51220</v>
      </c>
      <c r="F1435" s="24">
        <f t="shared" si="260"/>
        <v>196625</v>
      </c>
      <c r="G1435" s="24"/>
      <c r="K1435" s="26"/>
      <c r="L1435" s="26"/>
      <c r="M1435" s="26"/>
      <c r="P1435" s="42"/>
    </row>
    <row r="1436" spans="1:16" ht="15" x14ac:dyDescent="0.2">
      <c r="A1436" s="32">
        <f t="shared" si="261"/>
        <v>716001</v>
      </c>
      <c r="B1436" s="25">
        <f t="shared" si="262"/>
        <v>716500</v>
      </c>
      <c r="C1436" s="24">
        <f t="shared" si="257"/>
        <v>146595</v>
      </c>
      <c r="D1436" s="24">
        <f t="shared" si="258"/>
        <v>110200</v>
      </c>
      <c r="E1436" s="24">
        <f t="shared" si="259"/>
        <v>51255</v>
      </c>
      <c r="F1436" s="24">
        <f t="shared" si="260"/>
        <v>196750</v>
      </c>
      <c r="G1436" s="24"/>
      <c r="K1436" s="26"/>
      <c r="L1436" s="26"/>
      <c r="M1436" s="26"/>
      <c r="P1436" s="42"/>
    </row>
    <row r="1437" spans="1:16" x14ac:dyDescent="0.15">
      <c r="A1437" s="32">
        <f t="shared" si="261"/>
        <v>716501</v>
      </c>
      <c r="B1437" s="25">
        <f t="shared" si="262"/>
        <v>717000</v>
      </c>
      <c r="C1437" s="24">
        <f t="shared" si="257"/>
        <v>146695</v>
      </c>
      <c r="D1437" s="24">
        <f t="shared" si="258"/>
        <v>110275</v>
      </c>
      <c r="E1437" s="24">
        <f t="shared" si="259"/>
        <v>51290</v>
      </c>
      <c r="F1437" s="24">
        <f t="shared" si="260"/>
        <v>196875</v>
      </c>
      <c r="G1437" s="24"/>
      <c r="K1437" s="24"/>
      <c r="L1437" s="24"/>
      <c r="M1437" s="24"/>
      <c r="P1437" s="42"/>
    </row>
    <row r="1438" spans="1:16" ht="15" x14ac:dyDescent="0.2">
      <c r="A1438" s="32">
        <f t="shared" si="261"/>
        <v>717001</v>
      </c>
      <c r="B1438" s="25">
        <f t="shared" si="262"/>
        <v>717500</v>
      </c>
      <c r="C1438" s="24">
        <f t="shared" ref="C1438:C1501" si="263">C1437+($B1438-$B1437)*(VLOOKUP($A1438,$H$4:$M$13,3))</f>
        <v>146795</v>
      </c>
      <c r="D1438" s="24">
        <f t="shared" ref="D1438:D1501" si="264">D1437+($B1438-$B1437)*(VLOOKUP($A1438,$H$4:$M$13,4))</f>
        <v>110350</v>
      </c>
      <c r="E1438" s="24">
        <f t="shared" ref="E1438:E1501" si="265">E1437+($B1438-$B1437)*(VLOOKUP($A1438,$H$4:$M$13,5))</f>
        <v>51325</v>
      </c>
      <c r="F1438" s="24">
        <f t="shared" ref="F1438:F1501" si="266">F1437+($B1438-$B1437)*(VLOOKUP($A1438,$H$4:$M$13,6))</f>
        <v>197000</v>
      </c>
      <c r="G1438" s="24"/>
      <c r="K1438" s="26"/>
      <c r="L1438" s="26"/>
      <c r="M1438" s="26"/>
      <c r="P1438" s="42"/>
    </row>
    <row r="1439" spans="1:16" ht="15" x14ac:dyDescent="0.2">
      <c r="A1439" s="32">
        <f t="shared" si="261"/>
        <v>717501</v>
      </c>
      <c r="B1439" s="25">
        <f t="shared" si="262"/>
        <v>718000</v>
      </c>
      <c r="C1439" s="24">
        <f t="shared" si="263"/>
        <v>146895</v>
      </c>
      <c r="D1439" s="24">
        <f t="shared" si="264"/>
        <v>110425</v>
      </c>
      <c r="E1439" s="24">
        <f t="shared" si="265"/>
        <v>51360</v>
      </c>
      <c r="F1439" s="24">
        <f t="shared" si="266"/>
        <v>197125</v>
      </c>
      <c r="G1439" s="24"/>
      <c r="K1439" s="26"/>
      <c r="L1439" s="26"/>
      <c r="M1439" s="26"/>
      <c r="P1439" s="42"/>
    </row>
    <row r="1440" spans="1:16" x14ac:dyDescent="0.15">
      <c r="A1440" s="32">
        <f t="shared" si="261"/>
        <v>718001</v>
      </c>
      <c r="B1440" s="25">
        <f t="shared" si="262"/>
        <v>718500</v>
      </c>
      <c r="C1440" s="24">
        <f t="shared" si="263"/>
        <v>146995</v>
      </c>
      <c r="D1440" s="24">
        <f t="shared" si="264"/>
        <v>110500</v>
      </c>
      <c r="E1440" s="24">
        <f t="shared" si="265"/>
        <v>51395</v>
      </c>
      <c r="F1440" s="24">
        <f t="shared" si="266"/>
        <v>197250</v>
      </c>
      <c r="G1440" s="24"/>
      <c r="K1440" s="24"/>
      <c r="L1440" s="24"/>
      <c r="M1440" s="24"/>
      <c r="P1440" s="42"/>
    </row>
    <row r="1441" spans="1:16" ht="15" x14ac:dyDescent="0.2">
      <c r="A1441" s="32">
        <f t="shared" si="261"/>
        <v>718501</v>
      </c>
      <c r="B1441" s="25">
        <f t="shared" si="262"/>
        <v>719000</v>
      </c>
      <c r="C1441" s="24">
        <f t="shared" si="263"/>
        <v>147095</v>
      </c>
      <c r="D1441" s="24">
        <f t="shared" si="264"/>
        <v>110575</v>
      </c>
      <c r="E1441" s="24">
        <f t="shared" si="265"/>
        <v>51430</v>
      </c>
      <c r="F1441" s="24">
        <f t="shared" si="266"/>
        <v>197375</v>
      </c>
      <c r="G1441" s="24"/>
      <c r="K1441" s="26"/>
      <c r="L1441" s="26"/>
      <c r="M1441" s="26"/>
      <c r="P1441" s="42"/>
    </row>
    <row r="1442" spans="1:16" ht="15" x14ac:dyDescent="0.2">
      <c r="A1442" s="32">
        <f t="shared" si="261"/>
        <v>719001</v>
      </c>
      <c r="B1442" s="25">
        <f t="shared" si="262"/>
        <v>719500</v>
      </c>
      <c r="C1442" s="24">
        <f t="shared" si="263"/>
        <v>147195</v>
      </c>
      <c r="D1442" s="24">
        <f t="shared" si="264"/>
        <v>110650</v>
      </c>
      <c r="E1442" s="24">
        <f t="shared" si="265"/>
        <v>51465</v>
      </c>
      <c r="F1442" s="24">
        <f t="shared" si="266"/>
        <v>197500</v>
      </c>
      <c r="G1442" s="24"/>
      <c r="K1442" s="26"/>
      <c r="L1442" s="26"/>
      <c r="M1442" s="26"/>
      <c r="P1442" s="42"/>
    </row>
    <row r="1443" spans="1:16" x14ac:dyDescent="0.15">
      <c r="A1443" s="32">
        <f t="shared" si="261"/>
        <v>719501</v>
      </c>
      <c r="B1443" s="25">
        <f t="shared" si="262"/>
        <v>720000</v>
      </c>
      <c r="C1443" s="24">
        <f t="shared" si="263"/>
        <v>147295</v>
      </c>
      <c r="D1443" s="24">
        <f t="shared" si="264"/>
        <v>110725</v>
      </c>
      <c r="E1443" s="24">
        <f t="shared" si="265"/>
        <v>51500</v>
      </c>
      <c r="F1443" s="24">
        <f t="shared" si="266"/>
        <v>197625</v>
      </c>
      <c r="G1443" s="24"/>
      <c r="K1443" s="24"/>
      <c r="L1443" s="24"/>
      <c r="M1443" s="24"/>
      <c r="P1443" s="42"/>
    </row>
    <row r="1444" spans="1:16" ht="15" x14ac:dyDescent="0.2">
      <c r="A1444" s="32">
        <f t="shared" si="261"/>
        <v>720001</v>
      </c>
      <c r="B1444" s="25">
        <f t="shared" si="262"/>
        <v>720500</v>
      </c>
      <c r="C1444" s="24">
        <f t="shared" si="263"/>
        <v>147395</v>
      </c>
      <c r="D1444" s="24">
        <f t="shared" si="264"/>
        <v>110800</v>
      </c>
      <c r="E1444" s="24">
        <f t="shared" si="265"/>
        <v>51535</v>
      </c>
      <c r="F1444" s="24">
        <f t="shared" si="266"/>
        <v>197750</v>
      </c>
      <c r="G1444" s="24"/>
      <c r="K1444" s="26"/>
      <c r="L1444" s="26"/>
      <c r="M1444" s="26"/>
      <c r="P1444" s="42"/>
    </row>
    <row r="1445" spans="1:16" ht="15" x14ac:dyDescent="0.2">
      <c r="A1445" s="32">
        <f t="shared" si="261"/>
        <v>720501</v>
      </c>
      <c r="B1445" s="25">
        <f t="shared" si="262"/>
        <v>721000</v>
      </c>
      <c r="C1445" s="24">
        <f t="shared" si="263"/>
        <v>147495</v>
      </c>
      <c r="D1445" s="24">
        <f t="shared" si="264"/>
        <v>110875</v>
      </c>
      <c r="E1445" s="24">
        <f t="shared" si="265"/>
        <v>51570</v>
      </c>
      <c r="F1445" s="24">
        <f t="shared" si="266"/>
        <v>197875</v>
      </c>
      <c r="G1445" s="24"/>
      <c r="K1445" s="26"/>
      <c r="L1445" s="26"/>
      <c r="M1445" s="26"/>
      <c r="P1445" s="42"/>
    </row>
    <row r="1446" spans="1:16" x14ac:dyDescent="0.15">
      <c r="A1446" s="32">
        <f t="shared" si="261"/>
        <v>721001</v>
      </c>
      <c r="B1446" s="25">
        <f t="shared" si="262"/>
        <v>721500</v>
      </c>
      <c r="C1446" s="24">
        <f t="shared" si="263"/>
        <v>147595</v>
      </c>
      <c r="D1446" s="24">
        <f t="shared" si="264"/>
        <v>110950</v>
      </c>
      <c r="E1446" s="24">
        <f t="shared" si="265"/>
        <v>51605</v>
      </c>
      <c r="F1446" s="24">
        <f t="shared" si="266"/>
        <v>198000</v>
      </c>
      <c r="G1446" s="24"/>
      <c r="K1446" s="24"/>
      <c r="L1446" s="24"/>
      <c r="M1446" s="24"/>
      <c r="P1446" s="42"/>
    </row>
    <row r="1447" spans="1:16" ht="15" x14ac:dyDescent="0.2">
      <c r="A1447" s="32">
        <f t="shared" si="261"/>
        <v>721501</v>
      </c>
      <c r="B1447" s="25">
        <f t="shared" si="262"/>
        <v>722000</v>
      </c>
      <c r="C1447" s="24">
        <f t="shared" si="263"/>
        <v>147695</v>
      </c>
      <c r="D1447" s="24">
        <f t="shared" si="264"/>
        <v>111025</v>
      </c>
      <c r="E1447" s="24">
        <f t="shared" si="265"/>
        <v>51640</v>
      </c>
      <c r="F1447" s="24">
        <f t="shared" si="266"/>
        <v>198125</v>
      </c>
      <c r="G1447" s="24"/>
      <c r="K1447" s="26"/>
      <c r="L1447" s="26"/>
      <c r="M1447" s="26"/>
      <c r="P1447" s="42"/>
    </row>
    <row r="1448" spans="1:16" ht="15" x14ac:dyDescent="0.2">
      <c r="A1448" s="32">
        <f t="shared" si="261"/>
        <v>722001</v>
      </c>
      <c r="B1448" s="25">
        <f t="shared" si="262"/>
        <v>722500</v>
      </c>
      <c r="C1448" s="24">
        <f t="shared" si="263"/>
        <v>147795</v>
      </c>
      <c r="D1448" s="24">
        <f t="shared" si="264"/>
        <v>111100</v>
      </c>
      <c r="E1448" s="24">
        <f t="shared" si="265"/>
        <v>51675</v>
      </c>
      <c r="F1448" s="24">
        <f t="shared" si="266"/>
        <v>198250</v>
      </c>
      <c r="G1448" s="24"/>
      <c r="K1448" s="26"/>
      <c r="L1448" s="26"/>
      <c r="M1448" s="26"/>
      <c r="P1448" s="42"/>
    </row>
    <row r="1449" spans="1:16" x14ac:dyDescent="0.15">
      <c r="A1449" s="32">
        <f t="shared" si="261"/>
        <v>722501</v>
      </c>
      <c r="B1449" s="25">
        <f t="shared" si="262"/>
        <v>723000</v>
      </c>
      <c r="C1449" s="24">
        <f t="shared" si="263"/>
        <v>147895</v>
      </c>
      <c r="D1449" s="24">
        <f t="shared" si="264"/>
        <v>111175</v>
      </c>
      <c r="E1449" s="24">
        <f t="shared" si="265"/>
        <v>51710</v>
      </c>
      <c r="F1449" s="24">
        <f t="shared" si="266"/>
        <v>198375</v>
      </c>
      <c r="G1449" s="24"/>
      <c r="K1449" s="24"/>
      <c r="L1449" s="24"/>
      <c r="M1449" s="24"/>
      <c r="P1449" s="42"/>
    </row>
    <row r="1450" spans="1:16" ht="15" x14ac:dyDescent="0.2">
      <c r="A1450" s="32">
        <f t="shared" si="261"/>
        <v>723001</v>
      </c>
      <c r="B1450" s="25">
        <f t="shared" si="262"/>
        <v>723500</v>
      </c>
      <c r="C1450" s="24">
        <f t="shared" si="263"/>
        <v>147995</v>
      </c>
      <c r="D1450" s="24">
        <f t="shared" si="264"/>
        <v>111250</v>
      </c>
      <c r="E1450" s="24">
        <f t="shared" si="265"/>
        <v>51745</v>
      </c>
      <c r="F1450" s="24">
        <f t="shared" si="266"/>
        <v>198500</v>
      </c>
      <c r="G1450" s="24"/>
      <c r="K1450" s="26"/>
      <c r="L1450" s="26"/>
      <c r="M1450" s="26"/>
      <c r="P1450" s="42"/>
    </row>
    <row r="1451" spans="1:16" ht="15" x14ac:dyDescent="0.2">
      <c r="A1451" s="32">
        <f t="shared" si="261"/>
        <v>723501</v>
      </c>
      <c r="B1451" s="25">
        <f t="shared" si="262"/>
        <v>724000</v>
      </c>
      <c r="C1451" s="24">
        <f t="shared" si="263"/>
        <v>148095</v>
      </c>
      <c r="D1451" s="24">
        <f t="shared" si="264"/>
        <v>111325</v>
      </c>
      <c r="E1451" s="24">
        <f t="shared" si="265"/>
        <v>51780</v>
      </c>
      <c r="F1451" s="24">
        <f t="shared" si="266"/>
        <v>198625</v>
      </c>
      <c r="G1451" s="24"/>
      <c r="K1451" s="26"/>
      <c r="L1451" s="26"/>
      <c r="M1451" s="26"/>
      <c r="P1451" s="42"/>
    </row>
    <row r="1452" spans="1:16" x14ac:dyDescent="0.15">
      <c r="A1452" s="32">
        <f t="shared" si="261"/>
        <v>724001</v>
      </c>
      <c r="B1452" s="25">
        <f t="shared" si="262"/>
        <v>724500</v>
      </c>
      <c r="C1452" s="24">
        <f t="shared" si="263"/>
        <v>148195</v>
      </c>
      <c r="D1452" s="24">
        <f t="shared" si="264"/>
        <v>111400</v>
      </c>
      <c r="E1452" s="24">
        <f t="shared" si="265"/>
        <v>51815</v>
      </c>
      <c r="F1452" s="24">
        <f t="shared" si="266"/>
        <v>198750</v>
      </c>
      <c r="G1452" s="24"/>
      <c r="K1452" s="24"/>
      <c r="L1452" s="24"/>
      <c r="M1452" s="24"/>
      <c r="P1452" s="42"/>
    </row>
    <row r="1453" spans="1:16" ht="15" x14ac:dyDescent="0.2">
      <c r="A1453" s="32">
        <f t="shared" si="261"/>
        <v>724501</v>
      </c>
      <c r="B1453" s="25">
        <f t="shared" si="262"/>
        <v>725000</v>
      </c>
      <c r="C1453" s="24">
        <f t="shared" si="263"/>
        <v>148295</v>
      </c>
      <c r="D1453" s="24">
        <f t="shared" si="264"/>
        <v>111475</v>
      </c>
      <c r="E1453" s="24">
        <f t="shared" si="265"/>
        <v>51850</v>
      </c>
      <c r="F1453" s="24">
        <f t="shared" si="266"/>
        <v>198875</v>
      </c>
      <c r="G1453" s="24"/>
      <c r="K1453" s="26"/>
      <c r="L1453" s="26"/>
      <c r="M1453" s="26"/>
      <c r="P1453" s="42"/>
    </row>
    <row r="1454" spans="1:16" ht="15" x14ac:dyDescent="0.2">
      <c r="A1454" s="32">
        <f t="shared" si="261"/>
        <v>725001</v>
      </c>
      <c r="B1454" s="25">
        <f t="shared" si="262"/>
        <v>725500</v>
      </c>
      <c r="C1454" s="24">
        <f t="shared" si="263"/>
        <v>148395</v>
      </c>
      <c r="D1454" s="24">
        <f t="shared" si="264"/>
        <v>111550</v>
      </c>
      <c r="E1454" s="24">
        <f t="shared" si="265"/>
        <v>51885</v>
      </c>
      <c r="F1454" s="24">
        <f t="shared" si="266"/>
        <v>199000</v>
      </c>
      <c r="G1454" s="24"/>
      <c r="K1454" s="26"/>
      <c r="L1454" s="26"/>
      <c r="M1454" s="26"/>
      <c r="P1454" s="42"/>
    </row>
    <row r="1455" spans="1:16" x14ac:dyDescent="0.15">
      <c r="A1455" s="32">
        <f t="shared" si="261"/>
        <v>725501</v>
      </c>
      <c r="B1455" s="25">
        <f t="shared" si="262"/>
        <v>726000</v>
      </c>
      <c r="C1455" s="24">
        <f t="shared" si="263"/>
        <v>148495</v>
      </c>
      <c r="D1455" s="24">
        <f t="shared" si="264"/>
        <v>111625</v>
      </c>
      <c r="E1455" s="24">
        <f t="shared" si="265"/>
        <v>51920</v>
      </c>
      <c r="F1455" s="24">
        <f t="shared" si="266"/>
        <v>199125</v>
      </c>
      <c r="G1455" s="24"/>
      <c r="K1455" s="24"/>
      <c r="L1455" s="24"/>
      <c r="M1455" s="24"/>
      <c r="P1455" s="42"/>
    </row>
    <row r="1456" spans="1:16" ht="15" x14ac:dyDescent="0.2">
      <c r="A1456" s="32">
        <f t="shared" si="261"/>
        <v>726001</v>
      </c>
      <c r="B1456" s="25">
        <f t="shared" si="262"/>
        <v>726500</v>
      </c>
      <c r="C1456" s="24">
        <f t="shared" si="263"/>
        <v>148595</v>
      </c>
      <c r="D1456" s="24">
        <f t="shared" si="264"/>
        <v>111700</v>
      </c>
      <c r="E1456" s="24">
        <f t="shared" si="265"/>
        <v>51955</v>
      </c>
      <c r="F1456" s="24">
        <f t="shared" si="266"/>
        <v>199250</v>
      </c>
      <c r="G1456" s="24"/>
      <c r="K1456" s="26"/>
      <c r="L1456" s="26"/>
      <c r="M1456" s="26"/>
      <c r="P1456" s="42"/>
    </row>
    <row r="1457" spans="1:16" ht="15" x14ac:dyDescent="0.2">
      <c r="A1457" s="32">
        <f t="shared" si="261"/>
        <v>726501</v>
      </c>
      <c r="B1457" s="25">
        <f t="shared" si="262"/>
        <v>727000</v>
      </c>
      <c r="C1457" s="24">
        <f t="shared" si="263"/>
        <v>148695</v>
      </c>
      <c r="D1457" s="24">
        <f t="shared" si="264"/>
        <v>111775</v>
      </c>
      <c r="E1457" s="24">
        <f t="shared" si="265"/>
        <v>51990</v>
      </c>
      <c r="F1457" s="24">
        <f t="shared" si="266"/>
        <v>199375</v>
      </c>
      <c r="G1457" s="24"/>
      <c r="K1457" s="26"/>
      <c r="L1457" s="26"/>
      <c r="M1457" s="26"/>
      <c r="P1457" s="42"/>
    </row>
    <row r="1458" spans="1:16" x14ac:dyDescent="0.15">
      <c r="A1458" s="32">
        <f t="shared" si="261"/>
        <v>727001</v>
      </c>
      <c r="B1458" s="25">
        <f t="shared" si="262"/>
        <v>727500</v>
      </c>
      <c r="C1458" s="24">
        <f t="shared" si="263"/>
        <v>148795</v>
      </c>
      <c r="D1458" s="24">
        <f t="shared" si="264"/>
        <v>111850</v>
      </c>
      <c r="E1458" s="24">
        <f t="shared" si="265"/>
        <v>52025</v>
      </c>
      <c r="F1458" s="24">
        <f t="shared" si="266"/>
        <v>199500</v>
      </c>
      <c r="G1458" s="24"/>
      <c r="K1458" s="24"/>
      <c r="L1458" s="24"/>
      <c r="M1458" s="24"/>
      <c r="P1458" s="42"/>
    </row>
    <row r="1459" spans="1:16" ht="15" x14ac:dyDescent="0.2">
      <c r="A1459" s="32">
        <f t="shared" si="261"/>
        <v>727501</v>
      </c>
      <c r="B1459" s="25">
        <f t="shared" si="262"/>
        <v>728000</v>
      </c>
      <c r="C1459" s="24">
        <f t="shared" si="263"/>
        <v>148895</v>
      </c>
      <c r="D1459" s="24">
        <f t="shared" si="264"/>
        <v>111925</v>
      </c>
      <c r="E1459" s="24">
        <f t="shared" si="265"/>
        <v>52060</v>
      </c>
      <c r="F1459" s="24">
        <f t="shared" si="266"/>
        <v>199625</v>
      </c>
      <c r="G1459" s="24"/>
      <c r="K1459" s="26"/>
      <c r="L1459" s="26"/>
      <c r="M1459" s="26"/>
      <c r="P1459" s="42"/>
    </row>
    <row r="1460" spans="1:16" ht="15" x14ac:dyDescent="0.2">
      <c r="A1460" s="32">
        <f t="shared" si="261"/>
        <v>728001</v>
      </c>
      <c r="B1460" s="25">
        <f t="shared" si="262"/>
        <v>728500</v>
      </c>
      <c r="C1460" s="24">
        <f t="shared" si="263"/>
        <v>148995</v>
      </c>
      <c r="D1460" s="24">
        <f t="shared" si="264"/>
        <v>112000</v>
      </c>
      <c r="E1460" s="24">
        <f t="shared" si="265"/>
        <v>52095</v>
      </c>
      <c r="F1460" s="24">
        <f t="shared" si="266"/>
        <v>199750</v>
      </c>
      <c r="G1460" s="24"/>
      <c r="K1460" s="26"/>
      <c r="L1460" s="26"/>
      <c r="M1460" s="26"/>
      <c r="P1460" s="42"/>
    </row>
    <row r="1461" spans="1:16" x14ac:dyDescent="0.15">
      <c r="A1461" s="32">
        <f t="shared" si="261"/>
        <v>728501</v>
      </c>
      <c r="B1461" s="25">
        <f t="shared" si="262"/>
        <v>729000</v>
      </c>
      <c r="C1461" s="24">
        <f t="shared" si="263"/>
        <v>149095</v>
      </c>
      <c r="D1461" s="24">
        <f t="shared" si="264"/>
        <v>112075</v>
      </c>
      <c r="E1461" s="24">
        <f t="shared" si="265"/>
        <v>52130</v>
      </c>
      <c r="F1461" s="24">
        <f t="shared" si="266"/>
        <v>199875</v>
      </c>
      <c r="G1461" s="24"/>
      <c r="K1461" s="24"/>
      <c r="L1461" s="24"/>
      <c r="M1461" s="24"/>
      <c r="P1461" s="42"/>
    </row>
    <row r="1462" spans="1:16" ht="15" x14ac:dyDescent="0.2">
      <c r="A1462" s="32">
        <f t="shared" si="261"/>
        <v>729001</v>
      </c>
      <c r="B1462" s="25">
        <f t="shared" si="262"/>
        <v>729500</v>
      </c>
      <c r="C1462" s="24">
        <f t="shared" si="263"/>
        <v>149195</v>
      </c>
      <c r="D1462" s="24">
        <f t="shared" si="264"/>
        <v>112150</v>
      </c>
      <c r="E1462" s="24">
        <f t="shared" si="265"/>
        <v>52165</v>
      </c>
      <c r="F1462" s="24">
        <f t="shared" si="266"/>
        <v>200000</v>
      </c>
      <c r="G1462" s="24"/>
      <c r="K1462" s="26"/>
      <c r="L1462" s="26"/>
      <c r="M1462" s="26"/>
      <c r="P1462" s="42"/>
    </row>
    <row r="1463" spans="1:16" ht="15" x14ac:dyDescent="0.2">
      <c r="A1463" s="32">
        <f t="shared" si="261"/>
        <v>729501</v>
      </c>
      <c r="B1463" s="25">
        <f t="shared" si="262"/>
        <v>730000</v>
      </c>
      <c r="C1463" s="24">
        <f t="shared" si="263"/>
        <v>149295</v>
      </c>
      <c r="D1463" s="24">
        <f t="shared" si="264"/>
        <v>112225</v>
      </c>
      <c r="E1463" s="24">
        <f t="shared" si="265"/>
        <v>52200</v>
      </c>
      <c r="F1463" s="24">
        <f t="shared" si="266"/>
        <v>200125</v>
      </c>
      <c r="G1463" s="24"/>
      <c r="K1463" s="26"/>
      <c r="L1463" s="26"/>
      <c r="M1463" s="26"/>
      <c r="P1463" s="42"/>
    </row>
    <row r="1464" spans="1:16" x14ac:dyDescent="0.15">
      <c r="A1464" s="32">
        <f t="shared" si="261"/>
        <v>730001</v>
      </c>
      <c r="B1464" s="25">
        <f t="shared" si="262"/>
        <v>730500</v>
      </c>
      <c r="C1464" s="24">
        <f t="shared" si="263"/>
        <v>149395</v>
      </c>
      <c r="D1464" s="24">
        <f t="shared" si="264"/>
        <v>112300</v>
      </c>
      <c r="E1464" s="24">
        <f t="shared" si="265"/>
        <v>52235</v>
      </c>
      <c r="F1464" s="24">
        <f t="shared" si="266"/>
        <v>200250</v>
      </c>
      <c r="G1464" s="24"/>
      <c r="K1464" s="24"/>
      <c r="L1464" s="24"/>
      <c r="M1464" s="24"/>
      <c r="P1464" s="42"/>
    </row>
    <row r="1465" spans="1:16" ht="15" x14ac:dyDescent="0.2">
      <c r="A1465" s="32">
        <f t="shared" si="261"/>
        <v>730501</v>
      </c>
      <c r="B1465" s="25">
        <f t="shared" si="262"/>
        <v>731000</v>
      </c>
      <c r="C1465" s="24">
        <f t="shared" si="263"/>
        <v>149495</v>
      </c>
      <c r="D1465" s="24">
        <f t="shared" si="264"/>
        <v>112375</v>
      </c>
      <c r="E1465" s="24">
        <f t="shared" si="265"/>
        <v>52270</v>
      </c>
      <c r="F1465" s="24">
        <f t="shared" si="266"/>
        <v>200375</v>
      </c>
      <c r="G1465" s="24"/>
      <c r="K1465" s="26"/>
      <c r="L1465" s="26"/>
      <c r="M1465" s="26"/>
      <c r="P1465" s="42"/>
    </row>
    <row r="1466" spans="1:16" ht="15" x14ac:dyDescent="0.2">
      <c r="A1466" s="32">
        <f t="shared" si="261"/>
        <v>731001</v>
      </c>
      <c r="B1466" s="25">
        <f t="shared" si="262"/>
        <v>731500</v>
      </c>
      <c r="C1466" s="24">
        <f t="shared" si="263"/>
        <v>149595</v>
      </c>
      <c r="D1466" s="24">
        <f t="shared" si="264"/>
        <v>112450</v>
      </c>
      <c r="E1466" s="24">
        <f t="shared" si="265"/>
        <v>52305</v>
      </c>
      <c r="F1466" s="24">
        <f t="shared" si="266"/>
        <v>200500</v>
      </c>
      <c r="G1466" s="24"/>
      <c r="K1466" s="26"/>
      <c r="L1466" s="26"/>
      <c r="M1466" s="26"/>
      <c r="P1466" s="42"/>
    </row>
    <row r="1467" spans="1:16" x14ac:dyDescent="0.15">
      <c r="A1467" s="32">
        <f t="shared" si="261"/>
        <v>731501</v>
      </c>
      <c r="B1467" s="25">
        <f t="shared" si="262"/>
        <v>732000</v>
      </c>
      <c r="C1467" s="24">
        <f t="shared" si="263"/>
        <v>149695</v>
      </c>
      <c r="D1467" s="24">
        <f t="shared" si="264"/>
        <v>112525</v>
      </c>
      <c r="E1467" s="24">
        <f t="shared" si="265"/>
        <v>52340</v>
      </c>
      <c r="F1467" s="24">
        <f t="shared" si="266"/>
        <v>200625</v>
      </c>
      <c r="G1467" s="24"/>
      <c r="K1467" s="24"/>
      <c r="L1467" s="24"/>
      <c r="M1467" s="24"/>
      <c r="P1467" s="42"/>
    </row>
    <row r="1468" spans="1:16" ht="15" x14ac:dyDescent="0.2">
      <c r="A1468" s="32">
        <f t="shared" si="261"/>
        <v>732001</v>
      </c>
      <c r="B1468" s="25">
        <f t="shared" si="262"/>
        <v>732500</v>
      </c>
      <c r="C1468" s="24">
        <f t="shared" si="263"/>
        <v>149795</v>
      </c>
      <c r="D1468" s="24">
        <f t="shared" si="264"/>
        <v>112600</v>
      </c>
      <c r="E1468" s="24">
        <f t="shared" si="265"/>
        <v>52375</v>
      </c>
      <c r="F1468" s="24">
        <f t="shared" si="266"/>
        <v>200750</v>
      </c>
      <c r="G1468" s="24"/>
      <c r="K1468" s="26"/>
      <c r="L1468" s="26"/>
      <c r="M1468" s="26"/>
      <c r="P1468" s="42"/>
    </row>
    <row r="1469" spans="1:16" ht="15" x14ac:dyDescent="0.2">
      <c r="A1469" s="32">
        <f t="shared" si="261"/>
        <v>732501</v>
      </c>
      <c r="B1469" s="25">
        <f t="shared" si="262"/>
        <v>733000</v>
      </c>
      <c r="C1469" s="24">
        <f t="shared" si="263"/>
        <v>149895</v>
      </c>
      <c r="D1469" s="24">
        <f t="shared" si="264"/>
        <v>112675</v>
      </c>
      <c r="E1469" s="24">
        <f t="shared" si="265"/>
        <v>52410</v>
      </c>
      <c r="F1469" s="24">
        <f t="shared" si="266"/>
        <v>200875</v>
      </c>
      <c r="G1469" s="24"/>
      <c r="K1469" s="26"/>
      <c r="L1469" s="26"/>
      <c r="M1469" s="26"/>
      <c r="P1469" s="42"/>
    </row>
    <row r="1470" spans="1:16" x14ac:dyDescent="0.15">
      <c r="A1470" s="32">
        <f t="shared" si="261"/>
        <v>733001</v>
      </c>
      <c r="B1470" s="25">
        <f t="shared" si="262"/>
        <v>733500</v>
      </c>
      <c r="C1470" s="24">
        <f t="shared" si="263"/>
        <v>149995</v>
      </c>
      <c r="D1470" s="24">
        <f t="shared" si="264"/>
        <v>112750</v>
      </c>
      <c r="E1470" s="24">
        <f t="shared" si="265"/>
        <v>52445</v>
      </c>
      <c r="F1470" s="24">
        <f t="shared" si="266"/>
        <v>201000</v>
      </c>
      <c r="G1470" s="24"/>
      <c r="K1470" s="24"/>
      <c r="L1470" s="24"/>
      <c r="M1470" s="24"/>
      <c r="P1470" s="42"/>
    </row>
    <row r="1471" spans="1:16" ht="15" x14ac:dyDescent="0.2">
      <c r="A1471" s="32">
        <f t="shared" si="261"/>
        <v>733501</v>
      </c>
      <c r="B1471" s="25">
        <f t="shared" si="262"/>
        <v>734000</v>
      </c>
      <c r="C1471" s="24">
        <f t="shared" si="263"/>
        <v>150095</v>
      </c>
      <c r="D1471" s="24">
        <f t="shared" si="264"/>
        <v>112825</v>
      </c>
      <c r="E1471" s="24">
        <f t="shared" si="265"/>
        <v>52480</v>
      </c>
      <c r="F1471" s="24">
        <f t="shared" si="266"/>
        <v>201125</v>
      </c>
      <c r="G1471" s="24"/>
      <c r="K1471" s="26"/>
      <c r="L1471" s="26"/>
      <c r="M1471" s="26"/>
      <c r="P1471" s="42"/>
    </row>
    <row r="1472" spans="1:16" ht="15" x14ac:dyDescent="0.2">
      <c r="A1472" s="32">
        <f t="shared" si="261"/>
        <v>734001</v>
      </c>
      <c r="B1472" s="25">
        <f t="shared" si="262"/>
        <v>734500</v>
      </c>
      <c r="C1472" s="24">
        <f t="shared" si="263"/>
        <v>150195</v>
      </c>
      <c r="D1472" s="24">
        <f t="shared" si="264"/>
        <v>112900</v>
      </c>
      <c r="E1472" s="24">
        <f t="shared" si="265"/>
        <v>52515</v>
      </c>
      <c r="F1472" s="24">
        <f t="shared" si="266"/>
        <v>201250</v>
      </c>
      <c r="G1472" s="24"/>
      <c r="K1472" s="26"/>
      <c r="L1472" s="26"/>
      <c r="M1472" s="26"/>
      <c r="P1472" s="42"/>
    </row>
    <row r="1473" spans="1:16" x14ac:dyDescent="0.15">
      <c r="A1473" s="32">
        <f t="shared" si="261"/>
        <v>734501</v>
      </c>
      <c r="B1473" s="25">
        <f t="shared" si="262"/>
        <v>735000</v>
      </c>
      <c r="C1473" s="24">
        <f t="shared" si="263"/>
        <v>150295</v>
      </c>
      <c r="D1473" s="24">
        <f t="shared" si="264"/>
        <v>112975</v>
      </c>
      <c r="E1473" s="24">
        <f t="shared" si="265"/>
        <v>52550</v>
      </c>
      <c r="F1473" s="24">
        <f t="shared" si="266"/>
        <v>201375</v>
      </c>
      <c r="G1473" s="24"/>
      <c r="K1473" s="24"/>
      <c r="L1473" s="24"/>
      <c r="M1473" s="24"/>
      <c r="P1473" s="42"/>
    </row>
    <row r="1474" spans="1:16" ht="15" x14ac:dyDescent="0.2">
      <c r="A1474" s="32">
        <f t="shared" si="261"/>
        <v>735001</v>
      </c>
      <c r="B1474" s="25">
        <f t="shared" si="262"/>
        <v>735500</v>
      </c>
      <c r="C1474" s="24">
        <f t="shared" si="263"/>
        <v>150395</v>
      </c>
      <c r="D1474" s="24">
        <f t="shared" si="264"/>
        <v>113050</v>
      </c>
      <c r="E1474" s="24">
        <f t="shared" si="265"/>
        <v>52585</v>
      </c>
      <c r="F1474" s="24">
        <f t="shared" si="266"/>
        <v>201500</v>
      </c>
      <c r="G1474" s="24"/>
      <c r="K1474" s="26"/>
      <c r="L1474" s="26"/>
      <c r="M1474" s="26"/>
      <c r="P1474" s="42"/>
    </row>
    <row r="1475" spans="1:16" ht="15" x14ac:dyDescent="0.2">
      <c r="A1475" s="32">
        <f t="shared" si="261"/>
        <v>735501</v>
      </c>
      <c r="B1475" s="25">
        <f t="shared" si="262"/>
        <v>736000</v>
      </c>
      <c r="C1475" s="24">
        <f t="shared" si="263"/>
        <v>150495</v>
      </c>
      <c r="D1475" s="24">
        <f t="shared" si="264"/>
        <v>113125</v>
      </c>
      <c r="E1475" s="24">
        <f t="shared" si="265"/>
        <v>52620</v>
      </c>
      <c r="F1475" s="24">
        <f t="shared" si="266"/>
        <v>201625</v>
      </c>
      <c r="G1475" s="24"/>
      <c r="K1475" s="26"/>
      <c r="L1475" s="26"/>
      <c r="M1475" s="26"/>
      <c r="P1475" s="42"/>
    </row>
    <row r="1476" spans="1:16" x14ac:dyDescent="0.15">
      <c r="A1476" s="32">
        <f t="shared" si="261"/>
        <v>736001</v>
      </c>
      <c r="B1476" s="25">
        <f t="shared" si="262"/>
        <v>736500</v>
      </c>
      <c r="C1476" s="24">
        <f t="shared" si="263"/>
        <v>150595</v>
      </c>
      <c r="D1476" s="24">
        <f t="shared" si="264"/>
        <v>113200</v>
      </c>
      <c r="E1476" s="24">
        <f t="shared" si="265"/>
        <v>52655</v>
      </c>
      <c r="F1476" s="24">
        <f t="shared" si="266"/>
        <v>201750</v>
      </c>
      <c r="G1476" s="24"/>
      <c r="K1476" s="24"/>
      <c r="L1476" s="24"/>
      <c r="M1476" s="24"/>
      <c r="P1476" s="42"/>
    </row>
    <row r="1477" spans="1:16" ht="15" x14ac:dyDescent="0.2">
      <c r="A1477" s="32">
        <f t="shared" si="261"/>
        <v>736501</v>
      </c>
      <c r="B1477" s="25">
        <f t="shared" si="262"/>
        <v>737000</v>
      </c>
      <c r="C1477" s="24">
        <f t="shared" si="263"/>
        <v>150695</v>
      </c>
      <c r="D1477" s="24">
        <f t="shared" si="264"/>
        <v>113275</v>
      </c>
      <c r="E1477" s="24">
        <f t="shared" si="265"/>
        <v>52690</v>
      </c>
      <c r="F1477" s="24">
        <f t="shared" si="266"/>
        <v>201875</v>
      </c>
      <c r="G1477" s="24"/>
      <c r="K1477" s="26"/>
      <c r="L1477" s="26"/>
      <c r="M1477" s="26"/>
      <c r="P1477" s="42"/>
    </row>
    <row r="1478" spans="1:16" ht="15" x14ac:dyDescent="0.2">
      <c r="A1478" s="32">
        <f t="shared" ref="A1478:A1541" si="267">B1477+1</f>
        <v>737001</v>
      </c>
      <c r="B1478" s="25">
        <f t="shared" ref="B1478:B1541" si="268">B1477+500</f>
        <v>737500</v>
      </c>
      <c r="C1478" s="24">
        <f t="shared" si="263"/>
        <v>150795</v>
      </c>
      <c r="D1478" s="24">
        <f t="shared" si="264"/>
        <v>113350</v>
      </c>
      <c r="E1478" s="24">
        <f t="shared" si="265"/>
        <v>52725</v>
      </c>
      <c r="F1478" s="24">
        <f t="shared" si="266"/>
        <v>202000</v>
      </c>
      <c r="G1478" s="24"/>
      <c r="K1478" s="26"/>
      <c r="L1478" s="26"/>
      <c r="M1478" s="26"/>
      <c r="P1478" s="42"/>
    </row>
    <row r="1479" spans="1:16" x14ac:dyDescent="0.15">
      <c r="A1479" s="32">
        <f t="shared" si="267"/>
        <v>737501</v>
      </c>
      <c r="B1479" s="25">
        <f t="shared" si="268"/>
        <v>738000</v>
      </c>
      <c r="C1479" s="24">
        <f t="shared" si="263"/>
        <v>150895</v>
      </c>
      <c r="D1479" s="24">
        <f t="shared" si="264"/>
        <v>113425</v>
      </c>
      <c r="E1479" s="24">
        <f t="shared" si="265"/>
        <v>52760</v>
      </c>
      <c r="F1479" s="24">
        <f t="shared" si="266"/>
        <v>202125</v>
      </c>
      <c r="G1479" s="24"/>
      <c r="K1479" s="24"/>
      <c r="L1479" s="24"/>
      <c r="M1479" s="24"/>
      <c r="P1479" s="42"/>
    </row>
    <row r="1480" spans="1:16" ht="15" x14ac:dyDescent="0.2">
      <c r="A1480" s="32">
        <f t="shared" si="267"/>
        <v>738001</v>
      </c>
      <c r="B1480" s="25">
        <f t="shared" si="268"/>
        <v>738500</v>
      </c>
      <c r="C1480" s="24">
        <f t="shared" si="263"/>
        <v>150995</v>
      </c>
      <c r="D1480" s="24">
        <f t="shared" si="264"/>
        <v>113500</v>
      </c>
      <c r="E1480" s="24">
        <f t="shared" si="265"/>
        <v>52795</v>
      </c>
      <c r="F1480" s="24">
        <f t="shared" si="266"/>
        <v>202250</v>
      </c>
      <c r="G1480" s="24"/>
      <c r="K1480" s="26"/>
      <c r="L1480" s="26"/>
      <c r="M1480" s="26"/>
      <c r="P1480" s="42"/>
    </row>
    <row r="1481" spans="1:16" ht="15" x14ac:dyDescent="0.2">
      <c r="A1481" s="32">
        <f t="shared" si="267"/>
        <v>738501</v>
      </c>
      <c r="B1481" s="25">
        <f t="shared" si="268"/>
        <v>739000</v>
      </c>
      <c r="C1481" s="24">
        <f t="shared" si="263"/>
        <v>151095</v>
      </c>
      <c r="D1481" s="24">
        <f t="shared" si="264"/>
        <v>113575</v>
      </c>
      <c r="E1481" s="24">
        <f t="shared" si="265"/>
        <v>52830</v>
      </c>
      <c r="F1481" s="24">
        <f t="shared" si="266"/>
        <v>202375</v>
      </c>
      <c r="G1481" s="24"/>
      <c r="K1481" s="26"/>
      <c r="L1481" s="26"/>
      <c r="M1481" s="26"/>
      <c r="P1481" s="42"/>
    </row>
    <row r="1482" spans="1:16" x14ac:dyDescent="0.15">
      <c r="A1482" s="32">
        <f t="shared" si="267"/>
        <v>739001</v>
      </c>
      <c r="B1482" s="25">
        <f t="shared" si="268"/>
        <v>739500</v>
      </c>
      <c r="C1482" s="24">
        <f t="shared" si="263"/>
        <v>151195</v>
      </c>
      <c r="D1482" s="24">
        <f t="shared" si="264"/>
        <v>113650</v>
      </c>
      <c r="E1482" s="24">
        <f t="shared" si="265"/>
        <v>52865</v>
      </c>
      <c r="F1482" s="24">
        <f t="shared" si="266"/>
        <v>202500</v>
      </c>
      <c r="G1482" s="24"/>
      <c r="K1482" s="24"/>
      <c r="L1482" s="24"/>
      <c r="M1482" s="24"/>
      <c r="P1482" s="42"/>
    </row>
    <row r="1483" spans="1:16" ht="15" x14ac:dyDescent="0.2">
      <c r="A1483" s="32">
        <f t="shared" si="267"/>
        <v>739501</v>
      </c>
      <c r="B1483" s="25">
        <f t="shared" si="268"/>
        <v>740000</v>
      </c>
      <c r="C1483" s="24">
        <f t="shared" si="263"/>
        <v>151295</v>
      </c>
      <c r="D1483" s="24">
        <f t="shared" si="264"/>
        <v>113725</v>
      </c>
      <c r="E1483" s="24">
        <f t="shared" si="265"/>
        <v>52900</v>
      </c>
      <c r="F1483" s="24">
        <f t="shared" si="266"/>
        <v>202625</v>
      </c>
      <c r="G1483" s="24"/>
      <c r="K1483" s="26"/>
      <c r="L1483" s="26"/>
      <c r="M1483" s="26"/>
      <c r="P1483" s="42"/>
    </row>
    <row r="1484" spans="1:16" ht="15" x14ac:dyDescent="0.2">
      <c r="A1484" s="32">
        <f t="shared" si="267"/>
        <v>740001</v>
      </c>
      <c r="B1484" s="25">
        <f t="shared" si="268"/>
        <v>740500</v>
      </c>
      <c r="C1484" s="24">
        <f t="shared" si="263"/>
        <v>151395</v>
      </c>
      <c r="D1484" s="24">
        <f t="shared" si="264"/>
        <v>113800</v>
      </c>
      <c r="E1484" s="24">
        <f t="shared" si="265"/>
        <v>52935</v>
      </c>
      <c r="F1484" s="24">
        <f t="shared" si="266"/>
        <v>202750</v>
      </c>
      <c r="G1484" s="24"/>
      <c r="K1484" s="26"/>
      <c r="L1484" s="26"/>
      <c r="M1484" s="26"/>
      <c r="P1484" s="42"/>
    </row>
    <row r="1485" spans="1:16" x14ac:dyDescent="0.15">
      <c r="A1485" s="32">
        <f t="shared" si="267"/>
        <v>740501</v>
      </c>
      <c r="B1485" s="25">
        <f t="shared" si="268"/>
        <v>741000</v>
      </c>
      <c r="C1485" s="24">
        <f t="shared" si="263"/>
        <v>151495</v>
      </c>
      <c r="D1485" s="24">
        <f t="shared" si="264"/>
        <v>113875</v>
      </c>
      <c r="E1485" s="24">
        <f t="shared" si="265"/>
        <v>52970</v>
      </c>
      <c r="F1485" s="24">
        <f t="shared" si="266"/>
        <v>202875</v>
      </c>
      <c r="G1485" s="24"/>
      <c r="K1485" s="24"/>
      <c r="L1485" s="24"/>
      <c r="M1485" s="24"/>
      <c r="P1485" s="42"/>
    </row>
    <row r="1486" spans="1:16" ht="15" x14ac:dyDescent="0.2">
      <c r="A1486" s="32">
        <f t="shared" si="267"/>
        <v>741001</v>
      </c>
      <c r="B1486" s="25">
        <f t="shared" si="268"/>
        <v>741500</v>
      </c>
      <c r="C1486" s="24">
        <f t="shared" si="263"/>
        <v>151595</v>
      </c>
      <c r="D1486" s="24">
        <f t="shared" si="264"/>
        <v>113950</v>
      </c>
      <c r="E1486" s="24">
        <f t="shared" si="265"/>
        <v>53005</v>
      </c>
      <c r="F1486" s="24">
        <f t="shared" si="266"/>
        <v>203000</v>
      </c>
      <c r="G1486" s="24"/>
      <c r="K1486" s="26"/>
      <c r="L1486" s="26"/>
      <c r="M1486" s="26"/>
      <c r="P1486" s="42"/>
    </row>
    <row r="1487" spans="1:16" ht="15" x14ac:dyDescent="0.2">
      <c r="A1487" s="32">
        <f t="shared" si="267"/>
        <v>741501</v>
      </c>
      <c r="B1487" s="25">
        <f t="shared" si="268"/>
        <v>742000</v>
      </c>
      <c r="C1487" s="24">
        <f t="shared" si="263"/>
        <v>151695</v>
      </c>
      <c r="D1487" s="24">
        <f t="shared" si="264"/>
        <v>114025</v>
      </c>
      <c r="E1487" s="24">
        <f t="shared" si="265"/>
        <v>53040</v>
      </c>
      <c r="F1487" s="24">
        <f t="shared" si="266"/>
        <v>203125</v>
      </c>
      <c r="G1487" s="24"/>
      <c r="K1487" s="26"/>
      <c r="L1487" s="26"/>
      <c r="M1487" s="26"/>
      <c r="P1487" s="42"/>
    </row>
    <row r="1488" spans="1:16" x14ac:dyDescent="0.15">
      <c r="A1488" s="32">
        <f t="shared" si="267"/>
        <v>742001</v>
      </c>
      <c r="B1488" s="25">
        <f t="shared" si="268"/>
        <v>742500</v>
      </c>
      <c r="C1488" s="24">
        <f t="shared" si="263"/>
        <v>151795</v>
      </c>
      <c r="D1488" s="24">
        <f t="shared" si="264"/>
        <v>114100</v>
      </c>
      <c r="E1488" s="24">
        <f t="shared" si="265"/>
        <v>53075</v>
      </c>
      <c r="F1488" s="24">
        <f t="shared" si="266"/>
        <v>203250</v>
      </c>
      <c r="G1488" s="24"/>
      <c r="K1488" s="24"/>
      <c r="L1488" s="24"/>
      <c r="M1488" s="24"/>
      <c r="P1488" s="42"/>
    </row>
    <row r="1489" spans="1:16" ht="15" x14ac:dyDescent="0.2">
      <c r="A1489" s="32">
        <f t="shared" si="267"/>
        <v>742501</v>
      </c>
      <c r="B1489" s="25">
        <f t="shared" si="268"/>
        <v>743000</v>
      </c>
      <c r="C1489" s="24">
        <f t="shared" si="263"/>
        <v>151895</v>
      </c>
      <c r="D1489" s="24">
        <f t="shared" si="264"/>
        <v>114175</v>
      </c>
      <c r="E1489" s="24">
        <f t="shared" si="265"/>
        <v>53110</v>
      </c>
      <c r="F1489" s="24">
        <f t="shared" si="266"/>
        <v>203375</v>
      </c>
      <c r="G1489" s="24"/>
      <c r="K1489" s="26"/>
      <c r="L1489" s="26"/>
      <c r="M1489" s="26"/>
      <c r="P1489" s="42"/>
    </row>
    <row r="1490" spans="1:16" ht="15" x14ac:dyDescent="0.2">
      <c r="A1490" s="32">
        <f t="shared" si="267"/>
        <v>743001</v>
      </c>
      <c r="B1490" s="25">
        <f t="shared" si="268"/>
        <v>743500</v>
      </c>
      <c r="C1490" s="24">
        <f t="shared" si="263"/>
        <v>151995</v>
      </c>
      <c r="D1490" s="24">
        <f t="shared" si="264"/>
        <v>114250</v>
      </c>
      <c r="E1490" s="24">
        <f t="shared" si="265"/>
        <v>53145</v>
      </c>
      <c r="F1490" s="24">
        <f t="shared" si="266"/>
        <v>203500</v>
      </c>
      <c r="G1490" s="24"/>
      <c r="K1490" s="26"/>
      <c r="L1490" s="26"/>
      <c r="M1490" s="26"/>
      <c r="P1490" s="42"/>
    </row>
    <row r="1491" spans="1:16" x14ac:dyDescent="0.15">
      <c r="A1491" s="32">
        <f t="shared" si="267"/>
        <v>743501</v>
      </c>
      <c r="B1491" s="25">
        <f t="shared" si="268"/>
        <v>744000</v>
      </c>
      <c r="C1491" s="24">
        <f t="shared" si="263"/>
        <v>152095</v>
      </c>
      <c r="D1491" s="24">
        <f t="shared" si="264"/>
        <v>114325</v>
      </c>
      <c r="E1491" s="24">
        <f t="shared" si="265"/>
        <v>53180</v>
      </c>
      <c r="F1491" s="24">
        <f t="shared" si="266"/>
        <v>203625</v>
      </c>
      <c r="G1491" s="24"/>
      <c r="K1491" s="24"/>
      <c r="L1491" s="24"/>
      <c r="M1491" s="24"/>
      <c r="P1491" s="42"/>
    </row>
    <row r="1492" spans="1:16" ht="15" x14ac:dyDescent="0.2">
      <c r="A1492" s="32">
        <f t="shared" si="267"/>
        <v>744001</v>
      </c>
      <c r="B1492" s="25">
        <f t="shared" si="268"/>
        <v>744500</v>
      </c>
      <c r="C1492" s="24">
        <f t="shared" si="263"/>
        <v>152195</v>
      </c>
      <c r="D1492" s="24">
        <f t="shared" si="264"/>
        <v>114400</v>
      </c>
      <c r="E1492" s="24">
        <f t="shared" si="265"/>
        <v>53215</v>
      </c>
      <c r="F1492" s="24">
        <f t="shared" si="266"/>
        <v>203750</v>
      </c>
      <c r="G1492" s="24"/>
      <c r="K1492" s="26"/>
      <c r="L1492" s="26"/>
      <c r="M1492" s="26"/>
      <c r="P1492" s="42"/>
    </row>
    <row r="1493" spans="1:16" ht="15" x14ac:dyDescent="0.2">
      <c r="A1493" s="32">
        <f t="shared" si="267"/>
        <v>744501</v>
      </c>
      <c r="B1493" s="25">
        <f t="shared" si="268"/>
        <v>745000</v>
      </c>
      <c r="C1493" s="24">
        <f t="shared" si="263"/>
        <v>152295</v>
      </c>
      <c r="D1493" s="24">
        <f t="shared" si="264"/>
        <v>114475</v>
      </c>
      <c r="E1493" s="24">
        <f t="shared" si="265"/>
        <v>53250</v>
      </c>
      <c r="F1493" s="24">
        <f t="shared" si="266"/>
        <v>203875</v>
      </c>
      <c r="G1493" s="24"/>
      <c r="K1493" s="26"/>
      <c r="L1493" s="26"/>
      <c r="M1493" s="26"/>
      <c r="P1493" s="42"/>
    </row>
    <row r="1494" spans="1:16" x14ac:dyDescent="0.15">
      <c r="A1494" s="32">
        <f t="shared" si="267"/>
        <v>745001</v>
      </c>
      <c r="B1494" s="25">
        <f t="shared" si="268"/>
        <v>745500</v>
      </c>
      <c r="C1494" s="24">
        <f t="shared" si="263"/>
        <v>152395</v>
      </c>
      <c r="D1494" s="24">
        <f t="shared" si="264"/>
        <v>114550</v>
      </c>
      <c r="E1494" s="24">
        <f t="shared" si="265"/>
        <v>53285</v>
      </c>
      <c r="F1494" s="24">
        <f t="shared" si="266"/>
        <v>204000</v>
      </c>
      <c r="G1494" s="24"/>
      <c r="K1494" s="24"/>
      <c r="L1494" s="24"/>
      <c r="M1494" s="24"/>
      <c r="P1494" s="42"/>
    </row>
    <row r="1495" spans="1:16" ht="15" x14ac:dyDescent="0.2">
      <c r="A1495" s="32">
        <f t="shared" si="267"/>
        <v>745501</v>
      </c>
      <c r="B1495" s="25">
        <f t="shared" si="268"/>
        <v>746000</v>
      </c>
      <c r="C1495" s="24">
        <f t="shared" si="263"/>
        <v>152495</v>
      </c>
      <c r="D1495" s="24">
        <f t="shared" si="264"/>
        <v>114625</v>
      </c>
      <c r="E1495" s="24">
        <f t="shared" si="265"/>
        <v>53320</v>
      </c>
      <c r="F1495" s="24">
        <f t="shared" si="266"/>
        <v>204125</v>
      </c>
      <c r="G1495" s="24"/>
      <c r="K1495" s="26"/>
      <c r="L1495" s="26"/>
      <c r="M1495" s="26"/>
      <c r="P1495" s="42"/>
    </row>
    <row r="1496" spans="1:16" ht="15" x14ac:dyDescent="0.2">
      <c r="A1496" s="32">
        <f t="shared" si="267"/>
        <v>746001</v>
      </c>
      <c r="B1496" s="25">
        <f t="shared" si="268"/>
        <v>746500</v>
      </c>
      <c r="C1496" s="24">
        <f t="shared" si="263"/>
        <v>152595</v>
      </c>
      <c r="D1496" s="24">
        <f t="shared" si="264"/>
        <v>114700</v>
      </c>
      <c r="E1496" s="24">
        <f t="shared" si="265"/>
        <v>53355</v>
      </c>
      <c r="F1496" s="24">
        <f t="shared" si="266"/>
        <v>204250</v>
      </c>
      <c r="G1496" s="24"/>
      <c r="K1496" s="26"/>
      <c r="L1496" s="26"/>
      <c r="M1496" s="26"/>
      <c r="P1496" s="42"/>
    </row>
    <row r="1497" spans="1:16" x14ac:dyDescent="0.15">
      <c r="A1497" s="32">
        <f t="shared" si="267"/>
        <v>746501</v>
      </c>
      <c r="B1497" s="25">
        <f t="shared" si="268"/>
        <v>747000</v>
      </c>
      <c r="C1497" s="24">
        <f t="shared" si="263"/>
        <v>152695</v>
      </c>
      <c r="D1497" s="24">
        <f t="shared" si="264"/>
        <v>114775</v>
      </c>
      <c r="E1497" s="24">
        <f t="shared" si="265"/>
        <v>53390</v>
      </c>
      <c r="F1497" s="24">
        <f t="shared" si="266"/>
        <v>204375</v>
      </c>
      <c r="G1497" s="24"/>
      <c r="K1497" s="24"/>
      <c r="L1497" s="24"/>
      <c r="M1497" s="24"/>
      <c r="P1497" s="42"/>
    </row>
    <row r="1498" spans="1:16" ht="15" x14ac:dyDescent="0.2">
      <c r="A1498" s="32">
        <f t="shared" si="267"/>
        <v>747001</v>
      </c>
      <c r="B1498" s="25">
        <f t="shared" si="268"/>
        <v>747500</v>
      </c>
      <c r="C1498" s="24">
        <f t="shared" si="263"/>
        <v>152795</v>
      </c>
      <c r="D1498" s="24">
        <f t="shared" si="264"/>
        <v>114850</v>
      </c>
      <c r="E1498" s="24">
        <f t="shared" si="265"/>
        <v>53425</v>
      </c>
      <c r="F1498" s="24">
        <f t="shared" si="266"/>
        <v>204500</v>
      </c>
      <c r="G1498" s="24"/>
      <c r="K1498" s="26"/>
      <c r="L1498" s="26"/>
      <c r="M1498" s="26"/>
      <c r="P1498" s="42"/>
    </row>
    <row r="1499" spans="1:16" ht="15" x14ac:dyDescent="0.2">
      <c r="A1499" s="32">
        <f t="shared" si="267"/>
        <v>747501</v>
      </c>
      <c r="B1499" s="25">
        <f t="shared" si="268"/>
        <v>748000</v>
      </c>
      <c r="C1499" s="24">
        <f t="shared" si="263"/>
        <v>152895</v>
      </c>
      <c r="D1499" s="24">
        <f t="shared" si="264"/>
        <v>114925</v>
      </c>
      <c r="E1499" s="24">
        <f t="shared" si="265"/>
        <v>53460</v>
      </c>
      <c r="F1499" s="24">
        <f t="shared" si="266"/>
        <v>204625</v>
      </c>
      <c r="G1499" s="24"/>
      <c r="K1499" s="26"/>
      <c r="L1499" s="26"/>
      <c r="M1499" s="26"/>
      <c r="P1499" s="42"/>
    </row>
    <row r="1500" spans="1:16" x14ac:dyDescent="0.15">
      <c r="A1500" s="32">
        <f t="shared" si="267"/>
        <v>748001</v>
      </c>
      <c r="B1500" s="25">
        <f t="shared" si="268"/>
        <v>748500</v>
      </c>
      <c r="C1500" s="24">
        <f t="shared" si="263"/>
        <v>152995</v>
      </c>
      <c r="D1500" s="24">
        <f t="shared" si="264"/>
        <v>115000</v>
      </c>
      <c r="E1500" s="24">
        <f t="shared" si="265"/>
        <v>53495</v>
      </c>
      <c r="F1500" s="24">
        <f t="shared" si="266"/>
        <v>204750</v>
      </c>
      <c r="G1500" s="24"/>
      <c r="K1500" s="24"/>
      <c r="L1500" s="24"/>
      <c r="M1500" s="24"/>
      <c r="P1500" s="42"/>
    </row>
    <row r="1501" spans="1:16" ht="15" x14ac:dyDescent="0.2">
      <c r="A1501" s="32">
        <f t="shared" si="267"/>
        <v>748501</v>
      </c>
      <c r="B1501" s="25">
        <f t="shared" si="268"/>
        <v>749000</v>
      </c>
      <c r="C1501" s="24">
        <f t="shared" si="263"/>
        <v>153095</v>
      </c>
      <c r="D1501" s="24">
        <f t="shared" si="264"/>
        <v>115075</v>
      </c>
      <c r="E1501" s="24">
        <f t="shared" si="265"/>
        <v>53530</v>
      </c>
      <c r="F1501" s="24">
        <f t="shared" si="266"/>
        <v>204875</v>
      </c>
      <c r="G1501" s="24"/>
      <c r="K1501" s="26"/>
      <c r="L1501" s="26"/>
      <c r="M1501" s="26"/>
      <c r="P1501" s="42"/>
    </row>
    <row r="1502" spans="1:16" ht="15" x14ac:dyDescent="0.2">
      <c r="A1502" s="32">
        <f t="shared" si="267"/>
        <v>749001</v>
      </c>
      <c r="B1502" s="25">
        <f t="shared" si="268"/>
        <v>749500</v>
      </c>
      <c r="C1502" s="24">
        <f t="shared" ref="C1502:C1565" si="269">C1501+($B1502-$B1501)*(VLOOKUP($A1502,$H$4:$M$13,3))</f>
        <v>153195</v>
      </c>
      <c r="D1502" s="24">
        <f t="shared" ref="D1502:D1565" si="270">D1501+($B1502-$B1501)*(VLOOKUP($A1502,$H$4:$M$13,4))</f>
        <v>115150</v>
      </c>
      <c r="E1502" s="24">
        <f t="shared" ref="E1502:E1565" si="271">E1501+($B1502-$B1501)*(VLOOKUP($A1502,$H$4:$M$13,5))</f>
        <v>53565</v>
      </c>
      <c r="F1502" s="24">
        <f t="shared" ref="F1502:F1565" si="272">F1501+($B1502-$B1501)*(VLOOKUP($A1502,$H$4:$M$13,6))</f>
        <v>205000</v>
      </c>
      <c r="G1502" s="24"/>
      <c r="K1502" s="26"/>
      <c r="L1502" s="26"/>
      <c r="M1502" s="26"/>
      <c r="P1502" s="42"/>
    </row>
    <row r="1503" spans="1:16" x14ac:dyDescent="0.15">
      <c r="A1503" s="32">
        <f t="shared" si="267"/>
        <v>749501</v>
      </c>
      <c r="B1503" s="25">
        <f t="shared" si="268"/>
        <v>750000</v>
      </c>
      <c r="C1503" s="24">
        <f t="shared" si="269"/>
        <v>153295</v>
      </c>
      <c r="D1503" s="24">
        <f t="shared" si="270"/>
        <v>115225</v>
      </c>
      <c r="E1503" s="24">
        <f t="shared" si="271"/>
        <v>53600</v>
      </c>
      <c r="F1503" s="24">
        <f t="shared" si="272"/>
        <v>205125</v>
      </c>
      <c r="G1503" s="24"/>
      <c r="K1503" s="24"/>
      <c r="L1503" s="24"/>
      <c r="M1503" s="24"/>
      <c r="P1503" s="42"/>
    </row>
    <row r="1504" spans="1:16" ht="15" x14ac:dyDescent="0.2">
      <c r="A1504" s="32">
        <f t="shared" si="267"/>
        <v>750001</v>
      </c>
      <c r="B1504" s="25">
        <f t="shared" si="268"/>
        <v>750500</v>
      </c>
      <c r="C1504" s="24">
        <f t="shared" si="269"/>
        <v>153395</v>
      </c>
      <c r="D1504" s="24">
        <f t="shared" si="270"/>
        <v>115300</v>
      </c>
      <c r="E1504" s="24">
        <f t="shared" si="271"/>
        <v>53635</v>
      </c>
      <c r="F1504" s="24">
        <f t="shared" si="272"/>
        <v>205250</v>
      </c>
      <c r="G1504" s="24"/>
      <c r="K1504" s="26"/>
      <c r="L1504" s="26"/>
      <c r="M1504" s="26"/>
      <c r="P1504" s="42"/>
    </row>
    <row r="1505" spans="1:16" ht="15" x14ac:dyDescent="0.2">
      <c r="A1505" s="32">
        <f t="shared" si="267"/>
        <v>750501</v>
      </c>
      <c r="B1505" s="25">
        <f t="shared" si="268"/>
        <v>751000</v>
      </c>
      <c r="C1505" s="24">
        <f t="shared" si="269"/>
        <v>153495</v>
      </c>
      <c r="D1505" s="24">
        <f t="shared" si="270"/>
        <v>115375</v>
      </c>
      <c r="E1505" s="24">
        <f t="shared" si="271"/>
        <v>53670</v>
      </c>
      <c r="F1505" s="24">
        <f t="shared" si="272"/>
        <v>205375</v>
      </c>
      <c r="G1505" s="24"/>
      <c r="K1505" s="26"/>
      <c r="L1505" s="26"/>
      <c r="M1505" s="26"/>
      <c r="P1505" s="42"/>
    </row>
    <row r="1506" spans="1:16" x14ac:dyDescent="0.15">
      <c r="A1506" s="32">
        <f t="shared" si="267"/>
        <v>751001</v>
      </c>
      <c r="B1506" s="25">
        <f t="shared" si="268"/>
        <v>751500</v>
      </c>
      <c r="C1506" s="24">
        <f t="shared" si="269"/>
        <v>153595</v>
      </c>
      <c r="D1506" s="24">
        <f t="shared" si="270"/>
        <v>115450</v>
      </c>
      <c r="E1506" s="24">
        <f t="shared" si="271"/>
        <v>53705</v>
      </c>
      <c r="F1506" s="24">
        <f t="shared" si="272"/>
        <v>205500</v>
      </c>
      <c r="G1506" s="24"/>
      <c r="K1506" s="24"/>
      <c r="L1506" s="24"/>
      <c r="M1506" s="24"/>
      <c r="P1506" s="42"/>
    </row>
    <row r="1507" spans="1:16" ht="15" x14ac:dyDescent="0.2">
      <c r="A1507" s="32">
        <f t="shared" si="267"/>
        <v>751501</v>
      </c>
      <c r="B1507" s="25">
        <f t="shared" si="268"/>
        <v>752000</v>
      </c>
      <c r="C1507" s="24">
        <f t="shared" si="269"/>
        <v>153695</v>
      </c>
      <c r="D1507" s="24">
        <f t="shared" si="270"/>
        <v>115525</v>
      </c>
      <c r="E1507" s="24">
        <f t="shared" si="271"/>
        <v>53740</v>
      </c>
      <c r="F1507" s="24">
        <f t="shared" si="272"/>
        <v>205625</v>
      </c>
      <c r="G1507" s="24"/>
      <c r="K1507" s="26"/>
      <c r="L1507" s="26"/>
      <c r="M1507" s="26"/>
      <c r="P1507" s="42"/>
    </row>
    <row r="1508" spans="1:16" ht="15" x14ac:dyDescent="0.2">
      <c r="A1508" s="32">
        <f t="shared" si="267"/>
        <v>752001</v>
      </c>
      <c r="B1508" s="25">
        <f t="shared" si="268"/>
        <v>752500</v>
      </c>
      <c r="C1508" s="24">
        <f t="shared" si="269"/>
        <v>153795</v>
      </c>
      <c r="D1508" s="24">
        <f t="shared" si="270"/>
        <v>115600</v>
      </c>
      <c r="E1508" s="24">
        <f t="shared" si="271"/>
        <v>53775</v>
      </c>
      <c r="F1508" s="24">
        <f t="shared" si="272"/>
        <v>205750</v>
      </c>
      <c r="G1508" s="24"/>
      <c r="K1508" s="26"/>
      <c r="L1508" s="26"/>
      <c r="M1508" s="26"/>
      <c r="P1508" s="42"/>
    </row>
    <row r="1509" spans="1:16" x14ac:dyDescent="0.15">
      <c r="A1509" s="32">
        <f t="shared" si="267"/>
        <v>752501</v>
      </c>
      <c r="B1509" s="25">
        <f t="shared" si="268"/>
        <v>753000</v>
      </c>
      <c r="C1509" s="24">
        <f t="shared" si="269"/>
        <v>153895</v>
      </c>
      <c r="D1509" s="24">
        <f t="shared" si="270"/>
        <v>115675</v>
      </c>
      <c r="E1509" s="24">
        <f t="shared" si="271"/>
        <v>53810</v>
      </c>
      <c r="F1509" s="24">
        <f t="shared" si="272"/>
        <v>205875</v>
      </c>
      <c r="G1509" s="24"/>
      <c r="K1509" s="24"/>
      <c r="L1509" s="24"/>
      <c r="M1509" s="24"/>
      <c r="P1509" s="42"/>
    </row>
    <row r="1510" spans="1:16" ht="15" x14ac:dyDescent="0.2">
      <c r="A1510" s="32">
        <f t="shared" si="267"/>
        <v>753001</v>
      </c>
      <c r="B1510" s="25">
        <f t="shared" si="268"/>
        <v>753500</v>
      </c>
      <c r="C1510" s="24">
        <f t="shared" si="269"/>
        <v>153995</v>
      </c>
      <c r="D1510" s="24">
        <f t="shared" si="270"/>
        <v>115750</v>
      </c>
      <c r="E1510" s="24">
        <f t="shared" si="271"/>
        <v>53845</v>
      </c>
      <c r="F1510" s="24">
        <f t="shared" si="272"/>
        <v>206000</v>
      </c>
      <c r="G1510" s="24"/>
      <c r="K1510" s="26"/>
      <c r="L1510" s="26"/>
      <c r="M1510" s="26"/>
      <c r="P1510" s="42"/>
    </row>
    <row r="1511" spans="1:16" ht="15" x14ac:dyDescent="0.2">
      <c r="A1511" s="32">
        <f t="shared" si="267"/>
        <v>753501</v>
      </c>
      <c r="B1511" s="25">
        <f t="shared" si="268"/>
        <v>754000</v>
      </c>
      <c r="C1511" s="24">
        <f t="shared" si="269"/>
        <v>154095</v>
      </c>
      <c r="D1511" s="24">
        <f t="shared" si="270"/>
        <v>115825</v>
      </c>
      <c r="E1511" s="24">
        <f t="shared" si="271"/>
        <v>53880</v>
      </c>
      <c r="F1511" s="24">
        <f t="shared" si="272"/>
        <v>206125</v>
      </c>
      <c r="G1511" s="24"/>
      <c r="K1511" s="26"/>
      <c r="L1511" s="26"/>
      <c r="M1511" s="26"/>
      <c r="P1511" s="42"/>
    </row>
    <row r="1512" spans="1:16" x14ac:dyDescent="0.15">
      <c r="A1512" s="32">
        <f t="shared" si="267"/>
        <v>754001</v>
      </c>
      <c r="B1512" s="25">
        <f t="shared" si="268"/>
        <v>754500</v>
      </c>
      <c r="C1512" s="24">
        <f t="shared" si="269"/>
        <v>154195</v>
      </c>
      <c r="D1512" s="24">
        <f t="shared" si="270"/>
        <v>115900</v>
      </c>
      <c r="E1512" s="24">
        <f t="shared" si="271"/>
        <v>53915</v>
      </c>
      <c r="F1512" s="24">
        <f t="shared" si="272"/>
        <v>206250</v>
      </c>
      <c r="G1512" s="24"/>
      <c r="K1512" s="24"/>
      <c r="L1512" s="24"/>
      <c r="M1512" s="24"/>
      <c r="P1512" s="42"/>
    </row>
    <row r="1513" spans="1:16" ht="15" x14ac:dyDescent="0.2">
      <c r="A1513" s="32">
        <f t="shared" si="267"/>
        <v>754501</v>
      </c>
      <c r="B1513" s="25">
        <f t="shared" si="268"/>
        <v>755000</v>
      </c>
      <c r="C1513" s="24">
        <f t="shared" si="269"/>
        <v>154295</v>
      </c>
      <c r="D1513" s="24">
        <f t="shared" si="270"/>
        <v>115975</v>
      </c>
      <c r="E1513" s="24">
        <f t="shared" si="271"/>
        <v>53950</v>
      </c>
      <c r="F1513" s="24">
        <f t="shared" si="272"/>
        <v>206375</v>
      </c>
      <c r="G1513" s="24"/>
      <c r="K1513" s="26"/>
      <c r="L1513" s="26"/>
      <c r="M1513" s="26"/>
      <c r="P1513" s="42"/>
    </row>
    <row r="1514" spans="1:16" ht="15" x14ac:dyDescent="0.2">
      <c r="A1514" s="32">
        <f t="shared" si="267"/>
        <v>755001</v>
      </c>
      <c r="B1514" s="25">
        <f t="shared" si="268"/>
        <v>755500</v>
      </c>
      <c r="C1514" s="24">
        <f t="shared" si="269"/>
        <v>154395</v>
      </c>
      <c r="D1514" s="24">
        <f t="shared" si="270"/>
        <v>116050</v>
      </c>
      <c r="E1514" s="24">
        <f t="shared" si="271"/>
        <v>53985</v>
      </c>
      <c r="F1514" s="24">
        <f t="shared" si="272"/>
        <v>206500</v>
      </c>
      <c r="G1514" s="24"/>
      <c r="K1514" s="26"/>
      <c r="L1514" s="26"/>
      <c r="M1514" s="26"/>
      <c r="P1514" s="42"/>
    </row>
    <row r="1515" spans="1:16" x14ac:dyDescent="0.15">
      <c r="A1515" s="32">
        <f t="shared" si="267"/>
        <v>755501</v>
      </c>
      <c r="B1515" s="25">
        <f t="shared" si="268"/>
        <v>756000</v>
      </c>
      <c r="C1515" s="24">
        <f t="shared" si="269"/>
        <v>154495</v>
      </c>
      <c r="D1515" s="24">
        <f t="shared" si="270"/>
        <v>116125</v>
      </c>
      <c r="E1515" s="24">
        <f t="shared" si="271"/>
        <v>54020</v>
      </c>
      <c r="F1515" s="24">
        <f t="shared" si="272"/>
        <v>206625</v>
      </c>
      <c r="G1515" s="24"/>
      <c r="K1515" s="24"/>
      <c r="L1515" s="24"/>
      <c r="M1515" s="24"/>
      <c r="P1515" s="42"/>
    </row>
    <row r="1516" spans="1:16" ht="15" x14ac:dyDescent="0.2">
      <c r="A1516" s="32">
        <f t="shared" si="267"/>
        <v>756001</v>
      </c>
      <c r="B1516" s="25">
        <f t="shared" si="268"/>
        <v>756500</v>
      </c>
      <c r="C1516" s="24">
        <f t="shared" si="269"/>
        <v>154595</v>
      </c>
      <c r="D1516" s="24">
        <f t="shared" si="270"/>
        <v>116200</v>
      </c>
      <c r="E1516" s="24">
        <f t="shared" si="271"/>
        <v>54055</v>
      </c>
      <c r="F1516" s="24">
        <f t="shared" si="272"/>
        <v>206750</v>
      </c>
      <c r="G1516" s="24"/>
      <c r="K1516" s="26"/>
      <c r="L1516" s="26"/>
      <c r="M1516" s="26"/>
      <c r="P1516" s="42"/>
    </row>
    <row r="1517" spans="1:16" ht="15" x14ac:dyDescent="0.2">
      <c r="A1517" s="32">
        <f t="shared" si="267"/>
        <v>756501</v>
      </c>
      <c r="B1517" s="25">
        <f t="shared" si="268"/>
        <v>757000</v>
      </c>
      <c r="C1517" s="24">
        <f t="shared" si="269"/>
        <v>154695</v>
      </c>
      <c r="D1517" s="24">
        <f t="shared" si="270"/>
        <v>116275</v>
      </c>
      <c r="E1517" s="24">
        <f t="shared" si="271"/>
        <v>54090</v>
      </c>
      <c r="F1517" s="24">
        <f t="shared" si="272"/>
        <v>206875</v>
      </c>
      <c r="G1517" s="24"/>
      <c r="K1517" s="26"/>
      <c r="L1517" s="26"/>
      <c r="M1517" s="26"/>
      <c r="P1517" s="42"/>
    </row>
    <row r="1518" spans="1:16" x14ac:dyDescent="0.15">
      <c r="A1518" s="32">
        <f t="shared" si="267"/>
        <v>757001</v>
      </c>
      <c r="B1518" s="25">
        <f t="shared" si="268"/>
        <v>757500</v>
      </c>
      <c r="C1518" s="24">
        <f t="shared" si="269"/>
        <v>154795</v>
      </c>
      <c r="D1518" s="24">
        <f t="shared" si="270"/>
        <v>116350</v>
      </c>
      <c r="E1518" s="24">
        <f t="shared" si="271"/>
        <v>54125</v>
      </c>
      <c r="F1518" s="24">
        <f t="shared" si="272"/>
        <v>207000</v>
      </c>
      <c r="G1518" s="24"/>
      <c r="K1518" s="24"/>
      <c r="L1518" s="24"/>
      <c r="M1518" s="24"/>
      <c r="P1518" s="42"/>
    </row>
    <row r="1519" spans="1:16" ht="15" x14ac:dyDescent="0.2">
      <c r="A1519" s="32">
        <f t="shared" si="267"/>
        <v>757501</v>
      </c>
      <c r="B1519" s="25">
        <f t="shared" si="268"/>
        <v>758000</v>
      </c>
      <c r="C1519" s="24">
        <f t="shared" si="269"/>
        <v>154895</v>
      </c>
      <c r="D1519" s="24">
        <f t="shared" si="270"/>
        <v>116425</v>
      </c>
      <c r="E1519" s="24">
        <f t="shared" si="271"/>
        <v>54160</v>
      </c>
      <c r="F1519" s="24">
        <f t="shared" si="272"/>
        <v>207125</v>
      </c>
      <c r="G1519" s="24"/>
      <c r="K1519" s="26"/>
      <c r="L1519" s="26"/>
      <c r="M1519" s="26"/>
      <c r="P1519" s="42"/>
    </row>
    <row r="1520" spans="1:16" ht="15" x14ac:dyDescent="0.2">
      <c r="A1520" s="32">
        <f t="shared" si="267"/>
        <v>758001</v>
      </c>
      <c r="B1520" s="25">
        <f t="shared" si="268"/>
        <v>758500</v>
      </c>
      <c r="C1520" s="24">
        <f t="shared" si="269"/>
        <v>154995</v>
      </c>
      <c r="D1520" s="24">
        <f t="shared" si="270"/>
        <v>116500</v>
      </c>
      <c r="E1520" s="24">
        <f t="shared" si="271"/>
        <v>54195</v>
      </c>
      <c r="F1520" s="24">
        <f t="shared" si="272"/>
        <v>207250</v>
      </c>
      <c r="G1520" s="24"/>
      <c r="K1520" s="26"/>
      <c r="L1520" s="26"/>
      <c r="M1520" s="26"/>
      <c r="P1520" s="42"/>
    </row>
    <row r="1521" spans="1:16" x14ac:dyDescent="0.15">
      <c r="A1521" s="32">
        <f t="shared" si="267"/>
        <v>758501</v>
      </c>
      <c r="B1521" s="25">
        <f t="shared" si="268"/>
        <v>759000</v>
      </c>
      <c r="C1521" s="24">
        <f t="shared" si="269"/>
        <v>155095</v>
      </c>
      <c r="D1521" s="24">
        <f t="shared" si="270"/>
        <v>116575</v>
      </c>
      <c r="E1521" s="24">
        <f t="shared" si="271"/>
        <v>54230</v>
      </c>
      <c r="F1521" s="24">
        <f t="shared" si="272"/>
        <v>207375</v>
      </c>
      <c r="G1521" s="24"/>
      <c r="K1521" s="24"/>
      <c r="L1521" s="24"/>
      <c r="M1521" s="24"/>
      <c r="P1521" s="42"/>
    </row>
    <row r="1522" spans="1:16" ht="15" x14ac:dyDescent="0.2">
      <c r="A1522" s="32">
        <f t="shared" si="267"/>
        <v>759001</v>
      </c>
      <c r="B1522" s="25">
        <f t="shared" si="268"/>
        <v>759500</v>
      </c>
      <c r="C1522" s="24">
        <f t="shared" si="269"/>
        <v>155195</v>
      </c>
      <c r="D1522" s="24">
        <f t="shared" si="270"/>
        <v>116650</v>
      </c>
      <c r="E1522" s="24">
        <f t="shared" si="271"/>
        <v>54265</v>
      </c>
      <c r="F1522" s="24">
        <f t="shared" si="272"/>
        <v>207500</v>
      </c>
      <c r="G1522" s="24"/>
      <c r="K1522" s="26"/>
      <c r="L1522" s="26"/>
      <c r="M1522" s="26"/>
      <c r="P1522" s="42"/>
    </row>
    <row r="1523" spans="1:16" ht="15" x14ac:dyDescent="0.2">
      <c r="A1523" s="32">
        <f t="shared" si="267"/>
        <v>759501</v>
      </c>
      <c r="B1523" s="25">
        <f t="shared" si="268"/>
        <v>760000</v>
      </c>
      <c r="C1523" s="24">
        <f t="shared" si="269"/>
        <v>155295</v>
      </c>
      <c r="D1523" s="24">
        <f t="shared" si="270"/>
        <v>116725</v>
      </c>
      <c r="E1523" s="24">
        <f t="shared" si="271"/>
        <v>54300</v>
      </c>
      <c r="F1523" s="24">
        <f t="shared" si="272"/>
        <v>207625</v>
      </c>
      <c r="G1523" s="24"/>
      <c r="K1523" s="26"/>
      <c r="L1523" s="26"/>
      <c r="M1523" s="26"/>
      <c r="P1523" s="42"/>
    </row>
    <row r="1524" spans="1:16" x14ac:dyDescent="0.15">
      <c r="A1524" s="32">
        <f t="shared" si="267"/>
        <v>760001</v>
      </c>
      <c r="B1524" s="25">
        <f t="shared" si="268"/>
        <v>760500</v>
      </c>
      <c r="C1524" s="24">
        <f t="shared" si="269"/>
        <v>155395</v>
      </c>
      <c r="D1524" s="24">
        <f t="shared" si="270"/>
        <v>116800</v>
      </c>
      <c r="E1524" s="24">
        <f t="shared" si="271"/>
        <v>54335</v>
      </c>
      <c r="F1524" s="24">
        <f t="shared" si="272"/>
        <v>207750</v>
      </c>
      <c r="G1524" s="24"/>
      <c r="K1524" s="24"/>
      <c r="L1524" s="24"/>
      <c r="M1524" s="24"/>
      <c r="P1524" s="42"/>
    </row>
    <row r="1525" spans="1:16" ht="15" x14ac:dyDescent="0.2">
      <c r="A1525" s="32">
        <f t="shared" si="267"/>
        <v>760501</v>
      </c>
      <c r="B1525" s="25">
        <f t="shared" si="268"/>
        <v>761000</v>
      </c>
      <c r="C1525" s="24">
        <f t="shared" si="269"/>
        <v>155495</v>
      </c>
      <c r="D1525" s="24">
        <f t="shared" si="270"/>
        <v>116875</v>
      </c>
      <c r="E1525" s="24">
        <f t="shared" si="271"/>
        <v>54370</v>
      </c>
      <c r="F1525" s="24">
        <f t="shared" si="272"/>
        <v>207875</v>
      </c>
      <c r="G1525" s="24"/>
      <c r="K1525" s="26"/>
      <c r="L1525" s="26"/>
      <c r="M1525" s="26"/>
      <c r="P1525" s="42"/>
    </row>
    <row r="1526" spans="1:16" ht="15" x14ac:dyDescent="0.2">
      <c r="A1526" s="32">
        <f t="shared" si="267"/>
        <v>761001</v>
      </c>
      <c r="B1526" s="25">
        <f t="shared" si="268"/>
        <v>761500</v>
      </c>
      <c r="C1526" s="24">
        <f t="shared" si="269"/>
        <v>155595</v>
      </c>
      <c r="D1526" s="24">
        <f t="shared" si="270"/>
        <v>116950</v>
      </c>
      <c r="E1526" s="24">
        <f t="shared" si="271"/>
        <v>54405</v>
      </c>
      <c r="F1526" s="24">
        <f t="shared" si="272"/>
        <v>208000</v>
      </c>
      <c r="G1526" s="24"/>
      <c r="K1526" s="26"/>
      <c r="L1526" s="26"/>
      <c r="M1526" s="26"/>
      <c r="P1526" s="42"/>
    </row>
    <row r="1527" spans="1:16" x14ac:dyDescent="0.15">
      <c r="A1527" s="32">
        <f t="shared" si="267"/>
        <v>761501</v>
      </c>
      <c r="B1527" s="25">
        <f t="shared" si="268"/>
        <v>762000</v>
      </c>
      <c r="C1527" s="24">
        <f t="shared" si="269"/>
        <v>155695</v>
      </c>
      <c r="D1527" s="24">
        <f t="shared" si="270"/>
        <v>117025</v>
      </c>
      <c r="E1527" s="24">
        <f t="shared" si="271"/>
        <v>54440</v>
      </c>
      <c r="F1527" s="24">
        <f t="shared" si="272"/>
        <v>208125</v>
      </c>
      <c r="G1527" s="24"/>
      <c r="K1527" s="24"/>
      <c r="L1527" s="24"/>
      <c r="M1527" s="24"/>
      <c r="P1527" s="42"/>
    </row>
    <row r="1528" spans="1:16" ht="15" x14ac:dyDescent="0.2">
      <c r="A1528" s="32">
        <f t="shared" si="267"/>
        <v>762001</v>
      </c>
      <c r="B1528" s="25">
        <f t="shared" si="268"/>
        <v>762500</v>
      </c>
      <c r="C1528" s="24">
        <f t="shared" si="269"/>
        <v>155795</v>
      </c>
      <c r="D1528" s="24">
        <f t="shared" si="270"/>
        <v>117100</v>
      </c>
      <c r="E1528" s="24">
        <f t="shared" si="271"/>
        <v>54475</v>
      </c>
      <c r="F1528" s="24">
        <f t="shared" si="272"/>
        <v>208250</v>
      </c>
      <c r="G1528" s="24"/>
      <c r="K1528" s="26"/>
      <c r="L1528" s="26"/>
      <c r="M1528" s="26"/>
      <c r="P1528" s="42"/>
    </row>
    <row r="1529" spans="1:16" ht="15" x14ac:dyDescent="0.2">
      <c r="A1529" s="32">
        <f t="shared" si="267"/>
        <v>762501</v>
      </c>
      <c r="B1529" s="25">
        <f t="shared" si="268"/>
        <v>763000</v>
      </c>
      <c r="C1529" s="24">
        <f t="shared" si="269"/>
        <v>155895</v>
      </c>
      <c r="D1529" s="24">
        <f t="shared" si="270"/>
        <v>117175</v>
      </c>
      <c r="E1529" s="24">
        <f t="shared" si="271"/>
        <v>54510</v>
      </c>
      <c r="F1529" s="24">
        <f t="shared" si="272"/>
        <v>208375</v>
      </c>
      <c r="G1529" s="24"/>
      <c r="K1529" s="26"/>
      <c r="L1529" s="26"/>
      <c r="M1529" s="26"/>
      <c r="P1529" s="42"/>
    </row>
    <row r="1530" spans="1:16" x14ac:dyDescent="0.15">
      <c r="A1530" s="32">
        <f t="shared" si="267"/>
        <v>763001</v>
      </c>
      <c r="B1530" s="25">
        <f t="shared" si="268"/>
        <v>763500</v>
      </c>
      <c r="C1530" s="24">
        <f t="shared" si="269"/>
        <v>155995</v>
      </c>
      <c r="D1530" s="24">
        <f t="shared" si="270"/>
        <v>117250</v>
      </c>
      <c r="E1530" s="24">
        <f t="shared" si="271"/>
        <v>54545</v>
      </c>
      <c r="F1530" s="24">
        <f t="shared" si="272"/>
        <v>208500</v>
      </c>
      <c r="G1530" s="24"/>
      <c r="K1530" s="24"/>
      <c r="L1530" s="24"/>
      <c r="M1530" s="24"/>
      <c r="P1530" s="42"/>
    </row>
    <row r="1531" spans="1:16" ht="15" x14ac:dyDescent="0.2">
      <c r="A1531" s="32">
        <f t="shared" si="267"/>
        <v>763501</v>
      </c>
      <c r="B1531" s="25">
        <f t="shared" si="268"/>
        <v>764000</v>
      </c>
      <c r="C1531" s="24">
        <f t="shared" si="269"/>
        <v>156095</v>
      </c>
      <c r="D1531" s="24">
        <f t="shared" si="270"/>
        <v>117325</v>
      </c>
      <c r="E1531" s="24">
        <f t="shared" si="271"/>
        <v>54580</v>
      </c>
      <c r="F1531" s="24">
        <f t="shared" si="272"/>
        <v>208625</v>
      </c>
      <c r="G1531" s="24"/>
      <c r="K1531" s="26"/>
      <c r="L1531" s="26"/>
      <c r="M1531" s="26"/>
      <c r="P1531" s="42"/>
    </row>
    <row r="1532" spans="1:16" ht="15" x14ac:dyDescent="0.2">
      <c r="A1532" s="32">
        <f t="shared" si="267"/>
        <v>764001</v>
      </c>
      <c r="B1532" s="25">
        <f t="shared" si="268"/>
        <v>764500</v>
      </c>
      <c r="C1532" s="24">
        <f t="shared" si="269"/>
        <v>156195</v>
      </c>
      <c r="D1532" s="24">
        <f t="shared" si="270"/>
        <v>117400</v>
      </c>
      <c r="E1532" s="24">
        <f t="shared" si="271"/>
        <v>54615</v>
      </c>
      <c r="F1532" s="24">
        <f t="shared" si="272"/>
        <v>208750</v>
      </c>
      <c r="G1532" s="24"/>
      <c r="K1532" s="26"/>
      <c r="L1532" s="26"/>
      <c r="M1532" s="26"/>
      <c r="P1532" s="42"/>
    </row>
    <row r="1533" spans="1:16" x14ac:dyDescent="0.15">
      <c r="A1533" s="32">
        <f t="shared" si="267"/>
        <v>764501</v>
      </c>
      <c r="B1533" s="25">
        <f t="shared" si="268"/>
        <v>765000</v>
      </c>
      <c r="C1533" s="24">
        <f t="shared" si="269"/>
        <v>156295</v>
      </c>
      <c r="D1533" s="24">
        <f t="shared" si="270"/>
        <v>117475</v>
      </c>
      <c r="E1533" s="24">
        <f t="shared" si="271"/>
        <v>54650</v>
      </c>
      <c r="F1533" s="24">
        <f t="shared" si="272"/>
        <v>208875</v>
      </c>
      <c r="G1533" s="24"/>
      <c r="K1533" s="24"/>
      <c r="L1533" s="24"/>
      <c r="M1533" s="24"/>
      <c r="P1533" s="42"/>
    </row>
    <row r="1534" spans="1:16" ht="15" x14ac:dyDescent="0.2">
      <c r="A1534" s="32">
        <f t="shared" si="267"/>
        <v>765001</v>
      </c>
      <c r="B1534" s="25">
        <f t="shared" si="268"/>
        <v>765500</v>
      </c>
      <c r="C1534" s="24">
        <f t="shared" si="269"/>
        <v>156395</v>
      </c>
      <c r="D1534" s="24">
        <f t="shared" si="270"/>
        <v>117550</v>
      </c>
      <c r="E1534" s="24">
        <f t="shared" si="271"/>
        <v>54685</v>
      </c>
      <c r="F1534" s="24">
        <f t="shared" si="272"/>
        <v>209000</v>
      </c>
      <c r="G1534" s="24"/>
      <c r="K1534" s="26"/>
      <c r="L1534" s="26"/>
      <c r="M1534" s="26"/>
      <c r="P1534" s="42"/>
    </row>
    <row r="1535" spans="1:16" ht="15" x14ac:dyDescent="0.2">
      <c r="A1535" s="32">
        <f t="shared" si="267"/>
        <v>765501</v>
      </c>
      <c r="B1535" s="25">
        <f t="shared" si="268"/>
        <v>766000</v>
      </c>
      <c r="C1535" s="24">
        <f t="shared" si="269"/>
        <v>156495</v>
      </c>
      <c r="D1535" s="24">
        <f t="shared" si="270"/>
        <v>117625</v>
      </c>
      <c r="E1535" s="24">
        <f t="shared" si="271"/>
        <v>54720</v>
      </c>
      <c r="F1535" s="24">
        <f t="shared" si="272"/>
        <v>209125</v>
      </c>
      <c r="G1535" s="24"/>
      <c r="K1535" s="26"/>
      <c r="L1535" s="26"/>
      <c r="M1535" s="26"/>
      <c r="P1535" s="42"/>
    </row>
    <row r="1536" spans="1:16" x14ac:dyDescent="0.15">
      <c r="A1536" s="32">
        <f t="shared" si="267"/>
        <v>766001</v>
      </c>
      <c r="B1536" s="25">
        <f t="shared" si="268"/>
        <v>766500</v>
      </c>
      <c r="C1536" s="24">
        <f t="shared" si="269"/>
        <v>156595</v>
      </c>
      <c r="D1536" s="24">
        <f t="shared" si="270"/>
        <v>117700</v>
      </c>
      <c r="E1536" s="24">
        <f t="shared" si="271"/>
        <v>54755</v>
      </c>
      <c r="F1536" s="24">
        <f t="shared" si="272"/>
        <v>209250</v>
      </c>
      <c r="G1536" s="24"/>
      <c r="K1536" s="24"/>
      <c r="L1536" s="24"/>
      <c r="M1536" s="24"/>
      <c r="P1536" s="42"/>
    </row>
    <row r="1537" spans="1:16" ht="15" x14ac:dyDescent="0.2">
      <c r="A1537" s="32">
        <f t="shared" si="267"/>
        <v>766501</v>
      </c>
      <c r="B1537" s="25">
        <f t="shared" si="268"/>
        <v>767000</v>
      </c>
      <c r="C1537" s="24">
        <f t="shared" si="269"/>
        <v>156695</v>
      </c>
      <c r="D1537" s="24">
        <f t="shared" si="270"/>
        <v>117775</v>
      </c>
      <c r="E1537" s="24">
        <f t="shared" si="271"/>
        <v>54790</v>
      </c>
      <c r="F1537" s="24">
        <f t="shared" si="272"/>
        <v>209375</v>
      </c>
      <c r="G1537" s="24"/>
      <c r="K1537" s="26"/>
      <c r="L1537" s="26"/>
      <c r="M1537" s="26"/>
      <c r="P1537" s="42"/>
    </row>
    <row r="1538" spans="1:16" ht="15" x14ac:dyDescent="0.2">
      <c r="A1538" s="32">
        <f t="shared" si="267"/>
        <v>767001</v>
      </c>
      <c r="B1538" s="25">
        <f t="shared" si="268"/>
        <v>767500</v>
      </c>
      <c r="C1538" s="24">
        <f t="shared" si="269"/>
        <v>156795</v>
      </c>
      <c r="D1538" s="24">
        <f t="shared" si="270"/>
        <v>117850</v>
      </c>
      <c r="E1538" s="24">
        <f t="shared" si="271"/>
        <v>54825</v>
      </c>
      <c r="F1538" s="24">
        <f t="shared" si="272"/>
        <v>209500</v>
      </c>
      <c r="G1538" s="24"/>
      <c r="K1538" s="26"/>
      <c r="L1538" s="26"/>
      <c r="M1538" s="26"/>
      <c r="P1538" s="42"/>
    </row>
    <row r="1539" spans="1:16" x14ac:dyDescent="0.15">
      <c r="A1539" s="32">
        <f t="shared" si="267"/>
        <v>767501</v>
      </c>
      <c r="B1539" s="25">
        <f t="shared" si="268"/>
        <v>768000</v>
      </c>
      <c r="C1539" s="24">
        <f t="shared" si="269"/>
        <v>156895</v>
      </c>
      <c r="D1539" s="24">
        <f t="shared" si="270"/>
        <v>117925</v>
      </c>
      <c r="E1539" s="24">
        <f t="shared" si="271"/>
        <v>54860</v>
      </c>
      <c r="F1539" s="24">
        <f t="shared" si="272"/>
        <v>209625</v>
      </c>
      <c r="G1539" s="24"/>
      <c r="K1539" s="24"/>
      <c r="L1539" s="24"/>
      <c r="M1539" s="24"/>
      <c r="P1539" s="42"/>
    </row>
    <row r="1540" spans="1:16" ht="15" x14ac:dyDescent="0.2">
      <c r="A1540" s="32">
        <f t="shared" si="267"/>
        <v>768001</v>
      </c>
      <c r="B1540" s="25">
        <f t="shared" si="268"/>
        <v>768500</v>
      </c>
      <c r="C1540" s="24">
        <f t="shared" si="269"/>
        <v>156995</v>
      </c>
      <c r="D1540" s="24">
        <f t="shared" si="270"/>
        <v>118000</v>
      </c>
      <c r="E1540" s="24">
        <f t="shared" si="271"/>
        <v>54895</v>
      </c>
      <c r="F1540" s="24">
        <f t="shared" si="272"/>
        <v>209750</v>
      </c>
      <c r="G1540" s="24"/>
      <c r="K1540" s="26"/>
      <c r="L1540" s="26"/>
      <c r="M1540" s="26"/>
      <c r="P1540" s="42"/>
    </row>
    <row r="1541" spans="1:16" ht="15" x14ac:dyDescent="0.2">
      <c r="A1541" s="32">
        <f t="shared" si="267"/>
        <v>768501</v>
      </c>
      <c r="B1541" s="25">
        <f t="shared" si="268"/>
        <v>769000</v>
      </c>
      <c r="C1541" s="24">
        <f t="shared" si="269"/>
        <v>157095</v>
      </c>
      <c r="D1541" s="24">
        <f t="shared" si="270"/>
        <v>118075</v>
      </c>
      <c r="E1541" s="24">
        <f t="shared" si="271"/>
        <v>54930</v>
      </c>
      <c r="F1541" s="24">
        <f t="shared" si="272"/>
        <v>209875</v>
      </c>
      <c r="G1541" s="24"/>
      <c r="K1541" s="26"/>
      <c r="L1541" s="26"/>
      <c r="M1541" s="26"/>
      <c r="P1541" s="42"/>
    </row>
    <row r="1542" spans="1:16" x14ac:dyDescent="0.15">
      <c r="A1542" s="32">
        <f t="shared" ref="A1542:A1605" si="273">B1541+1</f>
        <v>769001</v>
      </c>
      <c r="B1542" s="25">
        <f t="shared" ref="B1542:B1605" si="274">B1541+500</f>
        <v>769500</v>
      </c>
      <c r="C1542" s="24">
        <f t="shared" si="269"/>
        <v>157195</v>
      </c>
      <c r="D1542" s="24">
        <f t="shared" si="270"/>
        <v>118150</v>
      </c>
      <c r="E1542" s="24">
        <f t="shared" si="271"/>
        <v>54965</v>
      </c>
      <c r="F1542" s="24">
        <f t="shared" si="272"/>
        <v>210000</v>
      </c>
      <c r="G1542" s="24"/>
      <c r="K1542" s="24"/>
      <c r="L1542" s="24"/>
      <c r="M1542" s="24"/>
      <c r="P1542" s="42"/>
    </row>
    <row r="1543" spans="1:16" ht="15" x14ac:dyDescent="0.2">
      <c r="A1543" s="32">
        <f t="shared" si="273"/>
        <v>769501</v>
      </c>
      <c r="B1543" s="25">
        <f t="shared" si="274"/>
        <v>770000</v>
      </c>
      <c r="C1543" s="24">
        <f t="shared" si="269"/>
        <v>157295</v>
      </c>
      <c r="D1543" s="24">
        <f t="shared" si="270"/>
        <v>118225</v>
      </c>
      <c r="E1543" s="24">
        <f t="shared" si="271"/>
        <v>55000</v>
      </c>
      <c r="F1543" s="24">
        <f t="shared" si="272"/>
        <v>210125</v>
      </c>
      <c r="G1543" s="24"/>
      <c r="K1543" s="26"/>
      <c r="L1543" s="26"/>
      <c r="M1543" s="26"/>
      <c r="P1543" s="42"/>
    </row>
    <row r="1544" spans="1:16" ht="15" x14ac:dyDescent="0.2">
      <c r="A1544" s="32">
        <f t="shared" si="273"/>
        <v>770001</v>
      </c>
      <c r="B1544" s="25">
        <f t="shared" si="274"/>
        <v>770500</v>
      </c>
      <c r="C1544" s="24">
        <f t="shared" si="269"/>
        <v>157395</v>
      </c>
      <c r="D1544" s="24">
        <f t="shared" si="270"/>
        <v>118300</v>
      </c>
      <c r="E1544" s="24">
        <f t="shared" si="271"/>
        <v>55035</v>
      </c>
      <c r="F1544" s="24">
        <f t="shared" si="272"/>
        <v>210250</v>
      </c>
      <c r="G1544" s="24"/>
      <c r="K1544" s="26"/>
      <c r="L1544" s="26"/>
      <c r="M1544" s="26"/>
      <c r="P1544" s="42"/>
    </row>
    <row r="1545" spans="1:16" x14ac:dyDescent="0.15">
      <c r="A1545" s="32">
        <f t="shared" si="273"/>
        <v>770501</v>
      </c>
      <c r="B1545" s="25">
        <f t="shared" si="274"/>
        <v>771000</v>
      </c>
      <c r="C1545" s="24">
        <f t="shared" si="269"/>
        <v>157495</v>
      </c>
      <c r="D1545" s="24">
        <f t="shared" si="270"/>
        <v>118375</v>
      </c>
      <c r="E1545" s="24">
        <f t="shared" si="271"/>
        <v>55070</v>
      </c>
      <c r="F1545" s="24">
        <f t="shared" si="272"/>
        <v>210375</v>
      </c>
      <c r="G1545" s="24"/>
      <c r="K1545" s="24"/>
      <c r="L1545" s="24"/>
      <c r="M1545" s="24"/>
      <c r="P1545" s="42"/>
    </row>
    <row r="1546" spans="1:16" ht="15" x14ac:dyDescent="0.2">
      <c r="A1546" s="32">
        <f t="shared" si="273"/>
        <v>771001</v>
      </c>
      <c r="B1546" s="25">
        <f t="shared" si="274"/>
        <v>771500</v>
      </c>
      <c r="C1546" s="24">
        <f t="shared" si="269"/>
        <v>157595</v>
      </c>
      <c r="D1546" s="24">
        <f t="shared" si="270"/>
        <v>118450</v>
      </c>
      <c r="E1546" s="24">
        <f t="shared" si="271"/>
        <v>55105</v>
      </c>
      <c r="F1546" s="24">
        <f t="shared" si="272"/>
        <v>210500</v>
      </c>
      <c r="G1546" s="24"/>
      <c r="K1546" s="26"/>
      <c r="L1546" s="26"/>
      <c r="M1546" s="26"/>
      <c r="P1546" s="42"/>
    </row>
    <row r="1547" spans="1:16" ht="15" x14ac:dyDescent="0.2">
      <c r="A1547" s="32">
        <f t="shared" si="273"/>
        <v>771501</v>
      </c>
      <c r="B1547" s="25">
        <f t="shared" si="274"/>
        <v>772000</v>
      </c>
      <c r="C1547" s="24">
        <f t="shared" si="269"/>
        <v>157695</v>
      </c>
      <c r="D1547" s="24">
        <f t="shared" si="270"/>
        <v>118525</v>
      </c>
      <c r="E1547" s="24">
        <f t="shared" si="271"/>
        <v>55140</v>
      </c>
      <c r="F1547" s="24">
        <f t="shared" si="272"/>
        <v>210625</v>
      </c>
      <c r="G1547" s="24"/>
      <c r="K1547" s="26"/>
      <c r="L1547" s="26"/>
      <c r="M1547" s="26"/>
      <c r="P1547" s="42"/>
    </row>
    <row r="1548" spans="1:16" x14ac:dyDescent="0.15">
      <c r="A1548" s="32">
        <f t="shared" si="273"/>
        <v>772001</v>
      </c>
      <c r="B1548" s="25">
        <f t="shared" si="274"/>
        <v>772500</v>
      </c>
      <c r="C1548" s="24">
        <f t="shared" si="269"/>
        <v>157795</v>
      </c>
      <c r="D1548" s="24">
        <f t="shared" si="270"/>
        <v>118600</v>
      </c>
      <c r="E1548" s="24">
        <f t="shared" si="271"/>
        <v>55175</v>
      </c>
      <c r="F1548" s="24">
        <f t="shared" si="272"/>
        <v>210750</v>
      </c>
      <c r="G1548" s="24"/>
      <c r="K1548" s="24"/>
      <c r="L1548" s="24"/>
      <c r="M1548" s="24"/>
      <c r="P1548" s="42"/>
    </row>
    <row r="1549" spans="1:16" ht="15" x14ac:dyDescent="0.2">
      <c r="A1549" s="32">
        <f t="shared" si="273"/>
        <v>772501</v>
      </c>
      <c r="B1549" s="25">
        <f t="shared" si="274"/>
        <v>773000</v>
      </c>
      <c r="C1549" s="24">
        <f t="shared" si="269"/>
        <v>157895</v>
      </c>
      <c r="D1549" s="24">
        <f t="shared" si="270"/>
        <v>118675</v>
      </c>
      <c r="E1549" s="24">
        <f t="shared" si="271"/>
        <v>55210</v>
      </c>
      <c r="F1549" s="24">
        <f t="shared" si="272"/>
        <v>210875</v>
      </c>
      <c r="G1549" s="24"/>
      <c r="K1549" s="26"/>
      <c r="L1549" s="26"/>
      <c r="M1549" s="26"/>
      <c r="P1549" s="42"/>
    </row>
    <row r="1550" spans="1:16" ht="15" x14ac:dyDescent="0.2">
      <c r="A1550" s="32">
        <f t="shared" si="273"/>
        <v>773001</v>
      </c>
      <c r="B1550" s="25">
        <f t="shared" si="274"/>
        <v>773500</v>
      </c>
      <c r="C1550" s="24">
        <f t="shared" si="269"/>
        <v>157995</v>
      </c>
      <c r="D1550" s="24">
        <f t="shared" si="270"/>
        <v>118750</v>
      </c>
      <c r="E1550" s="24">
        <f t="shared" si="271"/>
        <v>55245</v>
      </c>
      <c r="F1550" s="24">
        <f t="shared" si="272"/>
        <v>211000</v>
      </c>
      <c r="G1550" s="24"/>
      <c r="K1550" s="26"/>
      <c r="L1550" s="26"/>
      <c r="M1550" s="26"/>
      <c r="P1550" s="42"/>
    </row>
    <row r="1551" spans="1:16" x14ac:dyDescent="0.15">
      <c r="A1551" s="32">
        <f t="shared" si="273"/>
        <v>773501</v>
      </c>
      <c r="B1551" s="25">
        <f t="shared" si="274"/>
        <v>774000</v>
      </c>
      <c r="C1551" s="24">
        <f t="shared" si="269"/>
        <v>158095</v>
      </c>
      <c r="D1551" s="24">
        <f t="shared" si="270"/>
        <v>118825</v>
      </c>
      <c r="E1551" s="24">
        <f t="shared" si="271"/>
        <v>55280</v>
      </c>
      <c r="F1551" s="24">
        <f t="shared" si="272"/>
        <v>211125</v>
      </c>
      <c r="G1551" s="24"/>
      <c r="K1551" s="24"/>
      <c r="L1551" s="24"/>
      <c r="M1551" s="24"/>
      <c r="P1551" s="42"/>
    </row>
    <row r="1552" spans="1:16" ht="15" x14ac:dyDescent="0.2">
      <c r="A1552" s="32">
        <f t="shared" si="273"/>
        <v>774001</v>
      </c>
      <c r="B1552" s="25">
        <f t="shared" si="274"/>
        <v>774500</v>
      </c>
      <c r="C1552" s="24">
        <f t="shared" si="269"/>
        <v>158195</v>
      </c>
      <c r="D1552" s="24">
        <f t="shared" si="270"/>
        <v>118900</v>
      </c>
      <c r="E1552" s="24">
        <f t="shared" si="271"/>
        <v>55315</v>
      </c>
      <c r="F1552" s="24">
        <f t="shared" si="272"/>
        <v>211250</v>
      </c>
      <c r="G1552" s="24"/>
      <c r="K1552" s="26"/>
      <c r="L1552" s="26"/>
      <c r="M1552" s="26"/>
      <c r="P1552" s="42"/>
    </row>
    <row r="1553" spans="1:16" ht="15" x14ac:dyDescent="0.2">
      <c r="A1553" s="32">
        <f t="shared" si="273"/>
        <v>774501</v>
      </c>
      <c r="B1553" s="25">
        <f t="shared" si="274"/>
        <v>775000</v>
      </c>
      <c r="C1553" s="24">
        <f t="shared" si="269"/>
        <v>158295</v>
      </c>
      <c r="D1553" s="24">
        <f t="shared" si="270"/>
        <v>118975</v>
      </c>
      <c r="E1553" s="24">
        <f t="shared" si="271"/>
        <v>55350</v>
      </c>
      <c r="F1553" s="24">
        <f t="shared" si="272"/>
        <v>211375</v>
      </c>
      <c r="G1553" s="24"/>
      <c r="K1553" s="26"/>
      <c r="L1553" s="26"/>
      <c r="M1553" s="26"/>
      <c r="P1553" s="42"/>
    </row>
    <row r="1554" spans="1:16" x14ac:dyDescent="0.15">
      <c r="A1554" s="32">
        <f t="shared" si="273"/>
        <v>775001</v>
      </c>
      <c r="B1554" s="25">
        <f t="shared" si="274"/>
        <v>775500</v>
      </c>
      <c r="C1554" s="24">
        <f t="shared" si="269"/>
        <v>158395</v>
      </c>
      <c r="D1554" s="24">
        <f t="shared" si="270"/>
        <v>119050</v>
      </c>
      <c r="E1554" s="24">
        <f t="shared" si="271"/>
        <v>55385</v>
      </c>
      <c r="F1554" s="24">
        <f t="shared" si="272"/>
        <v>211500</v>
      </c>
      <c r="G1554" s="24"/>
      <c r="K1554" s="24"/>
      <c r="L1554" s="24"/>
      <c r="M1554" s="24"/>
      <c r="P1554" s="42"/>
    </row>
    <row r="1555" spans="1:16" ht="15" x14ac:dyDescent="0.2">
      <c r="A1555" s="32">
        <f t="shared" si="273"/>
        <v>775501</v>
      </c>
      <c r="B1555" s="25">
        <f t="shared" si="274"/>
        <v>776000</v>
      </c>
      <c r="C1555" s="24">
        <f t="shared" si="269"/>
        <v>158495</v>
      </c>
      <c r="D1555" s="24">
        <f t="shared" si="270"/>
        <v>119125</v>
      </c>
      <c r="E1555" s="24">
        <f t="shared" si="271"/>
        <v>55420</v>
      </c>
      <c r="F1555" s="24">
        <f t="shared" si="272"/>
        <v>211625</v>
      </c>
      <c r="G1555" s="24"/>
      <c r="K1555" s="26"/>
      <c r="L1555" s="26"/>
      <c r="M1555" s="26"/>
      <c r="P1555" s="42"/>
    </row>
    <row r="1556" spans="1:16" ht="15" x14ac:dyDescent="0.2">
      <c r="A1556" s="32">
        <f t="shared" si="273"/>
        <v>776001</v>
      </c>
      <c r="B1556" s="25">
        <f t="shared" si="274"/>
        <v>776500</v>
      </c>
      <c r="C1556" s="24">
        <f t="shared" si="269"/>
        <v>158595</v>
      </c>
      <c r="D1556" s="24">
        <f t="shared" si="270"/>
        <v>119200</v>
      </c>
      <c r="E1556" s="24">
        <f t="shared" si="271"/>
        <v>55455</v>
      </c>
      <c r="F1556" s="24">
        <f t="shared" si="272"/>
        <v>211750</v>
      </c>
      <c r="G1556" s="24"/>
      <c r="K1556" s="26"/>
      <c r="L1556" s="26"/>
      <c r="M1556" s="26"/>
      <c r="P1556" s="42"/>
    </row>
    <row r="1557" spans="1:16" x14ac:dyDescent="0.15">
      <c r="A1557" s="32">
        <f t="shared" si="273"/>
        <v>776501</v>
      </c>
      <c r="B1557" s="25">
        <f t="shared" si="274"/>
        <v>777000</v>
      </c>
      <c r="C1557" s="24">
        <f t="shared" si="269"/>
        <v>158695</v>
      </c>
      <c r="D1557" s="24">
        <f t="shared" si="270"/>
        <v>119275</v>
      </c>
      <c r="E1557" s="24">
        <f t="shared" si="271"/>
        <v>55490</v>
      </c>
      <c r="F1557" s="24">
        <f t="shared" si="272"/>
        <v>211875</v>
      </c>
      <c r="G1557" s="24"/>
      <c r="K1557" s="24"/>
      <c r="L1557" s="24"/>
      <c r="M1557" s="24"/>
      <c r="P1557" s="42"/>
    </row>
    <row r="1558" spans="1:16" ht="15" x14ac:dyDescent="0.2">
      <c r="A1558" s="32">
        <f t="shared" si="273"/>
        <v>777001</v>
      </c>
      <c r="B1558" s="25">
        <f t="shared" si="274"/>
        <v>777500</v>
      </c>
      <c r="C1558" s="24">
        <f t="shared" si="269"/>
        <v>158795</v>
      </c>
      <c r="D1558" s="24">
        <f t="shared" si="270"/>
        <v>119350</v>
      </c>
      <c r="E1558" s="24">
        <f t="shared" si="271"/>
        <v>55525</v>
      </c>
      <c r="F1558" s="24">
        <f t="shared" si="272"/>
        <v>212000</v>
      </c>
      <c r="G1558" s="24"/>
      <c r="K1558" s="26"/>
      <c r="L1558" s="26"/>
      <c r="M1558" s="26"/>
      <c r="P1558" s="42"/>
    </row>
    <row r="1559" spans="1:16" ht="15" x14ac:dyDescent="0.2">
      <c r="A1559" s="32">
        <f t="shared" si="273"/>
        <v>777501</v>
      </c>
      <c r="B1559" s="25">
        <f t="shared" si="274"/>
        <v>778000</v>
      </c>
      <c r="C1559" s="24">
        <f t="shared" si="269"/>
        <v>158895</v>
      </c>
      <c r="D1559" s="24">
        <f t="shared" si="270"/>
        <v>119425</v>
      </c>
      <c r="E1559" s="24">
        <f t="shared" si="271"/>
        <v>55560</v>
      </c>
      <c r="F1559" s="24">
        <f t="shared" si="272"/>
        <v>212125</v>
      </c>
      <c r="G1559" s="24"/>
      <c r="K1559" s="26"/>
      <c r="L1559" s="26"/>
      <c r="M1559" s="26"/>
      <c r="P1559" s="42"/>
    </row>
    <row r="1560" spans="1:16" x14ac:dyDescent="0.15">
      <c r="A1560" s="32">
        <f t="shared" si="273"/>
        <v>778001</v>
      </c>
      <c r="B1560" s="25">
        <f t="shared" si="274"/>
        <v>778500</v>
      </c>
      <c r="C1560" s="24">
        <f t="shared" si="269"/>
        <v>158995</v>
      </c>
      <c r="D1560" s="24">
        <f t="shared" si="270"/>
        <v>119500</v>
      </c>
      <c r="E1560" s="24">
        <f t="shared" si="271"/>
        <v>55595</v>
      </c>
      <c r="F1560" s="24">
        <f t="shared" si="272"/>
        <v>212250</v>
      </c>
      <c r="G1560" s="24"/>
      <c r="K1560" s="24"/>
      <c r="L1560" s="24"/>
      <c r="M1560" s="24"/>
      <c r="P1560" s="42"/>
    </row>
    <row r="1561" spans="1:16" ht="15" x14ac:dyDescent="0.2">
      <c r="A1561" s="32">
        <f t="shared" si="273"/>
        <v>778501</v>
      </c>
      <c r="B1561" s="25">
        <f t="shared" si="274"/>
        <v>779000</v>
      </c>
      <c r="C1561" s="24">
        <f t="shared" si="269"/>
        <v>159095</v>
      </c>
      <c r="D1561" s="24">
        <f t="shared" si="270"/>
        <v>119575</v>
      </c>
      <c r="E1561" s="24">
        <f t="shared" si="271"/>
        <v>55630</v>
      </c>
      <c r="F1561" s="24">
        <f t="shared" si="272"/>
        <v>212375</v>
      </c>
      <c r="G1561" s="24"/>
      <c r="K1561" s="26"/>
      <c r="L1561" s="26"/>
      <c r="M1561" s="26"/>
      <c r="P1561" s="42"/>
    </row>
    <row r="1562" spans="1:16" ht="15" x14ac:dyDescent="0.2">
      <c r="A1562" s="32">
        <f t="shared" si="273"/>
        <v>779001</v>
      </c>
      <c r="B1562" s="25">
        <f t="shared" si="274"/>
        <v>779500</v>
      </c>
      <c r="C1562" s="24">
        <f t="shared" si="269"/>
        <v>159195</v>
      </c>
      <c r="D1562" s="24">
        <f t="shared" si="270"/>
        <v>119650</v>
      </c>
      <c r="E1562" s="24">
        <f t="shared" si="271"/>
        <v>55665</v>
      </c>
      <c r="F1562" s="24">
        <f t="shared" si="272"/>
        <v>212500</v>
      </c>
      <c r="G1562" s="24"/>
      <c r="K1562" s="26"/>
      <c r="L1562" s="26"/>
      <c r="M1562" s="26"/>
      <c r="P1562" s="42"/>
    </row>
    <row r="1563" spans="1:16" x14ac:dyDescent="0.15">
      <c r="A1563" s="32">
        <f t="shared" si="273"/>
        <v>779501</v>
      </c>
      <c r="B1563" s="25">
        <f t="shared" si="274"/>
        <v>780000</v>
      </c>
      <c r="C1563" s="24">
        <f t="shared" si="269"/>
        <v>159295</v>
      </c>
      <c r="D1563" s="24">
        <f t="shared" si="270"/>
        <v>119725</v>
      </c>
      <c r="E1563" s="24">
        <f t="shared" si="271"/>
        <v>55700</v>
      </c>
      <c r="F1563" s="24">
        <f t="shared" si="272"/>
        <v>212625</v>
      </c>
      <c r="G1563" s="24"/>
      <c r="K1563" s="24"/>
      <c r="L1563" s="24"/>
      <c r="M1563" s="24"/>
      <c r="P1563" s="42"/>
    </row>
    <row r="1564" spans="1:16" ht="15" x14ac:dyDescent="0.2">
      <c r="A1564" s="32">
        <f t="shared" si="273"/>
        <v>780001</v>
      </c>
      <c r="B1564" s="25">
        <f t="shared" si="274"/>
        <v>780500</v>
      </c>
      <c r="C1564" s="24">
        <f t="shared" si="269"/>
        <v>159395</v>
      </c>
      <c r="D1564" s="24">
        <f t="shared" si="270"/>
        <v>119800</v>
      </c>
      <c r="E1564" s="24">
        <f t="shared" si="271"/>
        <v>55735</v>
      </c>
      <c r="F1564" s="24">
        <f t="shared" si="272"/>
        <v>212750</v>
      </c>
      <c r="G1564" s="24"/>
      <c r="K1564" s="26"/>
      <c r="L1564" s="26"/>
      <c r="M1564" s="26"/>
      <c r="P1564" s="42"/>
    </row>
    <row r="1565" spans="1:16" ht="15" x14ac:dyDescent="0.2">
      <c r="A1565" s="32">
        <f t="shared" si="273"/>
        <v>780501</v>
      </c>
      <c r="B1565" s="25">
        <f t="shared" si="274"/>
        <v>781000</v>
      </c>
      <c r="C1565" s="24">
        <f t="shared" si="269"/>
        <v>159495</v>
      </c>
      <c r="D1565" s="24">
        <f t="shared" si="270"/>
        <v>119875</v>
      </c>
      <c r="E1565" s="24">
        <f t="shared" si="271"/>
        <v>55770</v>
      </c>
      <c r="F1565" s="24">
        <f t="shared" si="272"/>
        <v>212875</v>
      </c>
      <c r="G1565" s="24"/>
      <c r="K1565" s="26"/>
      <c r="L1565" s="26"/>
      <c r="M1565" s="26"/>
      <c r="P1565" s="42"/>
    </row>
    <row r="1566" spans="1:16" x14ac:dyDescent="0.15">
      <c r="A1566" s="32">
        <f t="shared" si="273"/>
        <v>781001</v>
      </c>
      <c r="B1566" s="25">
        <f t="shared" si="274"/>
        <v>781500</v>
      </c>
      <c r="C1566" s="24">
        <f t="shared" ref="C1566:C1629" si="275">C1565+($B1566-$B1565)*(VLOOKUP($A1566,$H$4:$M$13,3))</f>
        <v>159595</v>
      </c>
      <c r="D1566" s="24">
        <f t="shared" ref="D1566:D1629" si="276">D1565+($B1566-$B1565)*(VLOOKUP($A1566,$H$4:$M$13,4))</f>
        <v>119950</v>
      </c>
      <c r="E1566" s="24">
        <f t="shared" ref="E1566:E1629" si="277">E1565+($B1566-$B1565)*(VLOOKUP($A1566,$H$4:$M$13,5))</f>
        <v>55805</v>
      </c>
      <c r="F1566" s="24">
        <f t="shared" ref="F1566:F1629" si="278">F1565+($B1566-$B1565)*(VLOOKUP($A1566,$H$4:$M$13,6))</f>
        <v>213000</v>
      </c>
      <c r="G1566" s="24"/>
      <c r="K1566" s="24"/>
      <c r="L1566" s="24"/>
      <c r="M1566" s="24"/>
      <c r="P1566" s="42"/>
    </row>
    <row r="1567" spans="1:16" ht="15" x14ac:dyDescent="0.2">
      <c r="A1567" s="32">
        <f t="shared" si="273"/>
        <v>781501</v>
      </c>
      <c r="B1567" s="25">
        <f t="shared" si="274"/>
        <v>782000</v>
      </c>
      <c r="C1567" s="24">
        <f t="shared" si="275"/>
        <v>159695</v>
      </c>
      <c r="D1567" s="24">
        <f t="shared" si="276"/>
        <v>120025</v>
      </c>
      <c r="E1567" s="24">
        <f t="shared" si="277"/>
        <v>55840</v>
      </c>
      <c r="F1567" s="24">
        <f t="shared" si="278"/>
        <v>213125</v>
      </c>
      <c r="G1567" s="24"/>
      <c r="K1567" s="26"/>
      <c r="L1567" s="26"/>
      <c r="M1567" s="26"/>
      <c r="P1567" s="42"/>
    </row>
    <row r="1568" spans="1:16" ht="15" x14ac:dyDescent="0.2">
      <c r="A1568" s="32">
        <f t="shared" si="273"/>
        <v>782001</v>
      </c>
      <c r="B1568" s="25">
        <f t="shared" si="274"/>
        <v>782500</v>
      </c>
      <c r="C1568" s="24">
        <f t="shared" si="275"/>
        <v>159795</v>
      </c>
      <c r="D1568" s="24">
        <f t="shared" si="276"/>
        <v>120100</v>
      </c>
      <c r="E1568" s="24">
        <f t="shared" si="277"/>
        <v>55875</v>
      </c>
      <c r="F1568" s="24">
        <f t="shared" si="278"/>
        <v>213250</v>
      </c>
      <c r="G1568" s="24"/>
      <c r="K1568" s="26"/>
      <c r="L1568" s="26"/>
      <c r="M1568" s="26"/>
      <c r="P1568" s="42"/>
    </row>
    <row r="1569" spans="1:16" x14ac:dyDescent="0.15">
      <c r="A1569" s="32">
        <f t="shared" si="273"/>
        <v>782501</v>
      </c>
      <c r="B1569" s="25">
        <f t="shared" si="274"/>
        <v>783000</v>
      </c>
      <c r="C1569" s="24">
        <f t="shared" si="275"/>
        <v>159895</v>
      </c>
      <c r="D1569" s="24">
        <f t="shared" si="276"/>
        <v>120175</v>
      </c>
      <c r="E1569" s="24">
        <f t="shared" si="277"/>
        <v>55910</v>
      </c>
      <c r="F1569" s="24">
        <f t="shared" si="278"/>
        <v>213375</v>
      </c>
      <c r="G1569" s="24"/>
      <c r="K1569" s="24"/>
      <c r="L1569" s="24"/>
      <c r="M1569" s="24"/>
      <c r="P1569" s="42"/>
    </row>
    <row r="1570" spans="1:16" ht="15" x14ac:dyDescent="0.2">
      <c r="A1570" s="32">
        <f t="shared" si="273"/>
        <v>783001</v>
      </c>
      <c r="B1570" s="25">
        <f t="shared" si="274"/>
        <v>783500</v>
      </c>
      <c r="C1570" s="24">
        <f t="shared" si="275"/>
        <v>159995</v>
      </c>
      <c r="D1570" s="24">
        <f t="shared" si="276"/>
        <v>120250</v>
      </c>
      <c r="E1570" s="24">
        <f t="shared" si="277"/>
        <v>55945</v>
      </c>
      <c r="F1570" s="24">
        <f t="shared" si="278"/>
        <v>213500</v>
      </c>
      <c r="G1570" s="24"/>
      <c r="K1570" s="26"/>
      <c r="L1570" s="26"/>
      <c r="M1570" s="26"/>
      <c r="P1570" s="42"/>
    </row>
    <row r="1571" spans="1:16" ht="15" x14ac:dyDescent="0.2">
      <c r="A1571" s="32">
        <f t="shared" si="273"/>
        <v>783501</v>
      </c>
      <c r="B1571" s="25">
        <f t="shared" si="274"/>
        <v>784000</v>
      </c>
      <c r="C1571" s="24">
        <f t="shared" si="275"/>
        <v>160095</v>
      </c>
      <c r="D1571" s="24">
        <f t="shared" si="276"/>
        <v>120325</v>
      </c>
      <c r="E1571" s="24">
        <f t="shared" si="277"/>
        <v>55980</v>
      </c>
      <c r="F1571" s="24">
        <f t="shared" si="278"/>
        <v>213625</v>
      </c>
      <c r="G1571" s="24"/>
      <c r="K1571" s="26"/>
      <c r="L1571" s="26"/>
      <c r="M1571" s="26"/>
      <c r="P1571" s="42"/>
    </row>
    <row r="1572" spans="1:16" x14ac:dyDescent="0.15">
      <c r="A1572" s="32">
        <f t="shared" si="273"/>
        <v>784001</v>
      </c>
      <c r="B1572" s="25">
        <f t="shared" si="274"/>
        <v>784500</v>
      </c>
      <c r="C1572" s="24">
        <f t="shared" si="275"/>
        <v>160195</v>
      </c>
      <c r="D1572" s="24">
        <f t="shared" si="276"/>
        <v>120400</v>
      </c>
      <c r="E1572" s="24">
        <f t="shared" si="277"/>
        <v>56015</v>
      </c>
      <c r="F1572" s="24">
        <f t="shared" si="278"/>
        <v>213750</v>
      </c>
      <c r="G1572" s="24"/>
      <c r="K1572" s="24"/>
      <c r="L1572" s="24"/>
      <c r="M1572" s="24"/>
      <c r="P1572" s="42"/>
    </row>
    <row r="1573" spans="1:16" ht="15" x14ac:dyDescent="0.2">
      <c r="A1573" s="32">
        <f t="shared" si="273"/>
        <v>784501</v>
      </c>
      <c r="B1573" s="25">
        <f t="shared" si="274"/>
        <v>785000</v>
      </c>
      <c r="C1573" s="24">
        <f t="shared" si="275"/>
        <v>160295</v>
      </c>
      <c r="D1573" s="24">
        <f t="shared" si="276"/>
        <v>120475</v>
      </c>
      <c r="E1573" s="24">
        <f t="shared" si="277"/>
        <v>56050</v>
      </c>
      <c r="F1573" s="24">
        <f t="shared" si="278"/>
        <v>213875</v>
      </c>
      <c r="G1573" s="24"/>
      <c r="K1573" s="26"/>
      <c r="L1573" s="26"/>
      <c r="M1573" s="26"/>
      <c r="P1573" s="42"/>
    </row>
    <row r="1574" spans="1:16" ht="15" x14ac:dyDescent="0.2">
      <c r="A1574" s="32">
        <f t="shared" si="273"/>
        <v>785001</v>
      </c>
      <c r="B1574" s="25">
        <f t="shared" si="274"/>
        <v>785500</v>
      </c>
      <c r="C1574" s="24">
        <f t="shared" si="275"/>
        <v>160395</v>
      </c>
      <c r="D1574" s="24">
        <f t="shared" si="276"/>
        <v>120550</v>
      </c>
      <c r="E1574" s="24">
        <f t="shared" si="277"/>
        <v>56085</v>
      </c>
      <c r="F1574" s="24">
        <f t="shared" si="278"/>
        <v>214000</v>
      </c>
      <c r="G1574" s="24"/>
      <c r="K1574" s="26"/>
      <c r="L1574" s="26"/>
      <c r="M1574" s="26"/>
      <c r="P1574" s="42"/>
    </row>
    <row r="1575" spans="1:16" x14ac:dyDescent="0.15">
      <c r="A1575" s="32">
        <f t="shared" si="273"/>
        <v>785501</v>
      </c>
      <c r="B1575" s="25">
        <f t="shared" si="274"/>
        <v>786000</v>
      </c>
      <c r="C1575" s="24">
        <f t="shared" si="275"/>
        <v>160495</v>
      </c>
      <c r="D1575" s="24">
        <f t="shared" si="276"/>
        <v>120625</v>
      </c>
      <c r="E1575" s="24">
        <f t="shared" si="277"/>
        <v>56120</v>
      </c>
      <c r="F1575" s="24">
        <f t="shared" si="278"/>
        <v>214125</v>
      </c>
      <c r="G1575" s="24"/>
      <c r="K1575" s="24"/>
      <c r="L1575" s="24"/>
      <c r="M1575" s="24"/>
      <c r="P1575" s="42"/>
    </row>
    <row r="1576" spans="1:16" ht="15" x14ac:dyDescent="0.2">
      <c r="A1576" s="32">
        <f t="shared" si="273"/>
        <v>786001</v>
      </c>
      <c r="B1576" s="25">
        <f t="shared" si="274"/>
        <v>786500</v>
      </c>
      <c r="C1576" s="24">
        <f t="shared" si="275"/>
        <v>160595</v>
      </c>
      <c r="D1576" s="24">
        <f t="shared" si="276"/>
        <v>120700</v>
      </c>
      <c r="E1576" s="24">
        <f t="shared" si="277"/>
        <v>56155</v>
      </c>
      <c r="F1576" s="24">
        <f t="shared" si="278"/>
        <v>214250</v>
      </c>
      <c r="G1576" s="24"/>
      <c r="K1576" s="26"/>
      <c r="L1576" s="26"/>
      <c r="M1576" s="26"/>
      <c r="P1576" s="42"/>
    </row>
    <row r="1577" spans="1:16" ht="15" x14ac:dyDescent="0.2">
      <c r="A1577" s="32">
        <f t="shared" si="273"/>
        <v>786501</v>
      </c>
      <c r="B1577" s="25">
        <f t="shared" si="274"/>
        <v>787000</v>
      </c>
      <c r="C1577" s="24">
        <f t="shared" si="275"/>
        <v>160695</v>
      </c>
      <c r="D1577" s="24">
        <f t="shared" si="276"/>
        <v>120775</v>
      </c>
      <c r="E1577" s="24">
        <f t="shared" si="277"/>
        <v>56190</v>
      </c>
      <c r="F1577" s="24">
        <f t="shared" si="278"/>
        <v>214375</v>
      </c>
      <c r="G1577" s="24"/>
      <c r="K1577" s="26"/>
      <c r="L1577" s="26"/>
      <c r="M1577" s="26"/>
      <c r="P1577" s="42"/>
    </row>
    <row r="1578" spans="1:16" x14ac:dyDescent="0.15">
      <c r="A1578" s="32">
        <f t="shared" si="273"/>
        <v>787001</v>
      </c>
      <c r="B1578" s="25">
        <f t="shared" si="274"/>
        <v>787500</v>
      </c>
      <c r="C1578" s="24">
        <f t="shared" si="275"/>
        <v>160795</v>
      </c>
      <c r="D1578" s="24">
        <f t="shared" si="276"/>
        <v>120850</v>
      </c>
      <c r="E1578" s="24">
        <f t="shared" si="277"/>
        <v>56225</v>
      </c>
      <c r="F1578" s="24">
        <f t="shared" si="278"/>
        <v>214500</v>
      </c>
      <c r="G1578" s="24"/>
      <c r="K1578" s="24"/>
      <c r="L1578" s="24"/>
      <c r="M1578" s="24"/>
      <c r="P1578" s="42"/>
    </row>
    <row r="1579" spans="1:16" ht="15" x14ac:dyDescent="0.2">
      <c r="A1579" s="32">
        <f t="shared" si="273"/>
        <v>787501</v>
      </c>
      <c r="B1579" s="25">
        <f t="shared" si="274"/>
        <v>788000</v>
      </c>
      <c r="C1579" s="24">
        <f t="shared" si="275"/>
        <v>160895</v>
      </c>
      <c r="D1579" s="24">
        <f t="shared" si="276"/>
        <v>120925</v>
      </c>
      <c r="E1579" s="24">
        <f t="shared" si="277"/>
        <v>56260</v>
      </c>
      <c r="F1579" s="24">
        <f t="shared" si="278"/>
        <v>214625</v>
      </c>
      <c r="G1579" s="24"/>
      <c r="K1579" s="26"/>
      <c r="L1579" s="26"/>
      <c r="M1579" s="26"/>
      <c r="P1579" s="42"/>
    </row>
    <row r="1580" spans="1:16" ht="15" x14ac:dyDescent="0.2">
      <c r="A1580" s="32">
        <f t="shared" si="273"/>
        <v>788001</v>
      </c>
      <c r="B1580" s="25">
        <f t="shared" si="274"/>
        <v>788500</v>
      </c>
      <c r="C1580" s="24">
        <f t="shared" si="275"/>
        <v>160995</v>
      </c>
      <c r="D1580" s="24">
        <f t="shared" si="276"/>
        <v>121000</v>
      </c>
      <c r="E1580" s="24">
        <f t="shared" si="277"/>
        <v>56295</v>
      </c>
      <c r="F1580" s="24">
        <f t="shared" si="278"/>
        <v>214750</v>
      </c>
      <c r="G1580" s="24"/>
      <c r="K1580" s="26"/>
      <c r="L1580" s="26"/>
      <c r="M1580" s="26"/>
      <c r="P1580" s="42"/>
    </row>
    <row r="1581" spans="1:16" x14ac:dyDescent="0.15">
      <c r="A1581" s="32">
        <f t="shared" si="273"/>
        <v>788501</v>
      </c>
      <c r="B1581" s="25">
        <f t="shared" si="274"/>
        <v>789000</v>
      </c>
      <c r="C1581" s="24">
        <f t="shared" si="275"/>
        <v>161095</v>
      </c>
      <c r="D1581" s="24">
        <f t="shared" si="276"/>
        <v>121075</v>
      </c>
      <c r="E1581" s="24">
        <f t="shared" si="277"/>
        <v>56330</v>
      </c>
      <c r="F1581" s="24">
        <f t="shared" si="278"/>
        <v>214875</v>
      </c>
      <c r="G1581" s="24"/>
      <c r="K1581" s="24"/>
      <c r="L1581" s="24"/>
      <c r="M1581" s="24"/>
      <c r="P1581" s="42"/>
    </row>
    <row r="1582" spans="1:16" ht="15" x14ac:dyDescent="0.2">
      <c r="A1582" s="32">
        <f t="shared" si="273"/>
        <v>789001</v>
      </c>
      <c r="B1582" s="25">
        <f t="shared" si="274"/>
        <v>789500</v>
      </c>
      <c r="C1582" s="24">
        <f t="shared" si="275"/>
        <v>161195</v>
      </c>
      <c r="D1582" s="24">
        <f t="shared" si="276"/>
        <v>121150</v>
      </c>
      <c r="E1582" s="24">
        <f t="shared" si="277"/>
        <v>56365</v>
      </c>
      <c r="F1582" s="24">
        <f t="shared" si="278"/>
        <v>215000</v>
      </c>
      <c r="G1582" s="24"/>
      <c r="K1582" s="26"/>
      <c r="L1582" s="26"/>
      <c r="M1582" s="26"/>
      <c r="P1582" s="42"/>
    </row>
    <row r="1583" spans="1:16" ht="15" x14ac:dyDescent="0.2">
      <c r="A1583" s="32">
        <f t="shared" si="273"/>
        <v>789501</v>
      </c>
      <c r="B1583" s="25">
        <f t="shared" si="274"/>
        <v>790000</v>
      </c>
      <c r="C1583" s="24">
        <f t="shared" si="275"/>
        <v>161295</v>
      </c>
      <c r="D1583" s="24">
        <f t="shared" si="276"/>
        <v>121225</v>
      </c>
      <c r="E1583" s="24">
        <f t="shared" si="277"/>
        <v>56400</v>
      </c>
      <c r="F1583" s="24">
        <f t="shared" si="278"/>
        <v>215125</v>
      </c>
      <c r="G1583" s="24"/>
      <c r="K1583" s="26"/>
      <c r="L1583" s="26"/>
      <c r="M1583" s="26"/>
      <c r="P1583" s="42"/>
    </row>
    <row r="1584" spans="1:16" x14ac:dyDescent="0.15">
      <c r="A1584" s="32">
        <f t="shared" si="273"/>
        <v>790001</v>
      </c>
      <c r="B1584" s="25">
        <f t="shared" si="274"/>
        <v>790500</v>
      </c>
      <c r="C1584" s="24">
        <f t="shared" si="275"/>
        <v>161395</v>
      </c>
      <c r="D1584" s="24">
        <f t="shared" si="276"/>
        <v>121300</v>
      </c>
      <c r="E1584" s="24">
        <f t="shared" si="277"/>
        <v>56435</v>
      </c>
      <c r="F1584" s="24">
        <f t="shared" si="278"/>
        <v>215250</v>
      </c>
      <c r="G1584" s="24"/>
      <c r="K1584" s="24"/>
      <c r="L1584" s="24"/>
      <c r="M1584" s="24"/>
      <c r="P1584" s="42"/>
    </row>
    <row r="1585" spans="1:16" ht="15" x14ac:dyDescent="0.2">
      <c r="A1585" s="32">
        <f t="shared" si="273"/>
        <v>790501</v>
      </c>
      <c r="B1585" s="25">
        <f t="shared" si="274"/>
        <v>791000</v>
      </c>
      <c r="C1585" s="24">
        <f t="shared" si="275"/>
        <v>161495</v>
      </c>
      <c r="D1585" s="24">
        <f t="shared" si="276"/>
        <v>121375</v>
      </c>
      <c r="E1585" s="24">
        <f t="shared" si="277"/>
        <v>56470</v>
      </c>
      <c r="F1585" s="24">
        <f t="shared" si="278"/>
        <v>215375</v>
      </c>
      <c r="G1585" s="24"/>
      <c r="K1585" s="26"/>
      <c r="L1585" s="26"/>
      <c r="M1585" s="26"/>
      <c r="P1585" s="42"/>
    </row>
    <row r="1586" spans="1:16" ht="15" x14ac:dyDescent="0.2">
      <c r="A1586" s="32">
        <f t="shared" si="273"/>
        <v>791001</v>
      </c>
      <c r="B1586" s="25">
        <f t="shared" si="274"/>
        <v>791500</v>
      </c>
      <c r="C1586" s="24">
        <f t="shared" si="275"/>
        <v>161595</v>
      </c>
      <c r="D1586" s="24">
        <f t="shared" si="276"/>
        <v>121450</v>
      </c>
      <c r="E1586" s="24">
        <f t="shared" si="277"/>
        <v>56505</v>
      </c>
      <c r="F1586" s="24">
        <f t="shared" si="278"/>
        <v>215500</v>
      </c>
      <c r="G1586" s="24"/>
      <c r="K1586" s="26"/>
      <c r="L1586" s="26"/>
      <c r="M1586" s="26"/>
      <c r="P1586" s="42"/>
    </row>
    <row r="1587" spans="1:16" x14ac:dyDescent="0.15">
      <c r="A1587" s="32">
        <f t="shared" si="273"/>
        <v>791501</v>
      </c>
      <c r="B1587" s="25">
        <f t="shared" si="274"/>
        <v>792000</v>
      </c>
      <c r="C1587" s="24">
        <f t="shared" si="275"/>
        <v>161695</v>
      </c>
      <c r="D1587" s="24">
        <f t="shared" si="276"/>
        <v>121525</v>
      </c>
      <c r="E1587" s="24">
        <f t="shared" si="277"/>
        <v>56540</v>
      </c>
      <c r="F1587" s="24">
        <f t="shared" si="278"/>
        <v>215625</v>
      </c>
      <c r="G1587" s="24"/>
      <c r="K1587" s="24"/>
      <c r="L1587" s="24"/>
      <c r="M1587" s="24"/>
      <c r="P1587" s="42"/>
    </row>
    <row r="1588" spans="1:16" ht="15" x14ac:dyDescent="0.2">
      <c r="A1588" s="32">
        <f t="shared" si="273"/>
        <v>792001</v>
      </c>
      <c r="B1588" s="25">
        <f t="shared" si="274"/>
        <v>792500</v>
      </c>
      <c r="C1588" s="24">
        <f t="shared" si="275"/>
        <v>161795</v>
      </c>
      <c r="D1588" s="24">
        <f t="shared" si="276"/>
        <v>121600</v>
      </c>
      <c r="E1588" s="24">
        <f t="shared" si="277"/>
        <v>56575</v>
      </c>
      <c r="F1588" s="24">
        <f t="shared" si="278"/>
        <v>215750</v>
      </c>
      <c r="G1588" s="24"/>
      <c r="K1588" s="26"/>
      <c r="L1588" s="26"/>
      <c r="M1588" s="26"/>
      <c r="P1588" s="42"/>
    </row>
    <row r="1589" spans="1:16" ht="15" x14ac:dyDescent="0.2">
      <c r="A1589" s="32">
        <f t="shared" si="273"/>
        <v>792501</v>
      </c>
      <c r="B1589" s="25">
        <f t="shared" si="274"/>
        <v>793000</v>
      </c>
      <c r="C1589" s="24">
        <f t="shared" si="275"/>
        <v>161895</v>
      </c>
      <c r="D1589" s="24">
        <f t="shared" si="276"/>
        <v>121675</v>
      </c>
      <c r="E1589" s="24">
        <f t="shared" si="277"/>
        <v>56610</v>
      </c>
      <c r="F1589" s="24">
        <f t="shared" si="278"/>
        <v>215875</v>
      </c>
      <c r="G1589" s="24"/>
      <c r="K1589" s="26"/>
      <c r="L1589" s="26"/>
      <c r="M1589" s="26"/>
      <c r="P1589" s="42"/>
    </row>
    <row r="1590" spans="1:16" x14ac:dyDescent="0.15">
      <c r="A1590" s="32">
        <f t="shared" si="273"/>
        <v>793001</v>
      </c>
      <c r="B1590" s="25">
        <f t="shared" si="274"/>
        <v>793500</v>
      </c>
      <c r="C1590" s="24">
        <f t="shared" si="275"/>
        <v>161995</v>
      </c>
      <c r="D1590" s="24">
        <f t="shared" si="276"/>
        <v>121750</v>
      </c>
      <c r="E1590" s="24">
        <f t="shared" si="277"/>
        <v>56645</v>
      </c>
      <c r="F1590" s="24">
        <f t="shared" si="278"/>
        <v>216000</v>
      </c>
      <c r="G1590" s="24"/>
      <c r="K1590" s="24"/>
      <c r="L1590" s="24"/>
      <c r="M1590" s="24"/>
      <c r="P1590" s="42"/>
    </row>
    <row r="1591" spans="1:16" ht="15" x14ac:dyDescent="0.2">
      <c r="A1591" s="32">
        <f t="shared" si="273"/>
        <v>793501</v>
      </c>
      <c r="B1591" s="25">
        <f t="shared" si="274"/>
        <v>794000</v>
      </c>
      <c r="C1591" s="24">
        <f t="shared" si="275"/>
        <v>162095</v>
      </c>
      <c r="D1591" s="24">
        <f t="shared" si="276"/>
        <v>121825</v>
      </c>
      <c r="E1591" s="24">
        <f t="shared" si="277"/>
        <v>56680</v>
      </c>
      <c r="F1591" s="24">
        <f t="shared" si="278"/>
        <v>216125</v>
      </c>
      <c r="G1591" s="24"/>
      <c r="K1591" s="26"/>
      <c r="L1591" s="26"/>
      <c r="M1591" s="26"/>
      <c r="P1591" s="42"/>
    </row>
    <row r="1592" spans="1:16" ht="15" x14ac:dyDescent="0.2">
      <c r="A1592" s="32">
        <f t="shared" si="273"/>
        <v>794001</v>
      </c>
      <c r="B1592" s="25">
        <f t="shared" si="274"/>
        <v>794500</v>
      </c>
      <c r="C1592" s="24">
        <f t="shared" si="275"/>
        <v>162195</v>
      </c>
      <c r="D1592" s="24">
        <f t="shared" si="276"/>
        <v>121900</v>
      </c>
      <c r="E1592" s="24">
        <f t="shared" si="277"/>
        <v>56715</v>
      </c>
      <c r="F1592" s="24">
        <f t="shared" si="278"/>
        <v>216250</v>
      </c>
      <c r="G1592" s="24"/>
      <c r="K1592" s="26"/>
      <c r="L1592" s="26"/>
      <c r="M1592" s="26"/>
      <c r="P1592" s="42"/>
    </row>
    <row r="1593" spans="1:16" x14ac:dyDescent="0.15">
      <c r="A1593" s="32">
        <f t="shared" si="273"/>
        <v>794501</v>
      </c>
      <c r="B1593" s="25">
        <f t="shared" si="274"/>
        <v>795000</v>
      </c>
      <c r="C1593" s="24">
        <f t="shared" si="275"/>
        <v>162295</v>
      </c>
      <c r="D1593" s="24">
        <f t="shared" si="276"/>
        <v>121975</v>
      </c>
      <c r="E1593" s="24">
        <f t="shared" si="277"/>
        <v>56750</v>
      </c>
      <c r="F1593" s="24">
        <f t="shared" si="278"/>
        <v>216375</v>
      </c>
      <c r="G1593" s="24"/>
      <c r="K1593" s="24"/>
      <c r="L1593" s="24"/>
      <c r="M1593" s="24"/>
      <c r="P1593" s="42"/>
    </row>
    <row r="1594" spans="1:16" ht="15" x14ac:dyDescent="0.2">
      <c r="A1594" s="32">
        <f t="shared" si="273"/>
        <v>795001</v>
      </c>
      <c r="B1594" s="25">
        <f t="shared" si="274"/>
        <v>795500</v>
      </c>
      <c r="C1594" s="24">
        <f t="shared" si="275"/>
        <v>162395</v>
      </c>
      <c r="D1594" s="24">
        <f t="shared" si="276"/>
        <v>122050</v>
      </c>
      <c r="E1594" s="24">
        <f t="shared" si="277"/>
        <v>56785</v>
      </c>
      <c r="F1594" s="24">
        <f t="shared" si="278"/>
        <v>216500</v>
      </c>
      <c r="G1594" s="24"/>
      <c r="K1594" s="26"/>
      <c r="L1594" s="26"/>
      <c r="M1594" s="26"/>
      <c r="P1594" s="42"/>
    </row>
    <row r="1595" spans="1:16" ht="15" x14ac:dyDescent="0.2">
      <c r="A1595" s="32">
        <f t="shared" si="273"/>
        <v>795501</v>
      </c>
      <c r="B1595" s="25">
        <f t="shared" si="274"/>
        <v>796000</v>
      </c>
      <c r="C1595" s="24">
        <f t="shared" si="275"/>
        <v>162495</v>
      </c>
      <c r="D1595" s="24">
        <f t="shared" si="276"/>
        <v>122125</v>
      </c>
      <c r="E1595" s="24">
        <f t="shared" si="277"/>
        <v>56820</v>
      </c>
      <c r="F1595" s="24">
        <f t="shared" si="278"/>
        <v>216625</v>
      </c>
      <c r="G1595" s="24"/>
      <c r="K1595" s="26"/>
      <c r="L1595" s="26"/>
      <c r="M1595" s="26"/>
      <c r="P1595" s="42"/>
    </row>
    <row r="1596" spans="1:16" x14ac:dyDescent="0.15">
      <c r="A1596" s="32">
        <f t="shared" si="273"/>
        <v>796001</v>
      </c>
      <c r="B1596" s="25">
        <f t="shared" si="274"/>
        <v>796500</v>
      </c>
      <c r="C1596" s="24">
        <f t="shared" si="275"/>
        <v>162595</v>
      </c>
      <c r="D1596" s="24">
        <f t="shared" si="276"/>
        <v>122200</v>
      </c>
      <c r="E1596" s="24">
        <f t="shared" si="277"/>
        <v>56855</v>
      </c>
      <c r="F1596" s="24">
        <f t="shared" si="278"/>
        <v>216750</v>
      </c>
      <c r="G1596" s="24"/>
      <c r="K1596" s="24"/>
      <c r="L1596" s="24"/>
      <c r="M1596" s="24"/>
      <c r="P1596" s="42"/>
    </row>
    <row r="1597" spans="1:16" ht="15" x14ac:dyDescent="0.2">
      <c r="A1597" s="32">
        <f t="shared" si="273"/>
        <v>796501</v>
      </c>
      <c r="B1597" s="25">
        <f t="shared" si="274"/>
        <v>797000</v>
      </c>
      <c r="C1597" s="24">
        <f t="shared" si="275"/>
        <v>162695</v>
      </c>
      <c r="D1597" s="24">
        <f t="shared" si="276"/>
        <v>122275</v>
      </c>
      <c r="E1597" s="24">
        <f t="shared" si="277"/>
        <v>56890</v>
      </c>
      <c r="F1597" s="24">
        <f t="shared" si="278"/>
        <v>216875</v>
      </c>
      <c r="G1597" s="24"/>
      <c r="K1597" s="26"/>
      <c r="L1597" s="26"/>
      <c r="M1597" s="26"/>
      <c r="P1597" s="42"/>
    </row>
    <row r="1598" spans="1:16" ht="15" x14ac:dyDescent="0.2">
      <c r="A1598" s="32">
        <f t="shared" si="273"/>
        <v>797001</v>
      </c>
      <c r="B1598" s="25">
        <f t="shared" si="274"/>
        <v>797500</v>
      </c>
      <c r="C1598" s="24">
        <f t="shared" si="275"/>
        <v>162795</v>
      </c>
      <c r="D1598" s="24">
        <f t="shared" si="276"/>
        <v>122350</v>
      </c>
      <c r="E1598" s="24">
        <f t="shared" si="277"/>
        <v>56925</v>
      </c>
      <c r="F1598" s="24">
        <f t="shared" si="278"/>
        <v>217000</v>
      </c>
      <c r="G1598" s="24"/>
      <c r="K1598" s="26"/>
      <c r="L1598" s="26"/>
      <c r="M1598" s="26"/>
      <c r="P1598" s="42"/>
    </row>
    <row r="1599" spans="1:16" x14ac:dyDescent="0.15">
      <c r="A1599" s="32">
        <f t="shared" si="273"/>
        <v>797501</v>
      </c>
      <c r="B1599" s="25">
        <f t="shared" si="274"/>
        <v>798000</v>
      </c>
      <c r="C1599" s="24">
        <f t="shared" si="275"/>
        <v>162895</v>
      </c>
      <c r="D1599" s="24">
        <f t="shared" si="276"/>
        <v>122425</v>
      </c>
      <c r="E1599" s="24">
        <f t="shared" si="277"/>
        <v>56960</v>
      </c>
      <c r="F1599" s="24">
        <f t="shared" si="278"/>
        <v>217125</v>
      </c>
      <c r="G1599" s="24"/>
      <c r="K1599" s="24"/>
      <c r="L1599" s="24"/>
      <c r="M1599" s="24"/>
      <c r="P1599" s="42"/>
    </row>
    <row r="1600" spans="1:16" ht="15" x14ac:dyDescent="0.2">
      <c r="A1600" s="32">
        <f t="shared" si="273"/>
        <v>798001</v>
      </c>
      <c r="B1600" s="25">
        <f t="shared" si="274"/>
        <v>798500</v>
      </c>
      <c r="C1600" s="24">
        <f t="shared" si="275"/>
        <v>162995</v>
      </c>
      <c r="D1600" s="24">
        <f t="shared" si="276"/>
        <v>122500</v>
      </c>
      <c r="E1600" s="24">
        <f t="shared" si="277"/>
        <v>56995</v>
      </c>
      <c r="F1600" s="24">
        <f t="shared" si="278"/>
        <v>217250</v>
      </c>
      <c r="G1600" s="24"/>
      <c r="K1600" s="26"/>
      <c r="L1600" s="26"/>
      <c r="M1600" s="26"/>
      <c r="P1600" s="42"/>
    </row>
    <row r="1601" spans="1:16" ht="15" x14ac:dyDescent="0.2">
      <c r="A1601" s="32">
        <f t="shared" si="273"/>
        <v>798501</v>
      </c>
      <c r="B1601" s="25">
        <f t="shared" si="274"/>
        <v>799000</v>
      </c>
      <c r="C1601" s="24">
        <f t="shared" si="275"/>
        <v>163095</v>
      </c>
      <c r="D1601" s="24">
        <f t="shared" si="276"/>
        <v>122575</v>
      </c>
      <c r="E1601" s="24">
        <f t="shared" si="277"/>
        <v>57030</v>
      </c>
      <c r="F1601" s="24">
        <f t="shared" si="278"/>
        <v>217375</v>
      </c>
      <c r="G1601" s="24"/>
      <c r="K1601" s="26"/>
      <c r="L1601" s="26"/>
      <c r="M1601" s="26"/>
      <c r="P1601" s="42"/>
    </row>
    <row r="1602" spans="1:16" x14ac:dyDescent="0.15">
      <c r="A1602" s="32">
        <f t="shared" si="273"/>
        <v>799001</v>
      </c>
      <c r="B1602" s="25">
        <f t="shared" si="274"/>
        <v>799500</v>
      </c>
      <c r="C1602" s="24">
        <f t="shared" si="275"/>
        <v>163195</v>
      </c>
      <c r="D1602" s="24">
        <f t="shared" si="276"/>
        <v>122650</v>
      </c>
      <c r="E1602" s="24">
        <f t="shared" si="277"/>
        <v>57065</v>
      </c>
      <c r="F1602" s="24">
        <f t="shared" si="278"/>
        <v>217500</v>
      </c>
      <c r="G1602" s="24"/>
      <c r="K1602" s="24"/>
      <c r="L1602" s="24"/>
      <c r="M1602" s="24"/>
      <c r="P1602" s="42"/>
    </row>
    <row r="1603" spans="1:16" ht="15" x14ac:dyDescent="0.2">
      <c r="A1603" s="32">
        <f t="shared" si="273"/>
        <v>799501</v>
      </c>
      <c r="B1603" s="25">
        <f t="shared" si="274"/>
        <v>800000</v>
      </c>
      <c r="C1603" s="24">
        <f t="shared" si="275"/>
        <v>163295</v>
      </c>
      <c r="D1603" s="24">
        <f t="shared" si="276"/>
        <v>122725</v>
      </c>
      <c r="E1603" s="24">
        <f t="shared" si="277"/>
        <v>57100</v>
      </c>
      <c r="F1603" s="24">
        <f t="shared" si="278"/>
        <v>217625</v>
      </c>
      <c r="G1603" s="24"/>
      <c r="K1603" s="26"/>
      <c r="L1603" s="26"/>
      <c r="M1603" s="26"/>
      <c r="P1603" s="42"/>
    </row>
    <row r="1604" spans="1:16" ht="15" x14ac:dyDescent="0.2">
      <c r="A1604" s="32">
        <f t="shared" si="273"/>
        <v>800001</v>
      </c>
      <c r="B1604" s="25">
        <f t="shared" si="274"/>
        <v>800500</v>
      </c>
      <c r="C1604" s="24">
        <f t="shared" si="275"/>
        <v>163395</v>
      </c>
      <c r="D1604" s="24">
        <f t="shared" si="276"/>
        <v>122800</v>
      </c>
      <c r="E1604" s="24">
        <f t="shared" si="277"/>
        <v>57135</v>
      </c>
      <c r="F1604" s="24">
        <f t="shared" si="278"/>
        <v>217750</v>
      </c>
      <c r="G1604" s="24"/>
      <c r="K1604" s="26"/>
      <c r="L1604" s="26"/>
      <c r="M1604" s="26"/>
      <c r="P1604" s="42"/>
    </row>
    <row r="1605" spans="1:16" x14ac:dyDescent="0.15">
      <c r="A1605" s="32">
        <f t="shared" si="273"/>
        <v>800501</v>
      </c>
      <c r="B1605" s="25">
        <f t="shared" si="274"/>
        <v>801000</v>
      </c>
      <c r="C1605" s="24">
        <f t="shared" si="275"/>
        <v>163495</v>
      </c>
      <c r="D1605" s="24">
        <f t="shared" si="276"/>
        <v>122875</v>
      </c>
      <c r="E1605" s="24">
        <f t="shared" si="277"/>
        <v>57170</v>
      </c>
      <c r="F1605" s="24">
        <f t="shared" si="278"/>
        <v>217875</v>
      </c>
      <c r="G1605" s="24"/>
      <c r="K1605" s="24"/>
      <c r="L1605" s="24"/>
      <c r="M1605" s="24"/>
      <c r="P1605" s="42"/>
    </row>
    <row r="1606" spans="1:16" ht="15" x14ac:dyDescent="0.2">
      <c r="A1606" s="32">
        <f t="shared" ref="A1606:A1669" si="279">B1605+1</f>
        <v>801001</v>
      </c>
      <c r="B1606" s="25">
        <f t="shared" ref="B1606:B1669" si="280">B1605+500</f>
        <v>801500</v>
      </c>
      <c r="C1606" s="24">
        <f t="shared" si="275"/>
        <v>163595</v>
      </c>
      <c r="D1606" s="24">
        <f t="shared" si="276"/>
        <v>122950</v>
      </c>
      <c r="E1606" s="24">
        <f t="shared" si="277"/>
        <v>57205</v>
      </c>
      <c r="F1606" s="24">
        <f t="shared" si="278"/>
        <v>218000</v>
      </c>
      <c r="G1606" s="24"/>
      <c r="K1606" s="26"/>
      <c r="L1606" s="26"/>
      <c r="M1606" s="26"/>
      <c r="P1606" s="42"/>
    </row>
    <row r="1607" spans="1:16" ht="15" x14ac:dyDescent="0.2">
      <c r="A1607" s="32">
        <f t="shared" si="279"/>
        <v>801501</v>
      </c>
      <c r="B1607" s="25">
        <f t="shared" si="280"/>
        <v>802000</v>
      </c>
      <c r="C1607" s="24">
        <f t="shared" si="275"/>
        <v>163695</v>
      </c>
      <c r="D1607" s="24">
        <f t="shared" si="276"/>
        <v>123025</v>
      </c>
      <c r="E1607" s="24">
        <f t="shared" si="277"/>
        <v>57240</v>
      </c>
      <c r="F1607" s="24">
        <f t="shared" si="278"/>
        <v>218125</v>
      </c>
      <c r="G1607" s="24"/>
      <c r="K1607" s="26"/>
      <c r="L1607" s="26"/>
      <c r="M1607" s="26"/>
      <c r="P1607" s="42"/>
    </row>
    <row r="1608" spans="1:16" x14ac:dyDescent="0.15">
      <c r="A1608" s="32">
        <f t="shared" si="279"/>
        <v>802001</v>
      </c>
      <c r="B1608" s="25">
        <f t="shared" si="280"/>
        <v>802500</v>
      </c>
      <c r="C1608" s="24">
        <f t="shared" si="275"/>
        <v>163795</v>
      </c>
      <c r="D1608" s="24">
        <f t="shared" si="276"/>
        <v>123100</v>
      </c>
      <c r="E1608" s="24">
        <f t="shared" si="277"/>
        <v>57275</v>
      </c>
      <c r="F1608" s="24">
        <f t="shared" si="278"/>
        <v>218250</v>
      </c>
      <c r="G1608" s="24"/>
      <c r="K1608" s="24"/>
      <c r="L1608" s="24"/>
      <c r="M1608" s="24"/>
      <c r="P1608" s="42"/>
    </row>
    <row r="1609" spans="1:16" ht="15" x14ac:dyDescent="0.2">
      <c r="A1609" s="32">
        <f t="shared" si="279"/>
        <v>802501</v>
      </c>
      <c r="B1609" s="25">
        <f t="shared" si="280"/>
        <v>803000</v>
      </c>
      <c r="C1609" s="24">
        <f t="shared" si="275"/>
        <v>163895</v>
      </c>
      <c r="D1609" s="24">
        <f t="shared" si="276"/>
        <v>123175</v>
      </c>
      <c r="E1609" s="24">
        <f t="shared" si="277"/>
        <v>57310</v>
      </c>
      <c r="F1609" s="24">
        <f t="shared" si="278"/>
        <v>218375</v>
      </c>
      <c r="G1609" s="24"/>
      <c r="K1609" s="26"/>
      <c r="L1609" s="26"/>
      <c r="M1609" s="26"/>
      <c r="P1609" s="42"/>
    </row>
    <row r="1610" spans="1:16" ht="15" x14ac:dyDescent="0.2">
      <c r="A1610" s="32">
        <f t="shared" si="279"/>
        <v>803001</v>
      </c>
      <c r="B1610" s="25">
        <f t="shared" si="280"/>
        <v>803500</v>
      </c>
      <c r="C1610" s="24">
        <f t="shared" si="275"/>
        <v>163995</v>
      </c>
      <c r="D1610" s="24">
        <f t="shared" si="276"/>
        <v>123250</v>
      </c>
      <c r="E1610" s="24">
        <f t="shared" si="277"/>
        <v>57345</v>
      </c>
      <c r="F1610" s="24">
        <f t="shared" si="278"/>
        <v>218500</v>
      </c>
      <c r="G1610" s="24"/>
      <c r="K1610" s="26"/>
      <c r="L1610" s="26"/>
      <c r="M1610" s="26"/>
      <c r="P1610" s="42"/>
    </row>
    <row r="1611" spans="1:16" x14ac:dyDescent="0.15">
      <c r="A1611" s="32">
        <f t="shared" si="279"/>
        <v>803501</v>
      </c>
      <c r="B1611" s="25">
        <f t="shared" si="280"/>
        <v>804000</v>
      </c>
      <c r="C1611" s="24">
        <f t="shared" si="275"/>
        <v>164095</v>
      </c>
      <c r="D1611" s="24">
        <f t="shared" si="276"/>
        <v>123325</v>
      </c>
      <c r="E1611" s="24">
        <f t="shared" si="277"/>
        <v>57380</v>
      </c>
      <c r="F1611" s="24">
        <f t="shared" si="278"/>
        <v>218625</v>
      </c>
      <c r="G1611" s="24"/>
      <c r="K1611" s="24"/>
      <c r="L1611" s="24"/>
      <c r="M1611" s="24"/>
      <c r="P1611" s="42"/>
    </row>
    <row r="1612" spans="1:16" ht="15" x14ac:dyDescent="0.2">
      <c r="A1612" s="32">
        <f t="shared" si="279"/>
        <v>804001</v>
      </c>
      <c r="B1612" s="25">
        <f t="shared" si="280"/>
        <v>804500</v>
      </c>
      <c r="C1612" s="24">
        <f t="shared" si="275"/>
        <v>164195</v>
      </c>
      <c r="D1612" s="24">
        <f t="shared" si="276"/>
        <v>123400</v>
      </c>
      <c r="E1612" s="24">
        <f t="shared" si="277"/>
        <v>57415</v>
      </c>
      <c r="F1612" s="24">
        <f t="shared" si="278"/>
        <v>218750</v>
      </c>
      <c r="G1612" s="24"/>
      <c r="K1612" s="26"/>
      <c r="L1612" s="26"/>
      <c r="M1612" s="26"/>
      <c r="P1612" s="42"/>
    </row>
    <row r="1613" spans="1:16" ht="15" x14ac:dyDescent="0.2">
      <c r="A1613" s="32">
        <f t="shared" si="279"/>
        <v>804501</v>
      </c>
      <c r="B1613" s="25">
        <f t="shared" si="280"/>
        <v>805000</v>
      </c>
      <c r="C1613" s="24">
        <f t="shared" si="275"/>
        <v>164295</v>
      </c>
      <c r="D1613" s="24">
        <f t="shared" si="276"/>
        <v>123475</v>
      </c>
      <c r="E1613" s="24">
        <f t="shared" si="277"/>
        <v>57450</v>
      </c>
      <c r="F1613" s="24">
        <f t="shared" si="278"/>
        <v>218875</v>
      </c>
      <c r="G1613" s="24"/>
      <c r="K1613" s="26"/>
      <c r="L1613" s="26"/>
      <c r="M1613" s="26"/>
      <c r="P1613" s="42"/>
    </row>
    <row r="1614" spans="1:16" x14ac:dyDescent="0.15">
      <c r="A1614" s="32">
        <f t="shared" si="279"/>
        <v>805001</v>
      </c>
      <c r="B1614" s="25">
        <f t="shared" si="280"/>
        <v>805500</v>
      </c>
      <c r="C1614" s="24">
        <f t="shared" si="275"/>
        <v>164395</v>
      </c>
      <c r="D1614" s="24">
        <f t="shared" si="276"/>
        <v>123550</v>
      </c>
      <c r="E1614" s="24">
        <f t="shared" si="277"/>
        <v>57485</v>
      </c>
      <c r="F1614" s="24">
        <f t="shared" si="278"/>
        <v>219000</v>
      </c>
      <c r="G1614" s="24"/>
      <c r="K1614" s="24"/>
      <c r="L1614" s="24"/>
      <c r="M1614" s="24"/>
      <c r="P1614" s="42"/>
    </row>
    <row r="1615" spans="1:16" ht="15" x14ac:dyDescent="0.2">
      <c r="A1615" s="32">
        <f t="shared" si="279"/>
        <v>805501</v>
      </c>
      <c r="B1615" s="25">
        <f t="shared" si="280"/>
        <v>806000</v>
      </c>
      <c r="C1615" s="24">
        <f t="shared" si="275"/>
        <v>164495</v>
      </c>
      <c r="D1615" s="24">
        <f t="shared" si="276"/>
        <v>123625</v>
      </c>
      <c r="E1615" s="24">
        <f t="shared" si="277"/>
        <v>57520</v>
      </c>
      <c r="F1615" s="24">
        <f t="shared" si="278"/>
        <v>219125</v>
      </c>
      <c r="G1615" s="24"/>
      <c r="K1615" s="26"/>
      <c r="L1615" s="26"/>
      <c r="M1615" s="26"/>
      <c r="P1615" s="42"/>
    </row>
    <row r="1616" spans="1:16" ht="15" x14ac:dyDescent="0.2">
      <c r="A1616" s="32">
        <f t="shared" si="279"/>
        <v>806001</v>
      </c>
      <c r="B1616" s="25">
        <f t="shared" si="280"/>
        <v>806500</v>
      </c>
      <c r="C1616" s="24">
        <f t="shared" si="275"/>
        <v>164595</v>
      </c>
      <c r="D1616" s="24">
        <f t="shared" si="276"/>
        <v>123700</v>
      </c>
      <c r="E1616" s="24">
        <f t="shared" si="277"/>
        <v>57555</v>
      </c>
      <c r="F1616" s="24">
        <f t="shared" si="278"/>
        <v>219250</v>
      </c>
      <c r="G1616" s="24"/>
      <c r="K1616" s="26"/>
      <c r="L1616" s="26"/>
      <c r="M1616" s="26"/>
      <c r="P1616" s="42"/>
    </row>
    <row r="1617" spans="1:16" x14ac:dyDescent="0.15">
      <c r="A1617" s="32">
        <f t="shared" si="279"/>
        <v>806501</v>
      </c>
      <c r="B1617" s="25">
        <f t="shared" si="280"/>
        <v>807000</v>
      </c>
      <c r="C1617" s="24">
        <f t="shared" si="275"/>
        <v>164695</v>
      </c>
      <c r="D1617" s="24">
        <f t="shared" si="276"/>
        <v>123775</v>
      </c>
      <c r="E1617" s="24">
        <f t="shared" si="277"/>
        <v>57590</v>
      </c>
      <c r="F1617" s="24">
        <f t="shared" si="278"/>
        <v>219375</v>
      </c>
      <c r="G1617" s="24"/>
      <c r="K1617" s="24"/>
      <c r="L1617" s="24"/>
      <c r="M1617" s="24"/>
      <c r="P1617" s="42"/>
    </row>
    <row r="1618" spans="1:16" ht="15" x14ac:dyDescent="0.2">
      <c r="A1618" s="32">
        <f t="shared" si="279"/>
        <v>807001</v>
      </c>
      <c r="B1618" s="25">
        <f t="shared" si="280"/>
        <v>807500</v>
      </c>
      <c r="C1618" s="24">
        <f t="shared" si="275"/>
        <v>164795</v>
      </c>
      <c r="D1618" s="24">
        <f t="shared" si="276"/>
        <v>123850</v>
      </c>
      <c r="E1618" s="24">
        <f t="shared" si="277"/>
        <v>57625</v>
      </c>
      <c r="F1618" s="24">
        <f t="shared" si="278"/>
        <v>219500</v>
      </c>
      <c r="G1618" s="24"/>
      <c r="K1618" s="26"/>
      <c r="L1618" s="26"/>
      <c r="M1618" s="26"/>
      <c r="P1618" s="42"/>
    </row>
    <row r="1619" spans="1:16" ht="15" x14ac:dyDescent="0.2">
      <c r="A1619" s="32">
        <f t="shared" si="279"/>
        <v>807501</v>
      </c>
      <c r="B1619" s="25">
        <f t="shared" si="280"/>
        <v>808000</v>
      </c>
      <c r="C1619" s="24">
        <f t="shared" si="275"/>
        <v>164895</v>
      </c>
      <c r="D1619" s="24">
        <f t="shared" si="276"/>
        <v>123925</v>
      </c>
      <c r="E1619" s="24">
        <f t="shared" si="277"/>
        <v>57660</v>
      </c>
      <c r="F1619" s="24">
        <f t="shared" si="278"/>
        <v>219625</v>
      </c>
      <c r="G1619" s="24"/>
      <c r="K1619" s="26"/>
      <c r="L1619" s="26"/>
      <c r="M1619" s="26"/>
      <c r="P1619" s="42"/>
    </row>
    <row r="1620" spans="1:16" x14ac:dyDescent="0.15">
      <c r="A1620" s="32">
        <f t="shared" si="279"/>
        <v>808001</v>
      </c>
      <c r="B1620" s="25">
        <f t="shared" si="280"/>
        <v>808500</v>
      </c>
      <c r="C1620" s="24">
        <f t="shared" si="275"/>
        <v>164995</v>
      </c>
      <c r="D1620" s="24">
        <f t="shared" si="276"/>
        <v>124000</v>
      </c>
      <c r="E1620" s="24">
        <f t="shared" si="277"/>
        <v>57695</v>
      </c>
      <c r="F1620" s="24">
        <f t="shared" si="278"/>
        <v>219750</v>
      </c>
      <c r="G1620" s="24"/>
      <c r="K1620" s="24"/>
      <c r="L1620" s="24"/>
      <c r="M1620" s="24"/>
      <c r="P1620" s="42"/>
    </row>
    <row r="1621" spans="1:16" ht="15" x14ac:dyDescent="0.2">
      <c r="A1621" s="32">
        <f t="shared" si="279"/>
        <v>808501</v>
      </c>
      <c r="B1621" s="25">
        <f t="shared" si="280"/>
        <v>809000</v>
      </c>
      <c r="C1621" s="24">
        <f t="shared" si="275"/>
        <v>165095</v>
      </c>
      <c r="D1621" s="24">
        <f t="shared" si="276"/>
        <v>124075</v>
      </c>
      <c r="E1621" s="24">
        <f t="shared" si="277"/>
        <v>57730</v>
      </c>
      <c r="F1621" s="24">
        <f t="shared" si="278"/>
        <v>219875</v>
      </c>
      <c r="G1621" s="24"/>
      <c r="K1621" s="26"/>
      <c r="L1621" s="26"/>
      <c r="M1621" s="26"/>
      <c r="P1621" s="42"/>
    </row>
    <row r="1622" spans="1:16" ht="15" x14ac:dyDescent="0.2">
      <c r="A1622" s="32">
        <f t="shared" si="279"/>
        <v>809001</v>
      </c>
      <c r="B1622" s="25">
        <f t="shared" si="280"/>
        <v>809500</v>
      </c>
      <c r="C1622" s="24">
        <f t="shared" si="275"/>
        <v>165195</v>
      </c>
      <c r="D1622" s="24">
        <f t="shared" si="276"/>
        <v>124150</v>
      </c>
      <c r="E1622" s="24">
        <f t="shared" si="277"/>
        <v>57765</v>
      </c>
      <c r="F1622" s="24">
        <f t="shared" si="278"/>
        <v>220000</v>
      </c>
      <c r="G1622" s="24"/>
      <c r="K1622" s="26"/>
      <c r="L1622" s="26"/>
      <c r="M1622" s="26"/>
      <c r="P1622" s="42"/>
    </row>
    <row r="1623" spans="1:16" x14ac:dyDescent="0.15">
      <c r="A1623" s="32">
        <f t="shared" si="279"/>
        <v>809501</v>
      </c>
      <c r="B1623" s="25">
        <f t="shared" si="280"/>
        <v>810000</v>
      </c>
      <c r="C1623" s="24">
        <f t="shared" si="275"/>
        <v>165295</v>
      </c>
      <c r="D1623" s="24">
        <f t="shared" si="276"/>
        <v>124225</v>
      </c>
      <c r="E1623" s="24">
        <f t="shared" si="277"/>
        <v>57800</v>
      </c>
      <c r="F1623" s="24">
        <f t="shared" si="278"/>
        <v>220125</v>
      </c>
      <c r="G1623" s="24"/>
      <c r="K1623" s="24"/>
      <c r="L1623" s="24"/>
      <c r="M1623" s="24"/>
      <c r="P1623" s="42"/>
    </row>
    <row r="1624" spans="1:16" ht="15" x14ac:dyDescent="0.2">
      <c r="A1624" s="32">
        <f t="shared" si="279"/>
        <v>810001</v>
      </c>
      <c r="B1624" s="25">
        <f t="shared" si="280"/>
        <v>810500</v>
      </c>
      <c r="C1624" s="24">
        <f t="shared" si="275"/>
        <v>165395</v>
      </c>
      <c r="D1624" s="24">
        <f t="shared" si="276"/>
        <v>124300</v>
      </c>
      <c r="E1624" s="24">
        <f t="shared" si="277"/>
        <v>57835</v>
      </c>
      <c r="F1624" s="24">
        <f t="shared" si="278"/>
        <v>220250</v>
      </c>
      <c r="G1624" s="24"/>
      <c r="K1624" s="26"/>
      <c r="L1624" s="26"/>
      <c r="M1624" s="26"/>
      <c r="P1624" s="42"/>
    </row>
    <row r="1625" spans="1:16" ht="15" x14ac:dyDescent="0.2">
      <c r="A1625" s="32">
        <f t="shared" si="279"/>
        <v>810501</v>
      </c>
      <c r="B1625" s="25">
        <f t="shared" si="280"/>
        <v>811000</v>
      </c>
      <c r="C1625" s="24">
        <f t="shared" si="275"/>
        <v>165495</v>
      </c>
      <c r="D1625" s="24">
        <f t="shared" si="276"/>
        <v>124375</v>
      </c>
      <c r="E1625" s="24">
        <f t="shared" si="277"/>
        <v>57870</v>
      </c>
      <c r="F1625" s="24">
        <f t="shared" si="278"/>
        <v>220375</v>
      </c>
      <c r="G1625" s="24"/>
      <c r="K1625" s="26"/>
      <c r="L1625" s="26"/>
      <c r="M1625" s="26"/>
      <c r="P1625" s="42"/>
    </row>
    <row r="1626" spans="1:16" x14ac:dyDescent="0.15">
      <c r="A1626" s="32">
        <f t="shared" si="279"/>
        <v>811001</v>
      </c>
      <c r="B1626" s="25">
        <f t="shared" si="280"/>
        <v>811500</v>
      </c>
      <c r="C1626" s="24">
        <f t="shared" si="275"/>
        <v>165595</v>
      </c>
      <c r="D1626" s="24">
        <f t="shared" si="276"/>
        <v>124450</v>
      </c>
      <c r="E1626" s="24">
        <f t="shared" si="277"/>
        <v>57905</v>
      </c>
      <c r="F1626" s="24">
        <f t="shared" si="278"/>
        <v>220500</v>
      </c>
      <c r="G1626" s="24"/>
      <c r="K1626" s="24"/>
      <c r="L1626" s="24"/>
      <c r="M1626" s="24"/>
      <c r="P1626" s="42"/>
    </row>
    <row r="1627" spans="1:16" ht="15" x14ac:dyDescent="0.2">
      <c r="A1627" s="32">
        <f t="shared" si="279"/>
        <v>811501</v>
      </c>
      <c r="B1627" s="25">
        <f t="shared" si="280"/>
        <v>812000</v>
      </c>
      <c r="C1627" s="24">
        <f t="shared" si="275"/>
        <v>165695</v>
      </c>
      <c r="D1627" s="24">
        <f t="shared" si="276"/>
        <v>124525</v>
      </c>
      <c r="E1627" s="24">
        <f t="shared" si="277"/>
        <v>57940</v>
      </c>
      <c r="F1627" s="24">
        <f t="shared" si="278"/>
        <v>220625</v>
      </c>
      <c r="G1627" s="24"/>
      <c r="K1627" s="26"/>
      <c r="L1627" s="26"/>
      <c r="M1627" s="26"/>
      <c r="P1627" s="42"/>
    </row>
    <row r="1628" spans="1:16" ht="15" x14ac:dyDescent="0.2">
      <c r="A1628" s="32">
        <f t="shared" si="279"/>
        <v>812001</v>
      </c>
      <c r="B1628" s="25">
        <f t="shared" si="280"/>
        <v>812500</v>
      </c>
      <c r="C1628" s="24">
        <f t="shared" si="275"/>
        <v>165795</v>
      </c>
      <c r="D1628" s="24">
        <f t="shared" si="276"/>
        <v>124600</v>
      </c>
      <c r="E1628" s="24">
        <f t="shared" si="277"/>
        <v>57975</v>
      </c>
      <c r="F1628" s="24">
        <f t="shared" si="278"/>
        <v>220750</v>
      </c>
      <c r="G1628" s="24"/>
      <c r="K1628" s="26"/>
      <c r="L1628" s="26"/>
      <c r="M1628" s="26"/>
      <c r="P1628" s="42"/>
    </row>
    <row r="1629" spans="1:16" x14ac:dyDescent="0.15">
      <c r="A1629" s="32">
        <f t="shared" si="279"/>
        <v>812501</v>
      </c>
      <c r="B1629" s="25">
        <f t="shared" si="280"/>
        <v>813000</v>
      </c>
      <c r="C1629" s="24">
        <f t="shared" si="275"/>
        <v>165895</v>
      </c>
      <c r="D1629" s="24">
        <f t="shared" si="276"/>
        <v>124675</v>
      </c>
      <c r="E1629" s="24">
        <f t="shared" si="277"/>
        <v>58010</v>
      </c>
      <c r="F1629" s="24">
        <f t="shared" si="278"/>
        <v>220875</v>
      </c>
      <c r="G1629" s="24"/>
      <c r="K1629" s="24"/>
      <c r="L1629" s="24"/>
      <c r="M1629" s="24"/>
      <c r="P1629" s="42"/>
    </row>
    <row r="1630" spans="1:16" ht="15" x14ac:dyDescent="0.2">
      <c r="A1630" s="32">
        <f t="shared" si="279"/>
        <v>813001</v>
      </c>
      <c r="B1630" s="25">
        <f t="shared" si="280"/>
        <v>813500</v>
      </c>
      <c r="C1630" s="24">
        <f t="shared" ref="C1630:C1693" si="281">C1629+($B1630-$B1629)*(VLOOKUP($A1630,$H$4:$M$13,3))</f>
        <v>165995</v>
      </c>
      <c r="D1630" s="24">
        <f t="shared" ref="D1630:D1693" si="282">D1629+($B1630-$B1629)*(VLOOKUP($A1630,$H$4:$M$13,4))</f>
        <v>124750</v>
      </c>
      <c r="E1630" s="24">
        <f t="shared" ref="E1630:E1693" si="283">E1629+($B1630-$B1629)*(VLOOKUP($A1630,$H$4:$M$13,5))</f>
        <v>58045</v>
      </c>
      <c r="F1630" s="24">
        <f t="shared" ref="F1630:F1693" si="284">F1629+($B1630-$B1629)*(VLOOKUP($A1630,$H$4:$M$13,6))</f>
        <v>221000</v>
      </c>
      <c r="G1630" s="24"/>
      <c r="K1630" s="26"/>
      <c r="L1630" s="26"/>
      <c r="M1630" s="26"/>
      <c r="P1630" s="42"/>
    </row>
    <row r="1631" spans="1:16" ht="15" x14ac:dyDescent="0.2">
      <c r="A1631" s="32">
        <f t="shared" si="279"/>
        <v>813501</v>
      </c>
      <c r="B1631" s="25">
        <f t="shared" si="280"/>
        <v>814000</v>
      </c>
      <c r="C1631" s="24">
        <f t="shared" si="281"/>
        <v>166095</v>
      </c>
      <c r="D1631" s="24">
        <f t="shared" si="282"/>
        <v>124825</v>
      </c>
      <c r="E1631" s="24">
        <f t="shared" si="283"/>
        <v>58080</v>
      </c>
      <c r="F1631" s="24">
        <f t="shared" si="284"/>
        <v>221125</v>
      </c>
      <c r="G1631" s="24"/>
      <c r="K1631" s="26"/>
      <c r="L1631" s="26"/>
      <c r="M1631" s="26"/>
      <c r="P1631" s="42"/>
    </row>
    <row r="1632" spans="1:16" x14ac:dyDescent="0.15">
      <c r="A1632" s="32">
        <f t="shared" si="279"/>
        <v>814001</v>
      </c>
      <c r="B1632" s="25">
        <f t="shared" si="280"/>
        <v>814500</v>
      </c>
      <c r="C1632" s="24">
        <f t="shared" si="281"/>
        <v>166195</v>
      </c>
      <c r="D1632" s="24">
        <f t="shared" si="282"/>
        <v>124900</v>
      </c>
      <c r="E1632" s="24">
        <f t="shared" si="283"/>
        <v>58115</v>
      </c>
      <c r="F1632" s="24">
        <f t="shared" si="284"/>
        <v>221250</v>
      </c>
      <c r="G1632" s="24"/>
      <c r="K1632" s="24"/>
      <c r="L1632" s="24"/>
      <c r="M1632" s="24"/>
      <c r="P1632" s="42"/>
    </row>
    <row r="1633" spans="1:16" ht="15" x14ac:dyDescent="0.2">
      <c r="A1633" s="32">
        <f t="shared" si="279"/>
        <v>814501</v>
      </c>
      <c r="B1633" s="25">
        <f t="shared" si="280"/>
        <v>815000</v>
      </c>
      <c r="C1633" s="24">
        <f t="shared" si="281"/>
        <v>166295</v>
      </c>
      <c r="D1633" s="24">
        <f t="shared" si="282"/>
        <v>124975</v>
      </c>
      <c r="E1633" s="24">
        <f t="shared" si="283"/>
        <v>58150</v>
      </c>
      <c r="F1633" s="24">
        <f t="shared" si="284"/>
        <v>221375</v>
      </c>
      <c r="G1633" s="24"/>
      <c r="K1633" s="26"/>
      <c r="L1633" s="26"/>
      <c r="M1633" s="26"/>
      <c r="P1633" s="42"/>
    </row>
    <row r="1634" spans="1:16" ht="15" x14ac:dyDescent="0.2">
      <c r="A1634" s="32">
        <f t="shared" si="279"/>
        <v>815001</v>
      </c>
      <c r="B1634" s="25">
        <f t="shared" si="280"/>
        <v>815500</v>
      </c>
      <c r="C1634" s="24">
        <f t="shared" si="281"/>
        <v>166395</v>
      </c>
      <c r="D1634" s="24">
        <f t="shared" si="282"/>
        <v>125050</v>
      </c>
      <c r="E1634" s="24">
        <f t="shared" si="283"/>
        <v>58185</v>
      </c>
      <c r="F1634" s="24">
        <f t="shared" si="284"/>
        <v>221500</v>
      </c>
      <c r="G1634" s="24"/>
      <c r="K1634" s="26"/>
      <c r="L1634" s="26"/>
      <c r="M1634" s="26"/>
      <c r="P1634" s="42"/>
    </row>
    <row r="1635" spans="1:16" x14ac:dyDescent="0.15">
      <c r="A1635" s="32">
        <f t="shared" si="279"/>
        <v>815501</v>
      </c>
      <c r="B1635" s="25">
        <f t="shared" si="280"/>
        <v>816000</v>
      </c>
      <c r="C1635" s="24">
        <f t="shared" si="281"/>
        <v>166495</v>
      </c>
      <c r="D1635" s="24">
        <f t="shared" si="282"/>
        <v>125125</v>
      </c>
      <c r="E1635" s="24">
        <f t="shared" si="283"/>
        <v>58220</v>
      </c>
      <c r="F1635" s="24">
        <f t="shared" si="284"/>
        <v>221625</v>
      </c>
      <c r="G1635" s="24"/>
      <c r="K1635" s="24"/>
      <c r="L1635" s="24"/>
      <c r="M1635" s="24"/>
      <c r="P1635" s="42"/>
    </row>
    <row r="1636" spans="1:16" ht="15" x14ac:dyDescent="0.2">
      <c r="A1636" s="32">
        <f t="shared" si="279"/>
        <v>816001</v>
      </c>
      <c r="B1636" s="25">
        <f t="shared" si="280"/>
        <v>816500</v>
      </c>
      <c r="C1636" s="24">
        <f t="shared" si="281"/>
        <v>166595</v>
      </c>
      <c r="D1636" s="24">
        <f t="shared" si="282"/>
        <v>125200</v>
      </c>
      <c r="E1636" s="24">
        <f t="shared" si="283"/>
        <v>58255</v>
      </c>
      <c r="F1636" s="24">
        <f t="shared" si="284"/>
        <v>221750</v>
      </c>
      <c r="G1636" s="24"/>
      <c r="K1636" s="26"/>
      <c r="L1636" s="26"/>
      <c r="M1636" s="26"/>
      <c r="P1636" s="42"/>
    </row>
    <row r="1637" spans="1:16" ht="15" x14ac:dyDescent="0.2">
      <c r="A1637" s="32">
        <f t="shared" si="279"/>
        <v>816501</v>
      </c>
      <c r="B1637" s="25">
        <f t="shared" si="280"/>
        <v>817000</v>
      </c>
      <c r="C1637" s="24">
        <f t="shared" si="281"/>
        <v>166695</v>
      </c>
      <c r="D1637" s="24">
        <f t="shared" si="282"/>
        <v>125275</v>
      </c>
      <c r="E1637" s="24">
        <f t="shared" si="283"/>
        <v>58290</v>
      </c>
      <c r="F1637" s="24">
        <f t="shared" si="284"/>
        <v>221875</v>
      </c>
      <c r="G1637" s="24"/>
      <c r="K1637" s="26"/>
      <c r="L1637" s="26"/>
      <c r="M1637" s="26"/>
      <c r="P1637" s="42"/>
    </row>
    <row r="1638" spans="1:16" x14ac:dyDescent="0.15">
      <c r="A1638" s="32">
        <f t="shared" si="279"/>
        <v>817001</v>
      </c>
      <c r="B1638" s="25">
        <f t="shared" si="280"/>
        <v>817500</v>
      </c>
      <c r="C1638" s="24">
        <f t="shared" si="281"/>
        <v>166795</v>
      </c>
      <c r="D1638" s="24">
        <f t="shared" si="282"/>
        <v>125350</v>
      </c>
      <c r="E1638" s="24">
        <f t="shared" si="283"/>
        <v>58325</v>
      </c>
      <c r="F1638" s="24">
        <f t="shared" si="284"/>
        <v>222000</v>
      </c>
      <c r="G1638" s="24"/>
      <c r="K1638" s="24"/>
      <c r="L1638" s="24"/>
      <c r="M1638" s="24"/>
      <c r="P1638" s="42"/>
    </row>
    <row r="1639" spans="1:16" ht="15" x14ac:dyDescent="0.2">
      <c r="A1639" s="32">
        <f t="shared" si="279"/>
        <v>817501</v>
      </c>
      <c r="B1639" s="25">
        <f t="shared" si="280"/>
        <v>818000</v>
      </c>
      <c r="C1639" s="24">
        <f t="shared" si="281"/>
        <v>166895</v>
      </c>
      <c r="D1639" s="24">
        <f t="shared" si="282"/>
        <v>125425</v>
      </c>
      <c r="E1639" s="24">
        <f t="shared" si="283"/>
        <v>58360</v>
      </c>
      <c r="F1639" s="24">
        <f t="shared" si="284"/>
        <v>222125</v>
      </c>
      <c r="G1639" s="24"/>
      <c r="K1639" s="26"/>
      <c r="L1639" s="26"/>
      <c r="M1639" s="26"/>
      <c r="P1639" s="42"/>
    </row>
    <row r="1640" spans="1:16" ht="15" x14ac:dyDescent="0.2">
      <c r="A1640" s="32">
        <f t="shared" si="279"/>
        <v>818001</v>
      </c>
      <c r="B1640" s="25">
        <f t="shared" si="280"/>
        <v>818500</v>
      </c>
      <c r="C1640" s="24">
        <f t="shared" si="281"/>
        <v>166995</v>
      </c>
      <c r="D1640" s="24">
        <f t="shared" si="282"/>
        <v>125500</v>
      </c>
      <c r="E1640" s="24">
        <f t="shared" si="283"/>
        <v>58395</v>
      </c>
      <c r="F1640" s="24">
        <f t="shared" si="284"/>
        <v>222250</v>
      </c>
      <c r="G1640" s="24"/>
      <c r="K1640" s="26"/>
      <c r="L1640" s="26"/>
      <c r="M1640" s="26"/>
      <c r="P1640" s="42"/>
    </row>
    <row r="1641" spans="1:16" x14ac:dyDescent="0.15">
      <c r="A1641" s="32">
        <f t="shared" si="279"/>
        <v>818501</v>
      </c>
      <c r="B1641" s="25">
        <f t="shared" si="280"/>
        <v>819000</v>
      </c>
      <c r="C1641" s="24">
        <f t="shared" si="281"/>
        <v>167095</v>
      </c>
      <c r="D1641" s="24">
        <f t="shared" si="282"/>
        <v>125575</v>
      </c>
      <c r="E1641" s="24">
        <f t="shared" si="283"/>
        <v>58430</v>
      </c>
      <c r="F1641" s="24">
        <f t="shared" si="284"/>
        <v>222375</v>
      </c>
      <c r="G1641" s="24"/>
      <c r="K1641" s="24"/>
      <c r="L1641" s="24"/>
      <c r="M1641" s="24"/>
      <c r="P1641" s="42"/>
    </row>
    <row r="1642" spans="1:16" ht="15" x14ac:dyDescent="0.2">
      <c r="A1642" s="32">
        <f t="shared" si="279"/>
        <v>819001</v>
      </c>
      <c r="B1642" s="25">
        <f t="shared" si="280"/>
        <v>819500</v>
      </c>
      <c r="C1642" s="24">
        <f t="shared" si="281"/>
        <v>167195</v>
      </c>
      <c r="D1642" s="24">
        <f t="shared" si="282"/>
        <v>125650</v>
      </c>
      <c r="E1642" s="24">
        <f t="shared" si="283"/>
        <v>58465</v>
      </c>
      <c r="F1642" s="24">
        <f t="shared" si="284"/>
        <v>222500</v>
      </c>
      <c r="G1642" s="24"/>
      <c r="K1642" s="26"/>
      <c r="L1642" s="26"/>
      <c r="M1642" s="26"/>
      <c r="P1642" s="42"/>
    </row>
    <row r="1643" spans="1:16" ht="15" x14ac:dyDescent="0.2">
      <c r="A1643" s="32">
        <f t="shared" si="279"/>
        <v>819501</v>
      </c>
      <c r="B1643" s="25">
        <f t="shared" si="280"/>
        <v>820000</v>
      </c>
      <c r="C1643" s="24">
        <f t="shared" si="281"/>
        <v>167295</v>
      </c>
      <c r="D1643" s="24">
        <f t="shared" si="282"/>
        <v>125725</v>
      </c>
      <c r="E1643" s="24">
        <f t="shared" si="283"/>
        <v>58500</v>
      </c>
      <c r="F1643" s="24">
        <f t="shared" si="284"/>
        <v>222625</v>
      </c>
      <c r="G1643" s="24"/>
      <c r="K1643" s="26"/>
      <c r="L1643" s="26"/>
      <c r="M1643" s="26"/>
      <c r="P1643" s="42"/>
    </row>
    <row r="1644" spans="1:16" x14ac:dyDescent="0.15">
      <c r="A1644" s="32">
        <f t="shared" si="279"/>
        <v>820001</v>
      </c>
      <c r="B1644" s="25">
        <f t="shared" si="280"/>
        <v>820500</v>
      </c>
      <c r="C1644" s="24">
        <f t="shared" si="281"/>
        <v>167395</v>
      </c>
      <c r="D1644" s="24">
        <f t="shared" si="282"/>
        <v>125800</v>
      </c>
      <c r="E1644" s="24">
        <f t="shared" si="283"/>
        <v>58535</v>
      </c>
      <c r="F1644" s="24">
        <f t="shared" si="284"/>
        <v>222750</v>
      </c>
      <c r="G1644" s="24"/>
      <c r="K1644" s="24"/>
      <c r="L1644" s="24"/>
      <c r="M1644" s="24"/>
      <c r="P1644" s="42"/>
    </row>
    <row r="1645" spans="1:16" ht="15" x14ac:dyDescent="0.2">
      <c r="A1645" s="32">
        <f t="shared" si="279"/>
        <v>820501</v>
      </c>
      <c r="B1645" s="25">
        <f t="shared" si="280"/>
        <v>821000</v>
      </c>
      <c r="C1645" s="24">
        <f t="shared" si="281"/>
        <v>167495</v>
      </c>
      <c r="D1645" s="24">
        <f t="shared" si="282"/>
        <v>125875</v>
      </c>
      <c r="E1645" s="24">
        <f t="shared" si="283"/>
        <v>58570</v>
      </c>
      <c r="F1645" s="24">
        <f t="shared" si="284"/>
        <v>222875</v>
      </c>
      <c r="G1645" s="24"/>
      <c r="K1645" s="26"/>
      <c r="L1645" s="26"/>
      <c r="M1645" s="26"/>
      <c r="P1645" s="42"/>
    </row>
    <row r="1646" spans="1:16" ht="15" x14ac:dyDescent="0.2">
      <c r="A1646" s="32">
        <f t="shared" si="279"/>
        <v>821001</v>
      </c>
      <c r="B1646" s="25">
        <f t="shared" si="280"/>
        <v>821500</v>
      </c>
      <c r="C1646" s="24">
        <f t="shared" si="281"/>
        <v>167595</v>
      </c>
      <c r="D1646" s="24">
        <f t="shared" si="282"/>
        <v>125950</v>
      </c>
      <c r="E1646" s="24">
        <f t="shared" si="283"/>
        <v>58605</v>
      </c>
      <c r="F1646" s="24">
        <f t="shared" si="284"/>
        <v>223000</v>
      </c>
      <c r="G1646" s="24"/>
      <c r="K1646" s="26"/>
      <c r="L1646" s="26"/>
      <c r="M1646" s="26"/>
      <c r="P1646" s="42"/>
    </row>
    <row r="1647" spans="1:16" x14ac:dyDescent="0.15">
      <c r="A1647" s="32">
        <f t="shared" si="279"/>
        <v>821501</v>
      </c>
      <c r="B1647" s="25">
        <f t="shared" si="280"/>
        <v>822000</v>
      </c>
      <c r="C1647" s="24">
        <f t="shared" si="281"/>
        <v>167695</v>
      </c>
      <c r="D1647" s="24">
        <f t="shared" si="282"/>
        <v>126025</v>
      </c>
      <c r="E1647" s="24">
        <f t="shared" si="283"/>
        <v>58640</v>
      </c>
      <c r="F1647" s="24">
        <f t="shared" si="284"/>
        <v>223125</v>
      </c>
      <c r="G1647" s="24"/>
      <c r="K1647" s="24"/>
      <c r="L1647" s="24"/>
      <c r="M1647" s="24"/>
      <c r="P1647" s="42"/>
    </row>
    <row r="1648" spans="1:16" ht="15" x14ac:dyDescent="0.2">
      <c r="A1648" s="32">
        <f t="shared" si="279"/>
        <v>822001</v>
      </c>
      <c r="B1648" s="25">
        <f t="shared" si="280"/>
        <v>822500</v>
      </c>
      <c r="C1648" s="24">
        <f t="shared" si="281"/>
        <v>167795</v>
      </c>
      <c r="D1648" s="24">
        <f t="shared" si="282"/>
        <v>126100</v>
      </c>
      <c r="E1648" s="24">
        <f t="shared" si="283"/>
        <v>58675</v>
      </c>
      <c r="F1648" s="24">
        <f t="shared" si="284"/>
        <v>223250</v>
      </c>
      <c r="G1648" s="24"/>
      <c r="K1648" s="26"/>
      <c r="L1648" s="26"/>
      <c r="M1648" s="26"/>
      <c r="P1648" s="42"/>
    </row>
    <row r="1649" spans="1:16" ht="15" x14ac:dyDescent="0.2">
      <c r="A1649" s="32">
        <f t="shared" si="279"/>
        <v>822501</v>
      </c>
      <c r="B1649" s="25">
        <f t="shared" si="280"/>
        <v>823000</v>
      </c>
      <c r="C1649" s="24">
        <f t="shared" si="281"/>
        <v>167895</v>
      </c>
      <c r="D1649" s="24">
        <f t="shared" si="282"/>
        <v>126175</v>
      </c>
      <c r="E1649" s="24">
        <f t="shared" si="283"/>
        <v>58710</v>
      </c>
      <c r="F1649" s="24">
        <f t="shared" si="284"/>
        <v>223375</v>
      </c>
      <c r="G1649" s="24"/>
      <c r="K1649" s="26"/>
      <c r="L1649" s="26"/>
      <c r="M1649" s="26"/>
      <c r="P1649" s="42"/>
    </row>
    <row r="1650" spans="1:16" x14ac:dyDescent="0.15">
      <c r="A1650" s="32">
        <f t="shared" si="279"/>
        <v>823001</v>
      </c>
      <c r="B1650" s="25">
        <f t="shared" si="280"/>
        <v>823500</v>
      </c>
      <c r="C1650" s="24">
        <f t="shared" si="281"/>
        <v>167995</v>
      </c>
      <c r="D1650" s="24">
        <f t="shared" si="282"/>
        <v>126250</v>
      </c>
      <c r="E1650" s="24">
        <f t="shared" si="283"/>
        <v>58745</v>
      </c>
      <c r="F1650" s="24">
        <f t="shared" si="284"/>
        <v>223500</v>
      </c>
      <c r="G1650" s="24"/>
      <c r="K1650" s="24"/>
      <c r="L1650" s="24"/>
      <c r="M1650" s="24"/>
      <c r="P1650" s="42"/>
    </row>
    <row r="1651" spans="1:16" ht="15" x14ac:dyDescent="0.2">
      <c r="A1651" s="32">
        <f t="shared" si="279"/>
        <v>823501</v>
      </c>
      <c r="B1651" s="25">
        <f t="shared" si="280"/>
        <v>824000</v>
      </c>
      <c r="C1651" s="24">
        <f t="shared" si="281"/>
        <v>168095</v>
      </c>
      <c r="D1651" s="24">
        <f t="shared" si="282"/>
        <v>126325</v>
      </c>
      <c r="E1651" s="24">
        <f t="shared" si="283"/>
        <v>58780</v>
      </c>
      <c r="F1651" s="24">
        <f t="shared" si="284"/>
        <v>223625</v>
      </c>
      <c r="G1651" s="24"/>
      <c r="K1651" s="26"/>
      <c r="L1651" s="26"/>
      <c r="M1651" s="26"/>
      <c r="P1651" s="42"/>
    </row>
    <row r="1652" spans="1:16" ht="15" x14ac:dyDescent="0.2">
      <c r="A1652" s="32">
        <f t="shared" si="279"/>
        <v>824001</v>
      </c>
      <c r="B1652" s="25">
        <f t="shared" si="280"/>
        <v>824500</v>
      </c>
      <c r="C1652" s="24">
        <f t="shared" si="281"/>
        <v>168195</v>
      </c>
      <c r="D1652" s="24">
        <f t="shared" si="282"/>
        <v>126400</v>
      </c>
      <c r="E1652" s="24">
        <f t="shared" si="283"/>
        <v>58815</v>
      </c>
      <c r="F1652" s="24">
        <f t="shared" si="284"/>
        <v>223750</v>
      </c>
      <c r="G1652" s="24"/>
      <c r="K1652" s="26"/>
      <c r="L1652" s="26"/>
      <c r="M1652" s="26"/>
      <c r="P1652" s="42"/>
    </row>
    <row r="1653" spans="1:16" x14ac:dyDescent="0.15">
      <c r="A1653" s="32">
        <f t="shared" si="279"/>
        <v>824501</v>
      </c>
      <c r="B1653" s="25">
        <f t="shared" si="280"/>
        <v>825000</v>
      </c>
      <c r="C1653" s="24">
        <f t="shared" si="281"/>
        <v>168295</v>
      </c>
      <c r="D1653" s="24">
        <f t="shared" si="282"/>
        <v>126475</v>
      </c>
      <c r="E1653" s="24">
        <f t="shared" si="283"/>
        <v>58850</v>
      </c>
      <c r="F1653" s="24">
        <f t="shared" si="284"/>
        <v>223875</v>
      </c>
      <c r="G1653" s="24"/>
      <c r="K1653" s="24"/>
      <c r="L1653" s="24"/>
      <c r="M1653" s="24"/>
      <c r="P1653" s="42"/>
    </row>
    <row r="1654" spans="1:16" ht="15" x14ac:dyDescent="0.2">
      <c r="A1654" s="32">
        <f t="shared" si="279"/>
        <v>825001</v>
      </c>
      <c r="B1654" s="25">
        <f t="shared" si="280"/>
        <v>825500</v>
      </c>
      <c r="C1654" s="24">
        <f t="shared" si="281"/>
        <v>168395</v>
      </c>
      <c r="D1654" s="24">
        <f t="shared" si="282"/>
        <v>126550</v>
      </c>
      <c r="E1654" s="24">
        <f t="shared" si="283"/>
        <v>58885</v>
      </c>
      <c r="F1654" s="24">
        <f t="shared" si="284"/>
        <v>224000</v>
      </c>
      <c r="G1654" s="24"/>
      <c r="K1654" s="26"/>
      <c r="L1654" s="26"/>
      <c r="M1654" s="26"/>
      <c r="P1654" s="42"/>
    </row>
    <row r="1655" spans="1:16" ht="15" x14ac:dyDescent="0.2">
      <c r="A1655" s="32">
        <f t="shared" si="279"/>
        <v>825501</v>
      </c>
      <c r="B1655" s="25">
        <f t="shared" si="280"/>
        <v>826000</v>
      </c>
      <c r="C1655" s="24">
        <f t="shared" si="281"/>
        <v>168495</v>
      </c>
      <c r="D1655" s="24">
        <f t="shared" si="282"/>
        <v>126625</v>
      </c>
      <c r="E1655" s="24">
        <f t="shared" si="283"/>
        <v>58920</v>
      </c>
      <c r="F1655" s="24">
        <f t="shared" si="284"/>
        <v>224125</v>
      </c>
      <c r="G1655" s="24"/>
      <c r="K1655" s="26"/>
      <c r="L1655" s="26"/>
      <c r="M1655" s="26"/>
      <c r="P1655" s="42"/>
    </row>
    <row r="1656" spans="1:16" x14ac:dyDescent="0.15">
      <c r="A1656" s="32">
        <f t="shared" si="279"/>
        <v>826001</v>
      </c>
      <c r="B1656" s="25">
        <f t="shared" si="280"/>
        <v>826500</v>
      </c>
      <c r="C1656" s="24">
        <f t="shared" si="281"/>
        <v>168595</v>
      </c>
      <c r="D1656" s="24">
        <f t="shared" si="282"/>
        <v>126700</v>
      </c>
      <c r="E1656" s="24">
        <f t="shared" si="283"/>
        <v>58955</v>
      </c>
      <c r="F1656" s="24">
        <f t="shared" si="284"/>
        <v>224250</v>
      </c>
      <c r="G1656" s="24"/>
      <c r="K1656" s="24"/>
      <c r="L1656" s="24"/>
      <c r="M1656" s="24"/>
      <c r="P1656" s="42"/>
    </row>
    <row r="1657" spans="1:16" ht="15" x14ac:dyDescent="0.2">
      <c r="A1657" s="32">
        <f t="shared" si="279"/>
        <v>826501</v>
      </c>
      <c r="B1657" s="25">
        <f t="shared" si="280"/>
        <v>827000</v>
      </c>
      <c r="C1657" s="24">
        <f t="shared" si="281"/>
        <v>168695</v>
      </c>
      <c r="D1657" s="24">
        <f t="shared" si="282"/>
        <v>126775</v>
      </c>
      <c r="E1657" s="24">
        <f t="shared" si="283"/>
        <v>58990</v>
      </c>
      <c r="F1657" s="24">
        <f t="shared" si="284"/>
        <v>224375</v>
      </c>
      <c r="G1657" s="24"/>
      <c r="K1657" s="26"/>
      <c r="L1657" s="26"/>
      <c r="M1657" s="26"/>
      <c r="P1657" s="42"/>
    </row>
    <row r="1658" spans="1:16" ht="15" x14ac:dyDescent="0.2">
      <c r="A1658" s="32">
        <f t="shared" si="279"/>
        <v>827001</v>
      </c>
      <c r="B1658" s="25">
        <f t="shared" si="280"/>
        <v>827500</v>
      </c>
      <c r="C1658" s="24">
        <f t="shared" si="281"/>
        <v>168795</v>
      </c>
      <c r="D1658" s="24">
        <f t="shared" si="282"/>
        <v>126850</v>
      </c>
      <c r="E1658" s="24">
        <f t="shared" si="283"/>
        <v>59025</v>
      </c>
      <c r="F1658" s="24">
        <f t="shared" si="284"/>
        <v>224500</v>
      </c>
      <c r="G1658" s="24"/>
      <c r="K1658" s="26"/>
      <c r="L1658" s="26"/>
      <c r="M1658" s="26"/>
      <c r="P1658" s="42"/>
    </row>
    <row r="1659" spans="1:16" x14ac:dyDescent="0.15">
      <c r="A1659" s="32">
        <f t="shared" si="279"/>
        <v>827501</v>
      </c>
      <c r="B1659" s="25">
        <f t="shared" si="280"/>
        <v>828000</v>
      </c>
      <c r="C1659" s="24">
        <f t="shared" si="281"/>
        <v>168895</v>
      </c>
      <c r="D1659" s="24">
        <f t="shared" si="282"/>
        <v>126925</v>
      </c>
      <c r="E1659" s="24">
        <f t="shared" si="283"/>
        <v>59060</v>
      </c>
      <c r="F1659" s="24">
        <f t="shared" si="284"/>
        <v>224625</v>
      </c>
      <c r="G1659" s="24"/>
      <c r="K1659" s="24"/>
      <c r="L1659" s="24"/>
      <c r="M1659" s="24"/>
      <c r="P1659" s="42"/>
    </row>
    <row r="1660" spans="1:16" ht="15" x14ac:dyDescent="0.2">
      <c r="A1660" s="32">
        <f t="shared" si="279"/>
        <v>828001</v>
      </c>
      <c r="B1660" s="25">
        <f t="shared" si="280"/>
        <v>828500</v>
      </c>
      <c r="C1660" s="24">
        <f t="shared" si="281"/>
        <v>168995</v>
      </c>
      <c r="D1660" s="24">
        <f t="shared" si="282"/>
        <v>127000</v>
      </c>
      <c r="E1660" s="24">
        <f t="shared" si="283"/>
        <v>59095</v>
      </c>
      <c r="F1660" s="24">
        <f t="shared" si="284"/>
        <v>224750</v>
      </c>
      <c r="G1660" s="24"/>
      <c r="K1660" s="26"/>
      <c r="L1660" s="26"/>
      <c r="M1660" s="26"/>
      <c r="P1660" s="42"/>
    </row>
    <row r="1661" spans="1:16" ht="15" x14ac:dyDescent="0.2">
      <c r="A1661" s="32">
        <f t="shared" si="279"/>
        <v>828501</v>
      </c>
      <c r="B1661" s="25">
        <f t="shared" si="280"/>
        <v>829000</v>
      </c>
      <c r="C1661" s="24">
        <f t="shared" si="281"/>
        <v>169095</v>
      </c>
      <c r="D1661" s="24">
        <f t="shared" si="282"/>
        <v>127075</v>
      </c>
      <c r="E1661" s="24">
        <f t="shared" si="283"/>
        <v>59130</v>
      </c>
      <c r="F1661" s="24">
        <f t="shared" si="284"/>
        <v>224875</v>
      </c>
      <c r="G1661" s="24"/>
      <c r="K1661" s="26"/>
      <c r="L1661" s="26"/>
      <c r="M1661" s="26"/>
      <c r="P1661" s="42"/>
    </row>
    <row r="1662" spans="1:16" x14ac:dyDescent="0.15">
      <c r="A1662" s="32">
        <f t="shared" si="279"/>
        <v>829001</v>
      </c>
      <c r="B1662" s="25">
        <f t="shared" si="280"/>
        <v>829500</v>
      </c>
      <c r="C1662" s="24">
        <f t="shared" si="281"/>
        <v>169195</v>
      </c>
      <c r="D1662" s="24">
        <f t="shared" si="282"/>
        <v>127150</v>
      </c>
      <c r="E1662" s="24">
        <f t="shared" si="283"/>
        <v>59165</v>
      </c>
      <c r="F1662" s="24">
        <f t="shared" si="284"/>
        <v>225000</v>
      </c>
      <c r="G1662" s="24"/>
      <c r="K1662" s="24"/>
      <c r="L1662" s="24"/>
      <c r="M1662" s="24"/>
      <c r="P1662" s="42"/>
    </row>
    <row r="1663" spans="1:16" ht="15" x14ac:dyDescent="0.2">
      <c r="A1663" s="32">
        <f t="shared" si="279"/>
        <v>829501</v>
      </c>
      <c r="B1663" s="25">
        <f t="shared" si="280"/>
        <v>830000</v>
      </c>
      <c r="C1663" s="24">
        <f t="shared" si="281"/>
        <v>169295</v>
      </c>
      <c r="D1663" s="24">
        <f t="shared" si="282"/>
        <v>127225</v>
      </c>
      <c r="E1663" s="24">
        <f t="shared" si="283"/>
        <v>59200</v>
      </c>
      <c r="F1663" s="24">
        <f t="shared" si="284"/>
        <v>225125</v>
      </c>
      <c r="G1663" s="24"/>
      <c r="K1663" s="26"/>
      <c r="L1663" s="26"/>
      <c r="M1663" s="26"/>
      <c r="P1663" s="42"/>
    </row>
    <row r="1664" spans="1:16" ht="15" x14ac:dyDescent="0.2">
      <c r="A1664" s="32">
        <f t="shared" si="279"/>
        <v>830001</v>
      </c>
      <c r="B1664" s="25">
        <f t="shared" si="280"/>
        <v>830500</v>
      </c>
      <c r="C1664" s="24">
        <f t="shared" si="281"/>
        <v>169395</v>
      </c>
      <c r="D1664" s="24">
        <f t="shared" si="282"/>
        <v>127300</v>
      </c>
      <c r="E1664" s="24">
        <f t="shared" si="283"/>
        <v>59235</v>
      </c>
      <c r="F1664" s="24">
        <f t="shared" si="284"/>
        <v>225250</v>
      </c>
      <c r="G1664" s="24"/>
      <c r="K1664" s="26"/>
      <c r="L1664" s="26"/>
      <c r="M1664" s="26"/>
      <c r="P1664" s="42"/>
    </row>
    <row r="1665" spans="1:16" x14ac:dyDescent="0.15">
      <c r="A1665" s="32">
        <f t="shared" si="279"/>
        <v>830501</v>
      </c>
      <c r="B1665" s="25">
        <f t="shared" si="280"/>
        <v>831000</v>
      </c>
      <c r="C1665" s="24">
        <f t="shared" si="281"/>
        <v>169495</v>
      </c>
      <c r="D1665" s="24">
        <f t="shared" si="282"/>
        <v>127375</v>
      </c>
      <c r="E1665" s="24">
        <f t="shared" si="283"/>
        <v>59270</v>
      </c>
      <c r="F1665" s="24">
        <f t="shared" si="284"/>
        <v>225375</v>
      </c>
      <c r="G1665" s="24"/>
      <c r="K1665" s="24"/>
      <c r="L1665" s="24"/>
      <c r="M1665" s="24"/>
      <c r="P1665" s="42"/>
    </row>
    <row r="1666" spans="1:16" ht="15" x14ac:dyDescent="0.2">
      <c r="A1666" s="32">
        <f t="shared" si="279"/>
        <v>831001</v>
      </c>
      <c r="B1666" s="25">
        <f t="shared" si="280"/>
        <v>831500</v>
      </c>
      <c r="C1666" s="24">
        <f t="shared" si="281"/>
        <v>169595</v>
      </c>
      <c r="D1666" s="24">
        <f t="shared" si="282"/>
        <v>127450</v>
      </c>
      <c r="E1666" s="24">
        <f t="shared" si="283"/>
        <v>59305</v>
      </c>
      <c r="F1666" s="24">
        <f t="shared" si="284"/>
        <v>225500</v>
      </c>
      <c r="G1666" s="24"/>
      <c r="K1666" s="26"/>
      <c r="L1666" s="26"/>
      <c r="M1666" s="26"/>
      <c r="P1666" s="42"/>
    </row>
    <row r="1667" spans="1:16" ht="15" x14ac:dyDescent="0.2">
      <c r="A1667" s="32">
        <f t="shared" si="279"/>
        <v>831501</v>
      </c>
      <c r="B1667" s="25">
        <f t="shared" si="280"/>
        <v>832000</v>
      </c>
      <c r="C1667" s="24">
        <f t="shared" si="281"/>
        <v>169695</v>
      </c>
      <c r="D1667" s="24">
        <f t="shared" si="282"/>
        <v>127525</v>
      </c>
      <c r="E1667" s="24">
        <f t="shared" si="283"/>
        <v>59340</v>
      </c>
      <c r="F1667" s="24">
        <f t="shared" si="284"/>
        <v>225625</v>
      </c>
      <c r="G1667" s="24"/>
      <c r="K1667" s="26"/>
      <c r="L1667" s="26"/>
      <c r="M1667" s="26"/>
      <c r="P1667" s="42"/>
    </row>
    <row r="1668" spans="1:16" x14ac:dyDescent="0.15">
      <c r="A1668" s="32">
        <f t="shared" si="279"/>
        <v>832001</v>
      </c>
      <c r="B1668" s="25">
        <f t="shared" si="280"/>
        <v>832500</v>
      </c>
      <c r="C1668" s="24">
        <f t="shared" si="281"/>
        <v>169795</v>
      </c>
      <c r="D1668" s="24">
        <f t="shared" si="282"/>
        <v>127600</v>
      </c>
      <c r="E1668" s="24">
        <f t="shared" si="283"/>
        <v>59375</v>
      </c>
      <c r="F1668" s="24">
        <f t="shared" si="284"/>
        <v>225750</v>
      </c>
      <c r="G1668" s="24"/>
      <c r="K1668" s="24"/>
      <c r="L1668" s="24"/>
      <c r="M1668" s="24"/>
      <c r="P1668" s="42"/>
    </row>
    <row r="1669" spans="1:16" ht="15" x14ac:dyDescent="0.2">
      <c r="A1669" s="32">
        <f t="shared" si="279"/>
        <v>832501</v>
      </c>
      <c r="B1669" s="25">
        <f t="shared" si="280"/>
        <v>833000</v>
      </c>
      <c r="C1669" s="24">
        <f t="shared" si="281"/>
        <v>169895</v>
      </c>
      <c r="D1669" s="24">
        <f t="shared" si="282"/>
        <v>127675</v>
      </c>
      <c r="E1669" s="24">
        <f t="shared" si="283"/>
        <v>59410</v>
      </c>
      <c r="F1669" s="24">
        <f t="shared" si="284"/>
        <v>225875</v>
      </c>
      <c r="G1669" s="24"/>
      <c r="K1669" s="26"/>
      <c r="L1669" s="26"/>
      <c r="M1669" s="26"/>
      <c r="P1669" s="42"/>
    </row>
    <row r="1670" spans="1:16" ht="15" x14ac:dyDescent="0.2">
      <c r="A1670" s="32">
        <f t="shared" ref="A1670:A1733" si="285">B1669+1</f>
        <v>833001</v>
      </c>
      <c r="B1670" s="25">
        <f t="shared" ref="B1670:B1733" si="286">B1669+500</f>
        <v>833500</v>
      </c>
      <c r="C1670" s="24">
        <f t="shared" si="281"/>
        <v>169995</v>
      </c>
      <c r="D1670" s="24">
        <f t="shared" si="282"/>
        <v>127750</v>
      </c>
      <c r="E1670" s="24">
        <f t="shared" si="283"/>
        <v>59445</v>
      </c>
      <c r="F1670" s="24">
        <f t="shared" si="284"/>
        <v>226000</v>
      </c>
      <c r="G1670" s="24"/>
      <c r="K1670" s="26"/>
      <c r="L1670" s="26"/>
      <c r="M1670" s="26"/>
      <c r="P1670" s="42"/>
    </row>
    <row r="1671" spans="1:16" x14ac:dyDescent="0.15">
      <c r="A1671" s="32">
        <f t="shared" si="285"/>
        <v>833501</v>
      </c>
      <c r="B1671" s="25">
        <f t="shared" si="286"/>
        <v>834000</v>
      </c>
      <c r="C1671" s="24">
        <f t="shared" si="281"/>
        <v>170095</v>
      </c>
      <c r="D1671" s="24">
        <f t="shared" si="282"/>
        <v>127825</v>
      </c>
      <c r="E1671" s="24">
        <f t="shared" si="283"/>
        <v>59480</v>
      </c>
      <c r="F1671" s="24">
        <f t="shared" si="284"/>
        <v>226125</v>
      </c>
      <c r="G1671" s="24"/>
      <c r="K1671" s="24"/>
      <c r="L1671" s="24"/>
      <c r="M1671" s="24"/>
      <c r="P1671" s="42"/>
    </row>
    <row r="1672" spans="1:16" ht="15" x14ac:dyDescent="0.2">
      <c r="A1672" s="32">
        <f t="shared" si="285"/>
        <v>834001</v>
      </c>
      <c r="B1672" s="25">
        <f t="shared" si="286"/>
        <v>834500</v>
      </c>
      <c r="C1672" s="24">
        <f t="shared" si="281"/>
        <v>170195</v>
      </c>
      <c r="D1672" s="24">
        <f t="shared" si="282"/>
        <v>127900</v>
      </c>
      <c r="E1672" s="24">
        <f t="shared" si="283"/>
        <v>59515</v>
      </c>
      <c r="F1672" s="24">
        <f t="shared" si="284"/>
        <v>226250</v>
      </c>
      <c r="G1672" s="24"/>
      <c r="K1672" s="26"/>
      <c r="L1672" s="26"/>
      <c r="M1672" s="26"/>
      <c r="P1672" s="42"/>
    </row>
    <row r="1673" spans="1:16" ht="15" x14ac:dyDescent="0.2">
      <c r="A1673" s="32">
        <f t="shared" si="285"/>
        <v>834501</v>
      </c>
      <c r="B1673" s="25">
        <f t="shared" si="286"/>
        <v>835000</v>
      </c>
      <c r="C1673" s="24">
        <f t="shared" si="281"/>
        <v>170295</v>
      </c>
      <c r="D1673" s="24">
        <f t="shared" si="282"/>
        <v>127975</v>
      </c>
      <c r="E1673" s="24">
        <f t="shared" si="283"/>
        <v>59550</v>
      </c>
      <c r="F1673" s="24">
        <f t="shared" si="284"/>
        <v>226375</v>
      </c>
      <c r="G1673" s="24"/>
      <c r="K1673" s="26"/>
      <c r="L1673" s="26"/>
      <c r="M1673" s="26"/>
      <c r="P1673" s="42"/>
    </row>
    <row r="1674" spans="1:16" x14ac:dyDescent="0.15">
      <c r="A1674" s="32">
        <f t="shared" si="285"/>
        <v>835001</v>
      </c>
      <c r="B1674" s="25">
        <f t="shared" si="286"/>
        <v>835500</v>
      </c>
      <c r="C1674" s="24">
        <f t="shared" si="281"/>
        <v>170395</v>
      </c>
      <c r="D1674" s="24">
        <f t="shared" si="282"/>
        <v>128050</v>
      </c>
      <c r="E1674" s="24">
        <f t="shared" si="283"/>
        <v>59585</v>
      </c>
      <c r="F1674" s="24">
        <f t="shared" si="284"/>
        <v>226500</v>
      </c>
      <c r="G1674" s="24"/>
      <c r="K1674" s="24"/>
      <c r="L1674" s="24"/>
      <c r="M1674" s="24"/>
      <c r="P1674" s="42"/>
    </row>
    <row r="1675" spans="1:16" ht="15" x14ac:dyDescent="0.2">
      <c r="A1675" s="32">
        <f t="shared" si="285"/>
        <v>835501</v>
      </c>
      <c r="B1675" s="25">
        <f t="shared" si="286"/>
        <v>836000</v>
      </c>
      <c r="C1675" s="24">
        <f t="shared" si="281"/>
        <v>170495</v>
      </c>
      <c r="D1675" s="24">
        <f t="shared" si="282"/>
        <v>128125</v>
      </c>
      <c r="E1675" s="24">
        <f t="shared" si="283"/>
        <v>59620</v>
      </c>
      <c r="F1675" s="24">
        <f t="shared" si="284"/>
        <v>226625</v>
      </c>
      <c r="G1675" s="24"/>
      <c r="K1675" s="26"/>
      <c r="L1675" s="26"/>
      <c r="M1675" s="26"/>
      <c r="P1675" s="42"/>
    </row>
    <row r="1676" spans="1:16" ht="15" x14ac:dyDescent="0.2">
      <c r="A1676" s="32">
        <f t="shared" si="285"/>
        <v>836001</v>
      </c>
      <c r="B1676" s="25">
        <f t="shared" si="286"/>
        <v>836500</v>
      </c>
      <c r="C1676" s="24">
        <f t="shared" si="281"/>
        <v>170595</v>
      </c>
      <c r="D1676" s="24">
        <f t="shared" si="282"/>
        <v>128200</v>
      </c>
      <c r="E1676" s="24">
        <f t="shared" si="283"/>
        <v>59655</v>
      </c>
      <c r="F1676" s="24">
        <f t="shared" si="284"/>
        <v>226750</v>
      </c>
      <c r="G1676" s="24"/>
      <c r="K1676" s="26"/>
      <c r="L1676" s="26"/>
      <c r="M1676" s="26"/>
      <c r="P1676" s="42"/>
    </row>
    <row r="1677" spans="1:16" x14ac:dyDescent="0.15">
      <c r="A1677" s="32">
        <f t="shared" si="285"/>
        <v>836501</v>
      </c>
      <c r="B1677" s="25">
        <f t="shared" si="286"/>
        <v>837000</v>
      </c>
      <c r="C1677" s="24">
        <f t="shared" si="281"/>
        <v>170695</v>
      </c>
      <c r="D1677" s="24">
        <f t="shared" si="282"/>
        <v>128275</v>
      </c>
      <c r="E1677" s="24">
        <f t="shared" si="283"/>
        <v>59690</v>
      </c>
      <c r="F1677" s="24">
        <f t="shared" si="284"/>
        <v>226875</v>
      </c>
      <c r="G1677" s="24"/>
      <c r="K1677" s="24"/>
      <c r="L1677" s="24"/>
      <c r="M1677" s="24"/>
      <c r="P1677" s="42"/>
    </row>
    <row r="1678" spans="1:16" ht="15" x14ac:dyDescent="0.2">
      <c r="A1678" s="32">
        <f t="shared" si="285"/>
        <v>837001</v>
      </c>
      <c r="B1678" s="25">
        <f t="shared" si="286"/>
        <v>837500</v>
      </c>
      <c r="C1678" s="24">
        <f t="shared" si="281"/>
        <v>170795</v>
      </c>
      <c r="D1678" s="24">
        <f t="shared" si="282"/>
        <v>128350</v>
      </c>
      <c r="E1678" s="24">
        <f t="shared" si="283"/>
        <v>59725</v>
      </c>
      <c r="F1678" s="24">
        <f t="shared" si="284"/>
        <v>227000</v>
      </c>
      <c r="G1678" s="24"/>
      <c r="K1678" s="26"/>
      <c r="L1678" s="26"/>
      <c r="M1678" s="26"/>
      <c r="P1678" s="42"/>
    </row>
    <row r="1679" spans="1:16" ht="15" x14ac:dyDescent="0.2">
      <c r="A1679" s="32">
        <f t="shared" si="285"/>
        <v>837501</v>
      </c>
      <c r="B1679" s="25">
        <f t="shared" si="286"/>
        <v>838000</v>
      </c>
      <c r="C1679" s="24">
        <f t="shared" si="281"/>
        <v>170895</v>
      </c>
      <c r="D1679" s="24">
        <f t="shared" si="282"/>
        <v>128425</v>
      </c>
      <c r="E1679" s="24">
        <f t="shared" si="283"/>
        <v>59760</v>
      </c>
      <c r="F1679" s="24">
        <f t="shared" si="284"/>
        <v>227125</v>
      </c>
      <c r="G1679" s="24"/>
      <c r="K1679" s="26"/>
      <c r="L1679" s="26"/>
      <c r="M1679" s="26"/>
      <c r="P1679" s="42"/>
    </row>
    <row r="1680" spans="1:16" x14ac:dyDescent="0.15">
      <c r="A1680" s="32">
        <f t="shared" si="285"/>
        <v>838001</v>
      </c>
      <c r="B1680" s="25">
        <f t="shared" si="286"/>
        <v>838500</v>
      </c>
      <c r="C1680" s="24">
        <f t="shared" si="281"/>
        <v>170995</v>
      </c>
      <c r="D1680" s="24">
        <f t="shared" si="282"/>
        <v>128500</v>
      </c>
      <c r="E1680" s="24">
        <f t="shared" si="283"/>
        <v>59795</v>
      </c>
      <c r="F1680" s="24">
        <f t="shared" si="284"/>
        <v>227250</v>
      </c>
      <c r="G1680" s="24"/>
      <c r="K1680" s="24"/>
      <c r="L1680" s="24"/>
      <c r="M1680" s="24"/>
      <c r="P1680" s="42"/>
    </row>
    <row r="1681" spans="1:16" ht="15" x14ac:dyDescent="0.2">
      <c r="A1681" s="32">
        <f t="shared" si="285"/>
        <v>838501</v>
      </c>
      <c r="B1681" s="25">
        <f t="shared" si="286"/>
        <v>839000</v>
      </c>
      <c r="C1681" s="24">
        <f t="shared" si="281"/>
        <v>171095</v>
      </c>
      <c r="D1681" s="24">
        <f t="shared" si="282"/>
        <v>128575</v>
      </c>
      <c r="E1681" s="24">
        <f t="shared" si="283"/>
        <v>59830</v>
      </c>
      <c r="F1681" s="24">
        <f t="shared" si="284"/>
        <v>227375</v>
      </c>
      <c r="G1681" s="24"/>
      <c r="K1681" s="26"/>
      <c r="L1681" s="26"/>
      <c r="M1681" s="26"/>
      <c r="P1681" s="42"/>
    </row>
    <row r="1682" spans="1:16" ht="15" x14ac:dyDescent="0.2">
      <c r="A1682" s="32">
        <f t="shared" si="285"/>
        <v>839001</v>
      </c>
      <c r="B1682" s="25">
        <f t="shared" si="286"/>
        <v>839500</v>
      </c>
      <c r="C1682" s="24">
        <f t="shared" si="281"/>
        <v>171195</v>
      </c>
      <c r="D1682" s="24">
        <f t="shared" si="282"/>
        <v>128650</v>
      </c>
      <c r="E1682" s="24">
        <f t="shared" si="283"/>
        <v>59865</v>
      </c>
      <c r="F1682" s="24">
        <f t="shared" si="284"/>
        <v>227500</v>
      </c>
      <c r="G1682" s="24"/>
      <c r="K1682" s="26"/>
      <c r="L1682" s="26"/>
      <c r="M1682" s="26"/>
      <c r="P1682" s="42"/>
    </row>
    <row r="1683" spans="1:16" x14ac:dyDescent="0.15">
      <c r="A1683" s="32">
        <f t="shared" si="285"/>
        <v>839501</v>
      </c>
      <c r="B1683" s="25">
        <f t="shared" si="286"/>
        <v>840000</v>
      </c>
      <c r="C1683" s="24">
        <f t="shared" si="281"/>
        <v>171295</v>
      </c>
      <c r="D1683" s="24">
        <f t="shared" si="282"/>
        <v>128725</v>
      </c>
      <c r="E1683" s="24">
        <f t="shared" si="283"/>
        <v>59900</v>
      </c>
      <c r="F1683" s="24">
        <f t="shared" si="284"/>
        <v>227625</v>
      </c>
      <c r="G1683" s="24"/>
      <c r="K1683" s="24"/>
      <c r="L1683" s="24"/>
      <c r="M1683" s="24"/>
      <c r="P1683" s="42"/>
    </row>
    <row r="1684" spans="1:16" ht="15" x14ac:dyDescent="0.2">
      <c r="A1684" s="32">
        <f t="shared" si="285"/>
        <v>840001</v>
      </c>
      <c r="B1684" s="25">
        <f t="shared" si="286"/>
        <v>840500</v>
      </c>
      <c r="C1684" s="24">
        <f t="shared" si="281"/>
        <v>171395</v>
      </c>
      <c r="D1684" s="24">
        <f t="shared" si="282"/>
        <v>128800</v>
      </c>
      <c r="E1684" s="24">
        <f t="shared" si="283"/>
        <v>59935</v>
      </c>
      <c r="F1684" s="24">
        <f t="shared" si="284"/>
        <v>227750</v>
      </c>
      <c r="G1684" s="24"/>
      <c r="K1684" s="26"/>
      <c r="L1684" s="26"/>
      <c r="M1684" s="26"/>
      <c r="P1684" s="42"/>
    </row>
    <row r="1685" spans="1:16" ht="15" x14ac:dyDescent="0.2">
      <c r="A1685" s="32">
        <f t="shared" si="285"/>
        <v>840501</v>
      </c>
      <c r="B1685" s="25">
        <f t="shared" si="286"/>
        <v>841000</v>
      </c>
      <c r="C1685" s="24">
        <f t="shared" si="281"/>
        <v>171495</v>
      </c>
      <c r="D1685" s="24">
        <f t="shared" si="282"/>
        <v>128875</v>
      </c>
      <c r="E1685" s="24">
        <f t="shared" si="283"/>
        <v>59970</v>
      </c>
      <c r="F1685" s="24">
        <f t="shared" si="284"/>
        <v>227875</v>
      </c>
      <c r="G1685" s="24"/>
      <c r="K1685" s="26"/>
      <c r="L1685" s="26"/>
      <c r="M1685" s="26"/>
      <c r="P1685" s="42"/>
    </row>
    <row r="1686" spans="1:16" x14ac:dyDescent="0.15">
      <c r="A1686" s="32">
        <f t="shared" si="285"/>
        <v>841001</v>
      </c>
      <c r="B1686" s="25">
        <f t="shared" si="286"/>
        <v>841500</v>
      </c>
      <c r="C1686" s="24">
        <f t="shared" si="281"/>
        <v>171595</v>
      </c>
      <c r="D1686" s="24">
        <f t="shared" si="282"/>
        <v>128950</v>
      </c>
      <c r="E1686" s="24">
        <f t="shared" si="283"/>
        <v>60005</v>
      </c>
      <c r="F1686" s="24">
        <f t="shared" si="284"/>
        <v>228000</v>
      </c>
      <c r="G1686" s="24"/>
      <c r="K1686" s="24"/>
      <c r="L1686" s="24"/>
      <c r="M1686" s="24"/>
      <c r="P1686" s="42"/>
    </row>
    <row r="1687" spans="1:16" ht="15" x14ac:dyDescent="0.2">
      <c r="A1687" s="32">
        <f t="shared" si="285"/>
        <v>841501</v>
      </c>
      <c r="B1687" s="25">
        <f t="shared" si="286"/>
        <v>842000</v>
      </c>
      <c r="C1687" s="24">
        <f t="shared" si="281"/>
        <v>171695</v>
      </c>
      <c r="D1687" s="24">
        <f t="shared" si="282"/>
        <v>129025</v>
      </c>
      <c r="E1687" s="24">
        <f t="shared" si="283"/>
        <v>60040</v>
      </c>
      <c r="F1687" s="24">
        <f t="shared" si="284"/>
        <v>228125</v>
      </c>
      <c r="G1687" s="24"/>
      <c r="K1687" s="26"/>
      <c r="L1687" s="26"/>
      <c r="M1687" s="26"/>
      <c r="P1687" s="42"/>
    </row>
    <row r="1688" spans="1:16" ht="15" x14ac:dyDescent="0.2">
      <c r="A1688" s="32">
        <f t="shared" si="285"/>
        <v>842001</v>
      </c>
      <c r="B1688" s="25">
        <f t="shared" si="286"/>
        <v>842500</v>
      </c>
      <c r="C1688" s="24">
        <f t="shared" si="281"/>
        <v>171795</v>
      </c>
      <c r="D1688" s="24">
        <f t="shared" si="282"/>
        <v>129100</v>
      </c>
      <c r="E1688" s="24">
        <f t="shared" si="283"/>
        <v>60075</v>
      </c>
      <c r="F1688" s="24">
        <f t="shared" si="284"/>
        <v>228250</v>
      </c>
      <c r="G1688" s="24"/>
      <c r="K1688" s="26"/>
      <c r="L1688" s="26"/>
      <c r="M1688" s="26"/>
      <c r="P1688" s="42"/>
    </row>
    <row r="1689" spans="1:16" x14ac:dyDescent="0.15">
      <c r="A1689" s="32">
        <f t="shared" si="285"/>
        <v>842501</v>
      </c>
      <c r="B1689" s="25">
        <f t="shared" si="286"/>
        <v>843000</v>
      </c>
      <c r="C1689" s="24">
        <f t="shared" si="281"/>
        <v>171895</v>
      </c>
      <c r="D1689" s="24">
        <f t="shared" si="282"/>
        <v>129175</v>
      </c>
      <c r="E1689" s="24">
        <f t="shared" si="283"/>
        <v>60110</v>
      </c>
      <c r="F1689" s="24">
        <f t="shared" si="284"/>
        <v>228375</v>
      </c>
      <c r="G1689" s="24"/>
      <c r="K1689" s="24"/>
      <c r="L1689" s="24"/>
      <c r="M1689" s="24"/>
      <c r="P1689" s="42"/>
    </row>
    <row r="1690" spans="1:16" ht="15" x14ac:dyDescent="0.2">
      <c r="A1690" s="32">
        <f t="shared" si="285"/>
        <v>843001</v>
      </c>
      <c r="B1690" s="25">
        <f t="shared" si="286"/>
        <v>843500</v>
      </c>
      <c r="C1690" s="24">
        <f t="shared" si="281"/>
        <v>171995</v>
      </c>
      <c r="D1690" s="24">
        <f t="shared" si="282"/>
        <v>129250</v>
      </c>
      <c r="E1690" s="24">
        <f t="shared" si="283"/>
        <v>60145</v>
      </c>
      <c r="F1690" s="24">
        <f t="shared" si="284"/>
        <v>228500</v>
      </c>
      <c r="G1690" s="24"/>
      <c r="K1690" s="26"/>
      <c r="L1690" s="26"/>
      <c r="M1690" s="26"/>
      <c r="P1690" s="42"/>
    </row>
    <row r="1691" spans="1:16" ht="15" x14ac:dyDescent="0.2">
      <c r="A1691" s="32">
        <f t="shared" si="285"/>
        <v>843501</v>
      </c>
      <c r="B1691" s="25">
        <f t="shared" si="286"/>
        <v>844000</v>
      </c>
      <c r="C1691" s="24">
        <f t="shared" si="281"/>
        <v>172095</v>
      </c>
      <c r="D1691" s="24">
        <f t="shared" si="282"/>
        <v>129325</v>
      </c>
      <c r="E1691" s="24">
        <f t="shared" si="283"/>
        <v>60180</v>
      </c>
      <c r="F1691" s="24">
        <f t="shared" si="284"/>
        <v>228625</v>
      </c>
      <c r="G1691" s="24"/>
      <c r="K1691" s="26"/>
      <c r="L1691" s="26"/>
      <c r="M1691" s="26"/>
      <c r="P1691" s="42"/>
    </row>
    <row r="1692" spans="1:16" x14ac:dyDescent="0.15">
      <c r="A1692" s="32">
        <f t="shared" si="285"/>
        <v>844001</v>
      </c>
      <c r="B1692" s="25">
        <f t="shared" si="286"/>
        <v>844500</v>
      </c>
      <c r="C1692" s="24">
        <f t="shared" si="281"/>
        <v>172195</v>
      </c>
      <c r="D1692" s="24">
        <f t="shared" si="282"/>
        <v>129400</v>
      </c>
      <c r="E1692" s="24">
        <f t="shared" si="283"/>
        <v>60215</v>
      </c>
      <c r="F1692" s="24">
        <f t="shared" si="284"/>
        <v>228750</v>
      </c>
      <c r="G1692" s="24"/>
      <c r="K1692" s="24"/>
      <c r="L1692" s="24"/>
      <c r="M1692" s="24"/>
      <c r="P1692" s="42"/>
    </row>
    <row r="1693" spans="1:16" ht="15" x14ac:dyDescent="0.2">
      <c r="A1693" s="32">
        <f t="shared" si="285"/>
        <v>844501</v>
      </c>
      <c r="B1693" s="25">
        <f t="shared" si="286"/>
        <v>845000</v>
      </c>
      <c r="C1693" s="24">
        <f t="shared" si="281"/>
        <v>172295</v>
      </c>
      <c r="D1693" s="24">
        <f t="shared" si="282"/>
        <v>129475</v>
      </c>
      <c r="E1693" s="24">
        <f t="shared" si="283"/>
        <v>60250</v>
      </c>
      <c r="F1693" s="24">
        <f t="shared" si="284"/>
        <v>228875</v>
      </c>
      <c r="G1693" s="24"/>
      <c r="K1693" s="26"/>
      <c r="L1693" s="26"/>
      <c r="M1693" s="26"/>
      <c r="P1693" s="42"/>
    </row>
    <row r="1694" spans="1:16" ht="15" x14ac:dyDescent="0.2">
      <c r="A1694" s="32">
        <f t="shared" si="285"/>
        <v>845001</v>
      </c>
      <c r="B1694" s="25">
        <f t="shared" si="286"/>
        <v>845500</v>
      </c>
      <c r="C1694" s="24">
        <f t="shared" ref="C1694:C1757" si="287">C1693+($B1694-$B1693)*(VLOOKUP($A1694,$H$4:$M$13,3))</f>
        <v>172395</v>
      </c>
      <c r="D1694" s="24">
        <f t="shared" ref="D1694:D1757" si="288">D1693+($B1694-$B1693)*(VLOOKUP($A1694,$H$4:$M$13,4))</f>
        <v>129550</v>
      </c>
      <c r="E1694" s="24">
        <f t="shared" ref="E1694:E1757" si="289">E1693+($B1694-$B1693)*(VLOOKUP($A1694,$H$4:$M$13,5))</f>
        <v>60285</v>
      </c>
      <c r="F1694" s="24">
        <f t="shared" ref="F1694:F1757" si="290">F1693+($B1694-$B1693)*(VLOOKUP($A1694,$H$4:$M$13,6))</f>
        <v>229000</v>
      </c>
      <c r="G1694" s="24"/>
      <c r="K1694" s="26"/>
      <c r="L1694" s="26"/>
      <c r="M1694" s="26"/>
      <c r="P1694" s="42"/>
    </row>
    <row r="1695" spans="1:16" x14ac:dyDescent="0.15">
      <c r="A1695" s="32">
        <f t="shared" si="285"/>
        <v>845501</v>
      </c>
      <c r="B1695" s="25">
        <f t="shared" si="286"/>
        <v>846000</v>
      </c>
      <c r="C1695" s="24">
        <f t="shared" si="287"/>
        <v>172495</v>
      </c>
      <c r="D1695" s="24">
        <f t="shared" si="288"/>
        <v>129625</v>
      </c>
      <c r="E1695" s="24">
        <f t="shared" si="289"/>
        <v>60320</v>
      </c>
      <c r="F1695" s="24">
        <f t="shared" si="290"/>
        <v>229125</v>
      </c>
      <c r="G1695" s="24"/>
      <c r="K1695" s="24"/>
      <c r="L1695" s="24"/>
      <c r="M1695" s="24"/>
      <c r="P1695" s="42"/>
    </row>
    <row r="1696" spans="1:16" ht="15" x14ac:dyDescent="0.2">
      <c r="A1696" s="32">
        <f t="shared" si="285"/>
        <v>846001</v>
      </c>
      <c r="B1696" s="25">
        <f t="shared" si="286"/>
        <v>846500</v>
      </c>
      <c r="C1696" s="24">
        <f t="shared" si="287"/>
        <v>172595</v>
      </c>
      <c r="D1696" s="24">
        <f t="shared" si="288"/>
        <v>129700</v>
      </c>
      <c r="E1696" s="24">
        <f t="shared" si="289"/>
        <v>60355</v>
      </c>
      <c r="F1696" s="24">
        <f t="shared" si="290"/>
        <v>229250</v>
      </c>
      <c r="G1696" s="24"/>
      <c r="K1696" s="26"/>
      <c r="L1696" s="26"/>
      <c r="M1696" s="26"/>
      <c r="P1696" s="42"/>
    </row>
    <row r="1697" spans="1:16" ht="15" x14ac:dyDescent="0.2">
      <c r="A1697" s="32">
        <f t="shared" si="285"/>
        <v>846501</v>
      </c>
      <c r="B1697" s="25">
        <f t="shared" si="286"/>
        <v>847000</v>
      </c>
      <c r="C1697" s="24">
        <f t="shared" si="287"/>
        <v>172695</v>
      </c>
      <c r="D1697" s="24">
        <f t="shared" si="288"/>
        <v>129775</v>
      </c>
      <c r="E1697" s="24">
        <f t="shared" si="289"/>
        <v>60390</v>
      </c>
      <c r="F1697" s="24">
        <f t="shared" si="290"/>
        <v>229375</v>
      </c>
      <c r="G1697" s="24"/>
      <c r="K1697" s="26"/>
      <c r="L1697" s="26"/>
      <c r="M1697" s="26"/>
      <c r="P1697" s="42"/>
    </row>
    <row r="1698" spans="1:16" x14ac:dyDescent="0.15">
      <c r="A1698" s="32">
        <f t="shared" si="285"/>
        <v>847001</v>
      </c>
      <c r="B1698" s="25">
        <f t="shared" si="286"/>
        <v>847500</v>
      </c>
      <c r="C1698" s="24">
        <f t="shared" si="287"/>
        <v>172795</v>
      </c>
      <c r="D1698" s="24">
        <f t="shared" si="288"/>
        <v>129850</v>
      </c>
      <c r="E1698" s="24">
        <f t="shared" si="289"/>
        <v>60425</v>
      </c>
      <c r="F1698" s="24">
        <f t="shared" si="290"/>
        <v>229500</v>
      </c>
      <c r="G1698" s="24"/>
      <c r="K1698" s="24"/>
      <c r="L1698" s="24"/>
      <c r="M1698" s="24"/>
      <c r="P1698" s="42"/>
    </row>
    <row r="1699" spans="1:16" ht="15" x14ac:dyDescent="0.2">
      <c r="A1699" s="32">
        <f t="shared" si="285"/>
        <v>847501</v>
      </c>
      <c r="B1699" s="25">
        <f t="shared" si="286"/>
        <v>848000</v>
      </c>
      <c r="C1699" s="24">
        <f t="shared" si="287"/>
        <v>172895</v>
      </c>
      <c r="D1699" s="24">
        <f t="shared" si="288"/>
        <v>129925</v>
      </c>
      <c r="E1699" s="24">
        <f t="shared" si="289"/>
        <v>60460</v>
      </c>
      <c r="F1699" s="24">
        <f t="shared" si="290"/>
        <v>229625</v>
      </c>
      <c r="G1699" s="24"/>
      <c r="K1699" s="26"/>
      <c r="L1699" s="26"/>
      <c r="M1699" s="26"/>
      <c r="P1699" s="42"/>
    </row>
    <row r="1700" spans="1:16" ht="15" x14ac:dyDescent="0.2">
      <c r="A1700" s="32">
        <f t="shared" si="285"/>
        <v>848001</v>
      </c>
      <c r="B1700" s="25">
        <f t="shared" si="286"/>
        <v>848500</v>
      </c>
      <c r="C1700" s="24">
        <f t="shared" si="287"/>
        <v>172995</v>
      </c>
      <c r="D1700" s="24">
        <f t="shared" si="288"/>
        <v>130000</v>
      </c>
      <c r="E1700" s="24">
        <f t="shared" si="289"/>
        <v>60495</v>
      </c>
      <c r="F1700" s="24">
        <f t="shared" si="290"/>
        <v>229750</v>
      </c>
      <c r="G1700" s="24"/>
      <c r="K1700" s="26"/>
      <c r="L1700" s="26"/>
      <c r="M1700" s="26"/>
      <c r="P1700" s="42"/>
    </row>
    <row r="1701" spans="1:16" x14ac:dyDescent="0.15">
      <c r="A1701" s="32">
        <f t="shared" si="285"/>
        <v>848501</v>
      </c>
      <c r="B1701" s="25">
        <f t="shared" si="286"/>
        <v>849000</v>
      </c>
      <c r="C1701" s="24">
        <f t="shared" si="287"/>
        <v>173095</v>
      </c>
      <c r="D1701" s="24">
        <f t="shared" si="288"/>
        <v>130075</v>
      </c>
      <c r="E1701" s="24">
        <f t="shared" si="289"/>
        <v>60530</v>
      </c>
      <c r="F1701" s="24">
        <f t="shared" si="290"/>
        <v>229875</v>
      </c>
      <c r="G1701" s="24"/>
      <c r="K1701" s="24"/>
      <c r="L1701" s="24"/>
      <c r="M1701" s="24"/>
      <c r="P1701" s="42"/>
    </row>
    <row r="1702" spans="1:16" ht="15" x14ac:dyDescent="0.2">
      <c r="A1702" s="32">
        <f t="shared" si="285"/>
        <v>849001</v>
      </c>
      <c r="B1702" s="25">
        <f t="shared" si="286"/>
        <v>849500</v>
      </c>
      <c r="C1702" s="24">
        <f t="shared" si="287"/>
        <v>173195</v>
      </c>
      <c r="D1702" s="24">
        <f t="shared" si="288"/>
        <v>130150</v>
      </c>
      <c r="E1702" s="24">
        <f t="shared" si="289"/>
        <v>60565</v>
      </c>
      <c r="F1702" s="24">
        <f t="shared" si="290"/>
        <v>230000</v>
      </c>
      <c r="G1702" s="24"/>
      <c r="K1702" s="26"/>
      <c r="L1702" s="26"/>
      <c r="M1702" s="26"/>
      <c r="P1702" s="42"/>
    </row>
    <row r="1703" spans="1:16" ht="15" x14ac:dyDescent="0.2">
      <c r="A1703" s="32">
        <f t="shared" si="285"/>
        <v>849501</v>
      </c>
      <c r="B1703" s="25">
        <f t="shared" si="286"/>
        <v>850000</v>
      </c>
      <c r="C1703" s="24">
        <f t="shared" si="287"/>
        <v>173295</v>
      </c>
      <c r="D1703" s="24">
        <f t="shared" si="288"/>
        <v>130225</v>
      </c>
      <c r="E1703" s="24">
        <f t="shared" si="289"/>
        <v>60600</v>
      </c>
      <c r="F1703" s="24">
        <f t="shared" si="290"/>
        <v>230125</v>
      </c>
      <c r="G1703" s="24"/>
      <c r="K1703" s="26"/>
      <c r="L1703" s="26"/>
      <c r="M1703" s="26"/>
      <c r="P1703" s="42"/>
    </row>
    <row r="1704" spans="1:16" x14ac:dyDescent="0.15">
      <c r="A1704" s="32">
        <f t="shared" si="285"/>
        <v>850001</v>
      </c>
      <c r="B1704" s="25">
        <f t="shared" si="286"/>
        <v>850500</v>
      </c>
      <c r="C1704" s="24">
        <f t="shared" si="287"/>
        <v>173395</v>
      </c>
      <c r="D1704" s="24">
        <f t="shared" si="288"/>
        <v>130300</v>
      </c>
      <c r="E1704" s="24">
        <f t="shared" si="289"/>
        <v>60635</v>
      </c>
      <c r="F1704" s="24">
        <f t="shared" si="290"/>
        <v>230250</v>
      </c>
      <c r="G1704" s="24"/>
      <c r="K1704" s="24"/>
      <c r="L1704" s="24"/>
      <c r="M1704" s="24"/>
      <c r="P1704" s="42"/>
    </row>
    <row r="1705" spans="1:16" ht="15" x14ac:dyDescent="0.2">
      <c r="A1705" s="32">
        <f t="shared" si="285"/>
        <v>850501</v>
      </c>
      <c r="B1705" s="25">
        <f t="shared" si="286"/>
        <v>851000</v>
      </c>
      <c r="C1705" s="24">
        <f t="shared" si="287"/>
        <v>173495</v>
      </c>
      <c r="D1705" s="24">
        <f t="shared" si="288"/>
        <v>130375</v>
      </c>
      <c r="E1705" s="24">
        <f t="shared" si="289"/>
        <v>60670</v>
      </c>
      <c r="F1705" s="24">
        <f t="shared" si="290"/>
        <v>230375</v>
      </c>
      <c r="G1705" s="24"/>
      <c r="K1705" s="26"/>
      <c r="L1705" s="26"/>
      <c r="M1705" s="26"/>
      <c r="P1705" s="42"/>
    </row>
    <row r="1706" spans="1:16" ht="15" x14ac:dyDescent="0.2">
      <c r="A1706" s="32">
        <f t="shared" si="285"/>
        <v>851001</v>
      </c>
      <c r="B1706" s="25">
        <f t="shared" si="286"/>
        <v>851500</v>
      </c>
      <c r="C1706" s="24">
        <f t="shared" si="287"/>
        <v>173595</v>
      </c>
      <c r="D1706" s="24">
        <f t="shared" si="288"/>
        <v>130450</v>
      </c>
      <c r="E1706" s="24">
        <f t="shared" si="289"/>
        <v>60705</v>
      </c>
      <c r="F1706" s="24">
        <f t="shared" si="290"/>
        <v>230500</v>
      </c>
      <c r="G1706" s="24"/>
      <c r="K1706" s="26"/>
      <c r="L1706" s="26"/>
      <c r="M1706" s="26"/>
      <c r="P1706" s="42"/>
    </row>
    <row r="1707" spans="1:16" x14ac:dyDescent="0.15">
      <c r="A1707" s="32">
        <f t="shared" si="285"/>
        <v>851501</v>
      </c>
      <c r="B1707" s="25">
        <f t="shared" si="286"/>
        <v>852000</v>
      </c>
      <c r="C1707" s="24">
        <f t="shared" si="287"/>
        <v>173695</v>
      </c>
      <c r="D1707" s="24">
        <f t="shared" si="288"/>
        <v>130525</v>
      </c>
      <c r="E1707" s="24">
        <f t="shared" si="289"/>
        <v>60740</v>
      </c>
      <c r="F1707" s="24">
        <f t="shared" si="290"/>
        <v>230625</v>
      </c>
      <c r="G1707" s="24"/>
      <c r="K1707" s="24"/>
      <c r="L1707" s="24"/>
      <c r="M1707" s="24"/>
      <c r="P1707" s="42"/>
    </row>
    <row r="1708" spans="1:16" ht="15" x14ac:dyDescent="0.2">
      <c r="A1708" s="32">
        <f t="shared" si="285"/>
        <v>852001</v>
      </c>
      <c r="B1708" s="25">
        <f t="shared" si="286"/>
        <v>852500</v>
      </c>
      <c r="C1708" s="24">
        <f t="shared" si="287"/>
        <v>173795</v>
      </c>
      <c r="D1708" s="24">
        <f t="shared" si="288"/>
        <v>130600</v>
      </c>
      <c r="E1708" s="24">
        <f t="shared" si="289"/>
        <v>60775</v>
      </c>
      <c r="F1708" s="24">
        <f t="shared" si="290"/>
        <v>230750</v>
      </c>
      <c r="G1708" s="24"/>
      <c r="K1708" s="26"/>
      <c r="L1708" s="26"/>
      <c r="M1708" s="26"/>
      <c r="P1708" s="42"/>
    </row>
    <row r="1709" spans="1:16" ht="15" x14ac:dyDescent="0.2">
      <c r="A1709" s="32">
        <f t="shared" si="285"/>
        <v>852501</v>
      </c>
      <c r="B1709" s="25">
        <f t="shared" si="286"/>
        <v>853000</v>
      </c>
      <c r="C1709" s="24">
        <f t="shared" si="287"/>
        <v>173895</v>
      </c>
      <c r="D1709" s="24">
        <f t="shared" si="288"/>
        <v>130675</v>
      </c>
      <c r="E1709" s="24">
        <f t="shared" si="289"/>
        <v>60810</v>
      </c>
      <c r="F1709" s="24">
        <f t="shared" si="290"/>
        <v>230875</v>
      </c>
      <c r="G1709" s="24"/>
      <c r="K1709" s="26"/>
      <c r="L1709" s="26"/>
      <c r="M1709" s="26"/>
      <c r="P1709" s="42"/>
    </row>
    <row r="1710" spans="1:16" x14ac:dyDescent="0.15">
      <c r="A1710" s="32">
        <f t="shared" si="285"/>
        <v>853001</v>
      </c>
      <c r="B1710" s="25">
        <f t="shared" si="286"/>
        <v>853500</v>
      </c>
      <c r="C1710" s="24">
        <f t="shared" si="287"/>
        <v>173995</v>
      </c>
      <c r="D1710" s="24">
        <f t="shared" si="288"/>
        <v>130750</v>
      </c>
      <c r="E1710" s="24">
        <f t="shared" si="289"/>
        <v>60845</v>
      </c>
      <c r="F1710" s="24">
        <f t="shared" si="290"/>
        <v>231000</v>
      </c>
      <c r="G1710" s="24"/>
      <c r="K1710" s="24"/>
      <c r="L1710" s="24"/>
      <c r="M1710" s="24"/>
      <c r="P1710" s="42"/>
    </row>
    <row r="1711" spans="1:16" ht="15" x14ac:dyDescent="0.2">
      <c r="A1711" s="32">
        <f t="shared" si="285"/>
        <v>853501</v>
      </c>
      <c r="B1711" s="25">
        <f t="shared" si="286"/>
        <v>854000</v>
      </c>
      <c r="C1711" s="24">
        <f t="shared" si="287"/>
        <v>174095</v>
      </c>
      <c r="D1711" s="24">
        <f t="shared" si="288"/>
        <v>130825</v>
      </c>
      <c r="E1711" s="24">
        <f t="shared" si="289"/>
        <v>60880</v>
      </c>
      <c r="F1711" s="24">
        <f t="shared" si="290"/>
        <v>231125</v>
      </c>
      <c r="G1711" s="24"/>
      <c r="K1711" s="26"/>
      <c r="L1711" s="26"/>
      <c r="M1711" s="26"/>
      <c r="P1711" s="42"/>
    </row>
    <row r="1712" spans="1:16" ht="15" x14ac:dyDescent="0.2">
      <c r="A1712" s="32">
        <f t="shared" si="285"/>
        <v>854001</v>
      </c>
      <c r="B1712" s="25">
        <f t="shared" si="286"/>
        <v>854500</v>
      </c>
      <c r="C1712" s="24">
        <f t="shared" si="287"/>
        <v>174195</v>
      </c>
      <c r="D1712" s="24">
        <f t="shared" si="288"/>
        <v>130900</v>
      </c>
      <c r="E1712" s="24">
        <f t="shared" si="289"/>
        <v>60915</v>
      </c>
      <c r="F1712" s="24">
        <f t="shared" si="290"/>
        <v>231250</v>
      </c>
      <c r="G1712" s="24"/>
      <c r="K1712" s="26"/>
      <c r="L1712" s="26"/>
      <c r="M1712" s="26"/>
      <c r="P1712" s="42"/>
    </row>
    <row r="1713" spans="1:16" x14ac:dyDescent="0.15">
      <c r="A1713" s="32">
        <f t="shared" si="285"/>
        <v>854501</v>
      </c>
      <c r="B1713" s="25">
        <f t="shared" si="286"/>
        <v>855000</v>
      </c>
      <c r="C1713" s="24">
        <f t="shared" si="287"/>
        <v>174295</v>
      </c>
      <c r="D1713" s="24">
        <f t="shared" si="288"/>
        <v>130975</v>
      </c>
      <c r="E1713" s="24">
        <f t="shared" si="289"/>
        <v>60950</v>
      </c>
      <c r="F1713" s="24">
        <f t="shared" si="290"/>
        <v>231375</v>
      </c>
      <c r="G1713" s="24"/>
      <c r="K1713" s="24"/>
      <c r="L1713" s="24"/>
      <c r="M1713" s="24"/>
      <c r="P1713" s="42"/>
    </row>
    <row r="1714" spans="1:16" ht="15" x14ac:dyDescent="0.2">
      <c r="A1714" s="32">
        <f t="shared" si="285"/>
        <v>855001</v>
      </c>
      <c r="B1714" s="25">
        <f t="shared" si="286"/>
        <v>855500</v>
      </c>
      <c r="C1714" s="24">
        <f t="shared" si="287"/>
        <v>174395</v>
      </c>
      <c r="D1714" s="24">
        <f t="shared" si="288"/>
        <v>131050</v>
      </c>
      <c r="E1714" s="24">
        <f t="shared" si="289"/>
        <v>60985</v>
      </c>
      <c r="F1714" s="24">
        <f t="shared" si="290"/>
        <v>231500</v>
      </c>
      <c r="G1714" s="24"/>
      <c r="K1714" s="26"/>
      <c r="L1714" s="26"/>
      <c r="M1714" s="26"/>
      <c r="P1714" s="42"/>
    </row>
    <row r="1715" spans="1:16" ht="15" x14ac:dyDescent="0.2">
      <c r="A1715" s="32">
        <f t="shared" si="285"/>
        <v>855501</v>
      </c>
      <c r="B1715" s="25">
        <f t="shared" si="286"/>
        <v>856000</v>
      </c>
      <c r="C1715" s="24">
        <f t="shared" si="287"/>
        <v>174495</v>
      </c>
      <c r="D1715" s="24">
        <f t="shared" si="288"/>
        <v>131125</v>
      </c>
      <c r="E1715" s="24">
        <f t="shared" si="289"/>
        <v>61020</v>
      </c>
      <c r="F1715" s="24">
        <f t="shared" si="290"/>
        <v>231625</v>
      </c>
      <c r="G1715" s="24"/>
      <c r="K1715" s="26"/>
      <c r="L1715" s="26"/>
      <c r="M1715" s="26"/>
      <c r="P1715" s="42"/>
    </row>
    <row r="1716" spans="1:16" x14ac:dyDescent="0.15">
      <c r="A1716" s="32">
        <f t="shared" si="285"/>
        <v>856001</v>
      </c>
      <c r="B1716" s="25">
        <f t="shared" si="286"/>
        <v>856500</v>
      </c>
      <c r="C1716" s="24">
        <f t="shared" si="287"/>
        <v>174595</v>
      </c>
      <c r="D1716" s="24">
        <f t="shared" si="288"/>
        <v>131200</v>
      </c>
      <c r="E1716" s="24">
        <f t="shared" si="289"/>
        <v>61055</v>
      </c>
      <c r="F1716" s="24">
        <f t="shared" si="290"/>
        <v>231750</v>
      </c>
      <c r="G1716" s="24"/>
      <c r="K1716" s="24"/>
      <c r="L1716" s="24"/>
      <c r="M1716" s="24"/>
      <c r="P1716" s="42"/>
    </row>
    <row r="1717" spans="1:16" ht="15" x14ac:dyDescent="0.2">
      <c r="A1717" s="32">
        <f t="shared" si="285"/>
        <v>856501</v>
      </c>
      <c r="B1717" s="25">
        <f t="shared" si="286"/>
        <v>857000</v>
      </c>
      <c r="C1717" s="24">
        <f t="shared" si="287"/>
        <v>174695</v>
      </c>
      <c r="D1717" s="24">
        <f t="shared" si="288"/>
        <v>131275</v>
      </c>
      <c r="E1717" s="24">
        <f t="shared" si="289"/>
        <v>61090</v>
      </c>
      <c r="F1717" s="24">
        <f t="shared" si="290"/>
        <v>231875</v>
      </c>
      <c r="G1717" s="24"/>
      <c r="K1717" s="26"/>
      <c r="L1717" s="26"/>
      <c r="M1717" s="26"/>
      <c r="P1717" s="42"/>
    </row>
    <row r="1718" spans="1:16" ht="15" x14ac:dyDescent="0.2">
      <c r="A1718" s="32">
        <f t="shared" si="285"/>
        <v>857001</v>
      </c>
      <c r="B1718" s="25">
        <f t="shared" si="286"/>
        <v>857500</v>
      </c>
      <c r="C1718" s="24">
        <f t="shared" si="287"/>
        <v>174795</v>
      </c>
      <c r="D1718" s="24">
        <f t="shared" si="288"/>
        <v>131350</v>
      </c>
      <c r="E1718" s="24">
        <f t="shared" si="289"/>
        <v>61125</v>
      </c>
      <c r="F1718" s="24">
        <f t="shared" si="290"/>
        <v>232000</v>
      </c>
      <c r="G1718" s="24"/>
      <c r="K1718" s="26"/>
      <c r="L1718" s="26"/>
      <c r="M1718" s="26"/>
      <c r="P1718" s="42"/>
    </row>
    <row r="1719" spans="1:16" x14ac:dyDescent="0.15">
      <c r="A1719" s="32">
        <f t="shared" si="285"/>
        <v>857501</v>
      </c>
      <c r="B1719" s="25">
        <f t="shared" si="286"/>
        <v>858000</v>
      </c>
      <c r="C1719" s="24">
        <f t="shared" si="287"/>
        <v>174895</v>
      </c>
      <c r="D1719" s="24">
        <f t="shared" si="288"/>
        <v>131425</v>
      </c>
      <c r="E1719" s="24">
        <f t="shared" si="289"/>
        <v>61160</v>
      </c>
      <c r="F1719" s="24">
        <f t="shared" si="290"/>
        <v>232125</v>
      </c>
      <c r="G1719" s="24"/>
      <c r="K1719" s="24"/>
      <c r="L1719" s="24"/>
      <c r="M1719" s="24"/>
      <c r="P1719" s="42"/>
    </row>
    <row r="1720" spans="1:16" ht="15" x14ac:dyDescent="0.2">
      <c r="A1720" s="32">
        <f t="shared" si="285"/>
        <v>858001</v>
      </c>
      <c r="B1720" s="25">
        <f t="shared" si="286"/>
        <v>858500</v>
      </c>
      <c r="C1720" s="24">
        <f t="shared" si="287"/>
        <v>174995</v>
      </c>
      <c r="D1720" s="24">
        <f t="shared" si="288"/>
        <v>131500</v>
      </c>
      <c r="E1720" s="24">
        <f t="shared" si="289"/>
        <v>61195</v>
      </c>
      <c r="F1720" s="24">
        <f t="shared" si="290"/>
        <v>232250</v>
      </c>
      <c r="G1720" s="24"/>
      <c r="K1720" s="26"/>
      <c r="L1720" s="26"/>
      <c r="M1720" s="26"/>
      <c r="P1720" s="42"/>
    </row>
    <row r="1721" spans="1:16" ht="15" x14ac:dyDescent="0.2">
      <c r="A1721" s="32">
        <f t="shared" si="285"/>
        <v>858501</v>
      </c>
      <c r="B1721" s="25">
        <f t="shared" si="286"/>
        <v>859000</v>
      </c>
      <c r="C1721" s="24">
        <f t="shared" si="287"/>
        <v>175095</v>
      </c>
      <c r="D1721" s="24">
        <f t="shared" si="288"/>
        <v>131575</v>
      </c>
      <c r="E1721" s="24">
        <f t="shared" si="289"/>
        <v>61230</v>
      </c>
      <c r="F1721" s="24">
        <f t="shared" si="290"/>
        <v>232375</v>
      </c>
      <c r="G1721" s="24"/>
      <c r="K1721" s="26"/>
      <c r="L1721" s="26"/>
      <c r="M1721" s="26"/>
      <c r="P1721" s="42"/>
    </row>
    <row r="1722" spans="1:16" x14ac:dyDescent="0.15">
      <c r="A1722" s="32">
        <f t="shared" si="285"/>
        <v>859001</v>
      </c>
      <c r="B1722" s="25">
        <f t="shared" si="286"/>
        <v>859500</v>
      </c>
      <c r="C1722" s="24">
        <f t="shared" si="287"/>
        <v>175195</v>
      </c>
      <c r="D1722" s="24">
        <f t="shared" si="288"/>
        <v>131650</v>
      </c>
      <c r="E1722" s="24">
        <f t="shared" si="289"/>
        <v>61265</v>
      </c>
      <c r="F1722" s="24">
        <f t="shared" si="290"/>
        <v>232500</v>
      </c>
      <c r="G1722" s="24"/>
      <c r="K1722" s="24"/>
      <c r="L1722" s="24"/>
      <c r="M1722" s="24"/>
      <c r="P1722" s="42"/>
    </row>
    <row r="1723" spans="1:16" ht="15" x14ac:dyDescent="0.2">
      <c r="A1723" s="32">
        <f t="shared" si="285"/>
        <v>859501</v>
      </c>
      <c r="B1723" s="25">
        <f t="shared" si="286"/>
        <v>860000</v>
      </c>
      <c r="C1723" s="24">
        <f t="shared" si="287"/>
        <v>175295</v>
      </c>
      <c r="D1723" s="24">
        <f t="shared" si="288"/>
        <v>131725</v>
      </c>
      <c r="E1723" s="24">
        <f t="shared" si="289"/>
        <v>61300</v>
      </c>
      <c r="F1723" s="24">
        <f t="shared" si="290"/>
        <v>232625</v>
      </c>
      <c r="G1723" s="24"/>
      <c r="K1723" s="26"/>
      <c r="L1723" s="26"/>
      <c r="M1723" s="26"/>
      <c r="P1723" s="42"/>
    </row>
    <row r="1724" spans="1:16" ht="15" x14ac:dyDescent="0.2">
      <c r="A1724" s="32">
        <f t="shared" si="285"/>
        <v>860001</v>
      </c>
      <c r="B1724" s="25">
        <f t="shared" si="286"/>
        <v>860500</v>
      </c>
      <c r="C1724" s="24">
        <f t="shared" si="287"/>
        <v>175395</v>
      </c>
      <c r="D1724" s="24">
        <f t="shared" si="288"/>
        <v>131800</v>
      </c>
      <c r="E1724" s="24">
        <f t="shared" si="289"/>
        <v>61335</v>
      </c>
      <c r="F1724" s="24">
        <f t="shared" si="290"/>
        <v>232750</v>
      </c>
      <c r="G1724" s="24"/>
      <c r="K1724" s="26"/>
      <c r="L1724" s="26"/>
      <c r="M1724" s="26"/>
      <c r="P1724" s="42"/>
    </row>
    <row r="1725" spans="1:16" x14ac:dyDescent="0.15">
      <c r="A1725" s="32">
        <f t="shared" si="285"/>
        <v>860501</v>
      </c>
      <c r="B1725" s="25">
        <f t="shared" si="286"/>
        <v>861000</v>
      </c>
      <c r="C1725" s="24">
        <f t="shared" si="287"/>
        <v>175495</v>
      </c>
      <c r="D1725" s="24">
        <f t="shared" si="288"/>
        <v>131875</v>
      </c>
      <c r="E1725" s="24">
        <f t="shared" si="289"/>
        <v>61370</v>
      </c>
      <c r="F1725" s="24">
        <f t="shared" si="290"/>
        <v>232875</v>
      </c>
      <c r="G1725" s="24"/>
      <c r="K1725" s="24"/>
      <c r="L1725" s="24"/>
      <c r="M1725" s="24"/>
      <c r="P1725" s="42"/>
    </row>
    <row r="1726" spans="1:16" ht="15" x14ac:dyDescent="0.2">
      <c r="A1726" s="32">
        <f t="shared" si="285"/>
        <v>861001</v>
      </c>
      <c r="B1726" s="25">
        <f t="shared" si="286"/>
        <v>861500</v>
      </c>
      <c r="C1726" s="24">
        <f t="shared" si="287"/>
        <v>175595</v>
      </c>
      <c r="D1726" s="24">
        <f t="shared" si="288"/>
        <v>131950</v>
      </c>
      <c r="E1726" s="24">
        <f t="shared" si="289"/>
        <v>61405</v>
      </c>
      <c r="F1726" s="24">
        <f t="shared" si="290"/>
        <v>233000</v>
      </c>
      <c r="G1726" s="24"/>
      <c r="K1726" s="26"/>
      <c r="L1726" s="26"/>
      <c r="M1726" s="26"/>
      <c r="P1726" s="42"/>
    </row>
    <row r="1727" spans="1:16" ht="15" x14ac:dyDescent="0.2">
      <c r="A1727" s="32">
        <f t="shared" si="285"/>
        <v>861501</v>
      </c>
      <c r="B1727" s="25">
        <f t="shared" si="286"/>
        <v>862000</v>
      </c>
      <c r="C1727" s="24">
        <f t="shared" si="287"/>
        <v>175695</v>
      </c>
      <c r="D1727" s="24">
        <f t="shared" si="288"/>
        <v>132025</v>
      </c>
      <c r="E1727" s="24">
        <f t="shared" si="289"/>
        <v>61440</v>
      </c>
      <c r="F1727" s="24">
        <f t="shared" si="290"/>
        <v>233125</v>
      </c>
      <c r="G1727" s="24"/>
      <c r="K1727" s="26"/>
      <c r="L1727" s="26"/>
      <c r="M1727" s="26"/>
      <c r="P1727" s="42"/>
    </row>
    <row r="1728" spans="1:16" x14ac:dyDescent="0.15">
      <c r="A1728" s="32">
        <f t="shared" si="285"/>
        <v>862001</v>
      </c>
      <c r="B1728" s="25">
        <f t="shared" si="286"/>
        <v>862500</v>
      </c>
      <c r="C1728" s="24">
        <f t="shared" si="287"/>
        <v>175795</v>
      </c>
      <c r="D1728" s="24">
        <f t="shared" si="288"/>
        <v>132100</v>
      </c>
      <c r="E1728" s="24">
        <f t="shared" si="289"/>
        <v>61475</v>
      </c>
      <c r="F1728" s="24">
        <f t="shared" si="290"/>
        <v>233250</v>
      </c>
      <c r="G1728" s="24"/>
      <c r="K1728" s="24"/>
      <c r="L1728" s="24"/>
      <c r="M1728" s="24"/>
      <c r="P1728" s="42"/>
    </row>
    <row r="1729" spans="1:16" ht="15" x14ac:dyDescent="0.2">
      <c r="A1729" s="32">
        <f t="shared" si="285"/>
        <v>862501</v>
      </c>
      <c r="B1729" s="25">
        <f t="shared" si="286"/>
        <v>863000</v>
      </c>
      <c r="C1729" s="24">
        <f t="shared" si="287"/>
        <v>175895</v>
      </c>
      <c r="D1729" s="24">
        <f t="shared" si="288"/>
        <v>132175</v>
      </c>
      <c r="E1729" s="24">
        <f t="shared" si="289"/>
        <v>61510</v>
      </c>
      <c r="F1729" s="24">
        <f t="shared" si="290"/>
        <v>233375</v>
      </c>
      <c r="G1729" s="24"/>
      <c r="K1729" s="26"/>
      <c r="L1729" s="26"/>
      <c r="M1729" s="26"/>
      <c r="P1729" s="42"/>
    </row>
    <row r="1730" spans="1:16" ht="15" x14ac:dyDescent="0.2">
      <c r="A1730" s="32">
        <f t="shared" si="285"/>
        <v>863001</v>
      </c>
      <c r="B1730" s="25">
        <f t="shared" si="286"/>
        <v>863500</v>
      </c>
      <c r="C1730" s="24">
        <f t="shared" si="287"/>
        <v>175995</v>
      </c>
      <c r="D1730" s="24">
        <f t="shared" si="288"/>
        <v>132250</v>
      </c>
      <c r="E1730" s="24">
        <f t="shared" si="289"/>
        <v>61545</v>
      </c>
      <c r="F1730" s="24">
        <f t="shared" si="290"/>
        <v>233500</v>
      </c>
      <c r="G1730" s="24"/>
      <c r="K1730" s="26"/>
      <c r="L1730" s="26"/>
      <c r="M1730" s="26"/>
      <c r="P1730" s="42"/>
    </row>
    <row r="1731" spans="1:16" x14ac:dyDescent="0.15">
      <c r="A1731" s="32">
        <f t="shared" si="285"/>
        <v>863501</v>
      </c>
      <c r="B1731" s="25">
        <f t="shared" si="286"/>
        <v>864000</v>
      </c>
      <c r="C1731" s="24">
        <f t="shared" si="287"/>
        <v>176095</v>
      </c>
      <c r="D1731" s="24">
        <f t="shared" si="288"/>
        <v>132325</v>
      </c>
      <c r="E1731" s="24">
        <f t="shared" si="289"/>
        <v>61580</v>
      </c>
      <c r="F1731" s="24">
        <f t="shared" si="290"/>
        <v>233625</v>
      </c>
      <c r="G1731" s="24"/>
      <c r="K1731" s="24"/>
      <c r="L1731" s="24"/>
      <c r="M1731" s="24"/>
      <c r="P1731" s="42"/>
    </row>
    <row r="1732" spans="1:16" ht="15" x14ac:dyDescent="0.2">
      <c r="A1732" s="32">
        <f t="shared" si="285"/>
        <v>864001</v>
      </c>
      <c r="B1732" s="25">
        <f t="shared" si="286"/>
        <v>864500</v>
      </c>
      <c r="C1732" s="24">
        <f t="shared" si="287"/>
        <v>176195</v>
      </c>
      <c r="D1732" s="24">
        <f t="shared" si="288"/>
        <v>132400</v>
      </c>
      <c r="E1732" s="24">
        <f t="shared" si="289"/>
        <v>61615</v>
      </c>
      <c r="F1732" s="24">
        <f t="shared" si="290"/>
        <v>233750</v>
      </c>
      <c r="G1732" s="24"/>
      <c r="K1732" s="26"/>
      <c r="L1732" s="26"/>
      <c r="M1732" s="26"/>
      <c r="P1732" s="42"/>
    </row>
    <row r="1733" spans="1:16" ht="15" x14ac:dyDescent="0.2">
      <c r="A1733" s="32">
        <f t="shared" si="285"/>
        <v>864501</v>
      </c>
      <c r="B1733" s="25">
        <f t="shared" si="286"/>
        <v>865000</v>
      </c>
      <c r="C1733" s="24">
        <f t="shared" si="287"/>
        <v>176295</v>
      </c>
      <c r="D1733" s="24">
        <f t="shared" si="288"/>
        <v>132475</v>
      </c>
      <c r="E1733" s="24">
        <f t="shared" si="289"/>
        <v>61650</v>
      </c>
      <c r="F1733" s="24">
        <f t="shared" si="290"/>
        <v>233875</v>
      </c>
      <c r="G1733" s="24"/>
      <c r="K1733" s="26"/>
      <c r="L1733" s="26"/>
      <c r="M1733" s="26"/>
      <c r="P1733" s="42"/>
    </row>
    <row r="1734" spans="1:16" x14ac:dyDescent="0.15">
      <c r="A1734" s="32">
        <f t="shared" ref="A1734:A1797" si="291">B1733+1</f>
        <v>865001</v>
      </c>
      <c r="B1734" s="25">
        <f t="shared" ref="B1734:B1797" si="292">B1733+500</f>
        <v>865500</v>
      </c>
      <c r="C1734" s="24">
        <f t="shared" si="287"/>
        <v>176395</v>
      </c>
      <c r="D1734" s="24">
        <f t="shared" si="288"/>
        <v>132550</v>
      </c>
      <c r="E1734" s="24">
        <f t="shared" si="289"/>
        <v>61685</v>
      </c>
      <c r="F1734" s="24">
        <f t="shared" si="290"/>
        <v>234000</v>
      </c>
      <c r="G1734" s="24"/>
      <c r="K1734" s="24"/>
      <c r="L1734" s="24"/>
      <c r="M1734" s="24"/>
      <c r="P1734" s="42"/>
    </row>
    <row r="1735" spans="1:16" ht="15" x14ac:dyDescent="0.2">
      <c r="A1735" s="32">
        <f t="shared" si="291"/>
        <v>865501</v>
      </c>
      <c r="B1735" s="25">
        <f t="shared" si="292"/>
        <v>866000</v>
      </c>
      <c r="C1735" s="24">
        <f t="shared" si="287"/>
        <v>176495</v>
      </c>
      <c r="D1735" s="24">
        <f t="shared" si="288"/>
        <v>132625</v>
      </c>
      <c r="E1735" s="24">
        <f t="shared" si="289"/>
        <v>61720</v>
      </c>
      <c r="F1735" s="24">
        <f t="shared" si="290"/>
        <v>234125</v>
      </c>
      <c r="G1735" s="24"/>
      <c r="K1735" s="26"/>
      <c r="L1735" s="26"/>
      <c r="M1735" s="26"/>
      <c r="P1735" s="42"/>
    </row>
    <row r="1736" spans="1:16" ht="15" x14ac:dyDescent="0.2">
      <c r="A1736" s="32">
        <f t="shared" si="291"/>
        <v>866001</v>
      </c>
      <c r="B1736" s="25">
        <f t="shared" si="292"/>
        <v>866500</v>
      </c>
      <c r="C1736" s="24">
        <f t="shared" si="287"/>
        <v>176595</v>
      </c>
      <c r="D1736" s="24">
        <f t="shared" si="288"/>
        <v>132700</v>
      </c>
      <c r="E1736" s="24">
        <f t="shared" si="289"/>
        <v>61755</v>
      </c>
      <c r="F1736" s="24">
        <f t="shared" si="290"/>
        <v>234250</v>
      </c>
      <c r="G1736" s="24"/>
      <c r="K1736" s="26"/>
      <c r="L1736" s="26"/>
      <c r="M1736" s="26"/>
      <c r="P1736" s="42"/>
    </row>
    <row r="1737" spans="1:16" x14ac:dyDescent="0.15">
      <c r="A1737" s="32">
        <f t="shared" si="291"/>
        <v>866501</v>
      </c>
      <c r="B1737" s="25">
        <f t="shared" si="292"/>
        <v>867000</v>
      </c>
      <c r="C1737" s="24">
        <f t="shared" si="287"/>
        <v>176695</v>
      </c>
      <c r="D1737" s="24">
        <f t="shared" si="288"/>
        <v>132775</v>
      </c>
      <c r="E1737" s="24">
        <f t="shared" si="289"/>
        <v>61790</v>
      </c>
      <c r="F1737" s="24">
        <f t="shared" si="290"/>
        <v>234375</v>
      </c>
      <c r="G1737" s="24"/>
      <c r="K1737" s="24"/>
      <c r="L1737" s="24"/>
      <c r="M1737" s="24"/>
      <c r="P1737" s="42"/>
    </row>
    <row r="1738" spans="1:16" ht="15" x14ac:dyDescent="0.2">
      <c r="A1738" s="32">
        <f t="shared" si="291"/>
        <v>867001</v>
      </c>
      <c r="B1738" s="25">
        <f t="shared" si="292"/>
        <v>867500</v>
      </c>
      <c r="C1738" s="24">
        <f t="shared" si="287"/>
        <v>176795</v>
      </c>
      <c r="D1738" s="24">
        <f t="shared" si="288"/>
        <v>132850</v>
      </c>
      <c r="E1738" s="24">
        <f t="shared" si="289"/>
        <v>61825</v>
      </c>
      <c r="F1738" s="24">
        <f t="shared" si="290"/>
        <v>234500</v>
      </c>
      <c r="G1738" s="24"/>
      <c r="K1738" s="26"/>
      <c r="L1738" s="26"/>
      <c r="M1738" s="26"/>
      <c r="P1738" s="42"/>
    </row>
    <row r="1739" spans="1:16" ht="15" x14ac:dyDescent="0.2">
      <c r="A1739" s="32">
        <f t="shared" si="291"/>
        <v>867501</v>
      </c>
      <c r="B1739" s="25">
        <f t="shared" si="292"/>
        <v>868000</v>
      </c>
      <c r="C1739" s="24">
        <f t="shared" si="287"/>
        <v>176895</v>
      </c>
      <c r="D1739" s="24">
        <f t="shared" si="288"/>
        <v>132925</v>
      </c>
      <c r="E1739" s="24">
        <f t="shared" si="289"/>
        <v>61860</v>
      </c>
      <c r="F1739" s="24">
        <f t="shared" si="290"/>
        <v>234625</v>
      </c>
      <c r="G1739" s="24"/>
      <c r="K1739" s="26"/>
      <c r="L1739" s="26"/>
      <c r="M1739" s="26"/>
      <c r="P1739" s="42"/>
    </row>
    <row r="1740" spans="1:16" x14ac:dyDescent="0.15">
      <c r="A1740" s="32">
        <f t="shared" si="291"/>
        <v>868001</v>
      </c>
      <c r="B1740" s="25">
        <f t="shared" si="292"/>
        <v>868500</v>
      </c>
      <c r="C1740" s="24">
        <f t="shared" si="287"/>
        <v>176995</v>
      </c>
      <c r="D1740" s="24">
        <f t="shared" si="288"/>
        <v>133000</v>
      </c>
      <c r="E1740" s="24">
        <f t="shared" si="289"/>
        <v>61895</v>
      </c>
      <c r="F1740" s="24">
        <f t="shared" si="290"/>
        <v>234750</v>
      </c>
      <c r="G1740" s="24"/>
      <c r="K1740" s="24"/>
      <c r="L1740" s="24"/>
      <c r="M1740" s="24"/>
      <c r="P1740" s="42"/>
    </row>
    <row r="1741" spans="1:16" ht="15" x14ac:dyDescent="0.2">
      <c r="A1741" s="32">
        <f t="shared" si="291"/>
        <v>868501</v>
      </c>
      <c r="B1741" s="25">
        <f t="shared" si="292"/>
        <v>869000</v>
      </c>
      <c r="C1741" s="24">
        <f t="shared" si="287"/>
        <v>177095</v>
      </c>
      <c r="D1741" s="24">
        <f t="shared" si="288"/>
        <v>133075</v>
      </c>
      <c r="E1741" s="24">
        <f t="shared" si="289"/>
        <v>61930</v>
      </c>
      <c r="F1741" s="24">
        <f t="shared" si="290"/>
        <v>234875</v>
      </c>
      <c r="G1741" s="24"/>
      <c r="K1741" s="26"/>
      <c r="L1741" s="26"/>
      <c r="M1741" s="26"/>
      <c r="P1741" s="42"/>
    </row>
    <row r="1742" spans="1:16" ht="15" x14ac:dyDescent="0.2">
      <c r="A1742" s="32">
        <f t="shared" si="291"/>
        <v>869001</v>
      </c>
      <c r="B1742" s="25">
        <f t="shared" si="292"/>
        <v>869500</v>
      </c>
      <c r="C1742" s="24">
        <f t="shared" si="287"/>
        <v>177195</v>
      </c>
      <c r="D1742" s="24">
        <f t="shared" si="288"/>
        <v>133150</v>
      </c>
      <c r="E1742" s="24">
        <f t="shared" si="289"/>
        <v>61965</v>
      </c>
      <c r="F1742" s="24">
        <f t="shared" si="290"/>
        <v>235000</v>
      </c>
      <c r="G1742" s="24"/>
      <c r="K1742" s="26"/>
      <c r="L1742" s="26"/>
      <c r="M1742" s="26"/>
      <c r="P1742" s="42"/>
    </row>
    <row r="1743" spans="1:16" x14ac:dyDescent="0.15">
      <c r="A1743" s="32">
        <f t="shared" si="291"/>
        <v>869501</v>
      </c>
      <c r="B1743" s="25">
        <f t="shared" si="292"/>
        <v>870000</v>
      </c>
      <c r="C1743" s="24">
        <f t="shared" si="287"/>
        <v>177295</v>
      </c>
      <c r="D1743" s="24">
        <f t="shared" si="288"/>
        <v>133225</v>
      </c>
      <c r="E1743" s="24">
        <f t="shared" si="289"/>
        <v>62000</v>
      </c>
      <c r="F1743" s="24">
        <f t="shared" si="290"/>
        <v>235125</v>
      </c>
      <c r="G1743" s="24"/>
      <c r="K1743" s="24"/>
      <c r="L1743" s="24"/>
      <c r="M1743" s="24"/>
      <c r="P1743" s="42"/>
    </row>
    <row r="1744" spans="1:16" ht="15" x14ac:dyDescent="0.2">
      <c r="A1744" s="32">
        <f t="shared" si="291"/>
        <v>870001</v>
      </c>
      <c r="B1744" s="25">
        <f t="shared" si="292"/>
        <v>870500</v>
      </c>
      <c r="C1744" s="24">
        <f t="shared" si="287"/>
        <v>177395</v>
      </c>
      <c r="D1744" s="24">
        <f t="shared" si="288"/>
        <v>133300</v>
      </c>
      <c r="E1744" s="24">
        <f t="shared" si="289"/>
        <v>62035</v>
      </c>
      <c r="F1744" s="24">
        <f t="shared" si="290"/>
        <v>235250</v>
      </c>
      <c r="G1744" s="24"/>
      <c r="K1744" s="26"/>
      <c r="L1744" s="26"/>
      <c r="M1744" s="26"/>
      <c r="P1744" s="42"/>
    </row>
    <row r="1745" spans="1:16" ht="15" x14ac:dyDescent="0.2">
      <c r="A1745" s="32">
        <f t="shared" si="291"/>
        <v>870501</v>
      </c>
      <c r="B1745" s="25">
        <f t="shared" si="292"/>
        <v>871000</v>
      </c>
      <c r="C1745" s="24">
        <f t="shared" si="287"/>
        <v>177495</v>
      </c>
      <c r="D1745" s="24">
        <f t="shared" si="288"/>
        <v>133375</v>
      </c>
      <c r="E1745" s="24">
        <f t="shared" si="289"/>
        <v>62070</v>
      </c>
      <c r="F1745" s="24">
        <f t="shared" si="290"/>
        <v>235375</v>
      </c>
      <c r="G1745" s="24"/>
      <c r="K1745" s="26"/>
      <c r="L1745" s="26"/>
      <c r="M1745" s="26"/>
      <c r="P1745" s="42"/>
    </row>
    <row r="1746" spans="1:16" x14ac:dyDescent="0.15">
      <c r="A1746" s="32">
        <f t="shared" si="291"/>
        <v>871001</v>
      </c>
      <c r="B1746" s="25">
        <f t="shared" si="292"/>
        <v>871500</v>
      </c>
      <c r="C1746" s="24">
        <f t="shared" si="287"/>
        <v>177595</v>
      </c>
      <c r="D1746" s="24">
        <f t="shared" si="288"/>
        <v>133450</v>
      </c>
      <c r="E1746" s="24">
        <f t="shared" si="289"/>
        <v>62105</v>
      </c>
      <c r="F1746" s="24">
        <f t="shared" si="290"/>
        <v>235500</v>
      </c>
      <c r="G1746" s="24"/>
      <c r="K1746" s="24"/>
      <c r="L1746" s="24"/>
      <c r="M1746" s="24"/>
      <c r="P1746" s="42"/>
    </row>
    <row r="1747" spans="1:16" ht="15" x14ac:dyDescent="0.2">
      <c r="A1747" s="32">
        <f t="shared" si="291"/>
        <v>871501</v>
      </c>
      <c r="B1747" s="25">
        <f t="shared" si="292"/>
        <v>872000</v>
      </c>
      <c r="C1747" s="24">
        <f t="shared" si="287"/>
        <v>177695</v>
      </c>
      <c r="D1747" s="24">
        <f t="shared" si="288"/>
        <v>133525</v>
      </c>
      <c r="E1747" s="24">
        <f t="shared" si="289"/>
        <v>62140</v>
      </c>
      <c r="F1747" s="24">
        <f t="shared" si="290"/>
        <v>235625</v>
      </c>
      <c r="G1747" s="24"/>
      <c r="K1747" s="26"/>
      <c r="L1747" s="26"/>
      <c r="M1747" s="26"/>
      <c r="P1747" s="42"/>
    </row>
    <row r="1748" spans="1:16" ht="15" x14ac:dyDescent="0.2">
      <c r="A1748" s="32">
        <f t="shared" si="291"/>
        <v>872001</v>
      </c>
      <c r="B1748" s="25">
        <f t="shared" si="292"/>
        <v>872500</v>
      </c>
      <c r="C1748" s="24">
        <f t="shared" si="287"/>
        <v>177795</v>
      </c>
      <c r="D1748" s="24">
        <f t="shared" si="288"/>
        <v>133600</v>
      </c>
      <c r="E1748" s="24">
        <f t="shared" si="289"/>
        <v>62175</v>
      </c>
      <c r="F1748" s="24">
        <f t="shared" si="290"/>
        <v>235750</v>
      </c>
      <c r="G1748" s="24"/>
      <c r="K1748" s="26"/>
      <c r="L1748" s="26"/>
      <c r="M1748" s="26"/>
      <c r="P1748" s="42"/>
    </row>
    <row r="1749" spans="1:16" x14ac:dyDescent="0.15">
      <c r="A1749" s="32">
        <f t="shared" si="291"/>
        <v>872501</v>
      </c>
      <c r="B1749" s="25">
        <f t="shared" si="292"/>
        <v>873000</v>
      </c>
      <c r="C1749" s="24">
        <f t="shared" si="287"/>
        <v>177895</v>
      </c>
      <c r="D1749" s="24">
        <f t="shared" si="288"/>
        <v>133675</v>
      </c>
      <c r="E1749" s="24">
        <f t="shared" si="289"/>
        <v>62210</v>
      </c>
      <c r="F1749" s="24">
        <f t="shared" si="290"/>
        <v>235875</v>
      </c>
      <c r="G1749" s="24"/>
      <c r="K1749" s="24"/>
      <c r="L1749" s="24"/>
      <c r="M1749" s="24"/>
      <c r="P1749" s="42"/>
    </row>
    <row r="1750" spans="1:16" ht="15" x14ac:dyDescent="0.2">
      <c r="A1750" s="32">
        <f t="shared" si="291"/>
        <v>873001</v>
      </c>
      <c r="B1750" s="25">
        <f t="shared" si="292"/>
        <v>873500</v>
      </c>
      <c r="C1750" s="24">
        <f t="shared" si="287"/>
        <v>177995</v>
      </c>
      <c r="D1750" s="24">
        <f t="shared" si="288"/>
        <v>133750</v>
      </c>
      <c r="E1750" s="24">
        <f t="shared" si="289"/>
        <v>62245</v>
      </c>
      <c r="F1750" s="24">
        <f t="shared" si="290"/>
        <v>236000</v>
      </c>
      <c r="G1750" s="24"/>
      <c r="K1750" s="26"/>
      <c r="L1750" s="26"/>
      <c r="M1750" s="26"/>
      <c r="P1750" s="42"/>
    </row>
    <row r="1751" spans="1:16" ht="15" x14ac:dyDescent="0.2">
      <c r="A1751" s="32">
        <f t="shared" si="291"/>
        <v>873501</v>
      </c>
      <c r="B1751" s="25">
        <f t="shared" si="292"/>
        <v>874000</v>
      </c>
      <c r="C1751" s="24">
        <f t="shared" si="287"/>
        <v>178095</v>
      </c>
      <c r="D1751" s="24">
        <f t="shared" si="288"/>
        <v>133825</v>
      </c>
      <c r="E1751" s="24">
        <f t="shared" si="289"/>
        <v>62280</v>
      </c>
      <c r="F1751" s="24">
        <f t="shared" si="290"/>
        <v>236125</v>
      </c>
      <c r="G1751" s="24"/>
      <c r="K1751" s="26"/>
      <c r="L1751" s="26"/>
      <c r="M1751" s="26"/>
      <c r="P1751" s="42"/>
    </row>
    <row r="1752" spans="1:16" x14ac:dyDescent="0.15">
      <c r="A1752" s="32">
        <f t="shared" si="291"/>
        <v>874001</v>
      </c>
      <c r="B1752" s="25">
        <f t="shared" si="292"/>
        <v>874500</v>
      </c>
      <c r="C1752" s="24">
        <f t="shared" si="287"/>
        <v>178195</v>
      </c>
      <c r="D1752" s="24">
        <f t="shared" si="288"/>
        <v>133900</v>
      </c>
      <c r="E1752" s="24">
        <f t="shared" si="289"/>
        <v>62315</v>
      </c>
      <c r="F1752" s="24">
        <f t="shared" si="290"/>
        <v>236250</v>
      </c>
      <c r="G1752" s="24"/>
      <c r="K1752" s="24"/>
      <c r="L1752" s="24"/>
      <c r="M1752" s="24"/>
      <c r="P1752" s="42"/>
    </row>
    <row r="1753" spans="1:16" ht="15" x14ac:dyDescent="0.2">
      <c r="A1753" s="32">
        <f t="shared" si="291"/>
        <v>874501</v>
      </c>
      <c r="B1753" s="25">
        <f t="shared" si="292"/>
        <v>875000</v>
      </c>
      <c r="C1753" s="24">
        <f t="shared" si="287"/>
        <v>178295</v>
      </c>
      <c r="D1753" s="24">
        <f t="shared" si="288"/>
        <v>133975</v>
      </c>
      <c r="E1753" s="24">
        <f t="shared" si="289"/>
        <v>62350</v>
      </c>
      <c r="F1753" s="24">
        <f t="shared" si="290"/>
        <v>236375</v>
      </c>
      <c r="G1753" s="24"/>
      <c r="K1753" s="26"/>
      <c r="L1753" s="26"/>
      <c r="M1753" s="26"/>
      <c r="P1753" s="42"/>
    </row>
    <row r="1754" spans="1:16" ht="15" x14ac:dyDescent="0.2">
      <c r="A1754" s="32">
        <f t="shared" si="291"/>
        <v>875001</v>
      </c>
      <c r="B1754" s="25">
        <f t="shared" si="292"/>
        <v>875500</v>
      </c>
      <c r="C1754" s="24">
        <f t="shared" si="287"/>
        <v>178395</v>
      </c>
      <c r="D1754" s="24">
        <f t="shared" si="288"/>
        <v>134050</v>
      </c>
      <c r="E1754" s="24">
        <f t="shared" si="289"/>
        <v>62385</v>
      </c>
      <c r="F1754" s="24">
        <f t="shared" si="290"/>
        <v>236500</v>
      </c>
      <c r="G1754" s="24"/>
      <c r="K1754" s="26"/>
      <c r="L1754" s="26"/>
      <c r="M1754" s="26"/>
      <c r="P1754" s="42"/>
    </row>
    <row r="1755" spans="1:16" x14ac:dyDescent="0.15">
      <c r="A1755" s="32">
        <f t="shared" si="291"/>
        <v>875501</v>
      </c>
      <c r="B1755" s="25">
        <f t="shared" si="292"/>
        <v>876000</v>
      </c>
      <c r="C1755" s="24">
        <f t="shared" si="287"/>
        <v>178495</v>
      </c>
      <c r="D1755" s="24">
        <f t="shared" si="288"/>
        <v>134125</v>
      </c>
      <c r="E1755" s="24">
        <f t="shared" si="289"/>
        <v>62420</v>
      </c>
      <c r="F1755" s="24">
        <f t="shared" si="290"/>
        <v>236625</v>
      </c>
      <c r="G1755" s="24"/>
      <c r="K1755" s="24"/>
      <c r="L1755" s="24"/>
      <c r="M1755" s="24"/>
      <c r="P1755" s="42"/>
    </row>
    <row r="1756" spans="1:16" ht="15" x14ac:dyDescent="0.2">
      <c r="A1756" s="32">
        <f t="shared" si="291"/>
        <v>876001</v>
      </c>
      <c r="B1756" s="25">
        <f t="shared" si="292"/>
        <v>876500</v>
      </c>
      <c r="C1756" s="24">
        <f t="shared" si="287"/>
        <v>178595</v>
      </c>
      <c r="D1756" s="24">
        <f t="shared" si="288"/>
        <v>134200</v>
      </c>
      <c r="E1756" s="24">
        <f t="shared" si="289"/>
        <v>62455</v>
      </c>
      <c r="F1756" s="24">
        <f t="shared" si="290"/>
        <v>236750</v>
      </c>
      <c r="G1756" s="24"/>
      <c r="K1756" s="26"/>
      <c r="L1756" s="26"/>
      <c r="M1756" s="26"/>
      <c r="P1756" s="42"/>
    </row>
    <row r="1757" spans="1:16" ht="15" x14ac:dyDescent="0.2">
      <c r="A1757" s="32">
        <f t="shared" si="291"/>
        <v>876501</v>
      </c>
      <c r="B1757" s="25">
        <f t="shared" si="292"/>
        <v>877000</v>
      </c>
      <c r="C1757" s="24">
        <f t="shared" si="287"/>
        <v>178695</v>
      </c>
      <c r="D1757" s="24">
        <f t="shared" si="288"/>
        <v>134275</v>
      </c>
      <c r="E1757" s="24">
        <f t="shared" si="289"/>
        <v>62490</v>
      </c>
      <c r="F1757" s="24">
        <f t="shared" si="290"/>
        <v>236875</v>
      </c>
      <c r="G1757" s="24"/>
      <c r="K1757" s="26"/>
      <c r="L1757" s="26"/>
      <c r="M1757" s="26"/>
      <c r="P1757" s="42"/>
    </row>
    <row r="1758" spans="1:16" x14ac:dyDescent="0.15">
      <c r="A1758" s="32">
        <f t="shared" si="291"/>
        <v>877001</v>
      </c>
      <c r="B1758" s="25">
        <f t="shared" si="292"/>
        <v>877500</v>
      </c>
      <c r="C1758" s="24">
        <f t="shared" ref="C1758:C1821" si="293">C1757+($B1758-$B1757)*(VLOOKUP($A1758,$H$4:$M$13,3))</f>
        <v>178795</v>
      </c>
      <c r="D1758" s="24">
        <f t="shared" ref="D1758:D1821" si="294">D1757+($B1758-$B1757)*(VLOOKUP($A1758,$H$4:$M$13,4))</f>
        <v>134350</v>
      </c>
      <c r="E1758" s="24">
        <f t="shared" ref="E1758:E1821" si="295">E1757+($B1758-$B1757)*(VLOOKUP($A1758,$H$4:$M$13,5))</f>
        <v>62525</v>
      </c>
      <c r="F1758" s="24">
        <f t="shared" ref="F1758:F1821" si="296">F1757+($B1758-$B1757)*(VLOOKUP($A1758,$H$4:$M$13,6))</f>
        <v>237000</v>
      </c>
      <c r="G1758" s="24"/>
      <c r="K1758" s="24"/>
      <c r="L1758" s="24"/>
      <c r="M1758" s="24"/>
      <c r="P1758" s="42"/>
    </row>
    <row r="1759" spans="1:16" ht="15" x14ac:dyDescent="0.2">
      <c r="A1759" s="32">
        <f t="shared" si="291"/>
        <v>877501</v>
      </c>
      <c r="B1759" s="25">
        <f t="shared" si="292"/>
        <v>878000</v>
      </c>
      <c r="C1759" s="24">
        <f t="shared" si="293"/>
        <v>178895</v>
      </c>
      <c r="D1759" s="24">
        <f t="shared" si="294"/>
        <v>134425</v>
      </c>
      <c r="E1759" s="24">
        <f t="shared" si="295"/>
        <v>62560</v>
      </c>
      <c r="F1759" s="24">
        <f t="shared" si="296"/>
        <v>237125</v>
      </c>
      <c r="G1759" s="24"/>
      <c r="K1759" s="26"/>
      <c r="L1759" s="26"/>
      <c r="M1759" s="26"/>
      <c r="P1759" s="42"/>
    </row>
    <row r="1760" spans="1:16" ht="15" x14ac:dyDescent="0.2">
      <c r="A1760" s="32">
        <f t="shared" si="291"/>
        <v>878001</v>
      </c>
      <c r="B1760" s="25">
        <f t="shared" si="292"/>
        <v>878500</v>
      </c>
      <c r="C1760" s="24">
        <f t="shared" si="293"/>
        <v>178995</v>
      </c>
      <c r="D1760" s="24">
        <f t="shared" si="294"/>
        <v>134500</v>
      </c>
      <c r="E1760" s="24">
        <f t="shared" si="295"/>
        <v>62595</v>
      </c>
      <c r="F1760" s="24">
        <f t="shared" si="296"/>
        <v>237250</v>
      </c>
      <c r="G1760" s="24"/>
      <c r="K1760" s="26"/>
      <c r="L1760" s="26"/>
      <c r="M1760" s="26"/>
      <c r="P1760" s="42"/>
    </row>
    <row r="1761" spans="1:16" x14ac:dyDescent="0.15">
      <c r="A1761" s="32">
        <f t="shared" si="291"/>
        <v>878501</v>
      </c>
      <c r="B1761" s="25">
        <f t="shared" si="292"/>
        <v>879000</v>
      </c>
      <c r="C1761" s="24">
        <f t="shared" si="293"/>
        <v>179095</v>
      </c>
      <c r="D1761" s="24">
        <f t="shared" si="294"/>
        <v>134575</v>
      </c>
      <c r="E1761" s="24">
        <f t="shared" si="295"/>
        <v>62630</v>
      </c>
      <c r="F1761" s="24">
        <f t="shared" si="296"/>
        <v>237375</v>
      </c>
      <c r="G1761" s="24"/>
      <c r="K1761" s="24"/>
      <c r="L1761" s="24"/>
      <c r="M1761" s="24"/>
      <c r="P1761" s="42"/>
    </row>
    <row r="1762" spans="1:16" ht="15" x14ac:dyDescent="0.2">
      <c r="A1762" s="32">
        <f t="shared" si="291"/>
        <v>879001</v>
      </c>
      <c r="B1762" s="25">
        <f t="shared" si="292"/>
        <v>879500</v>
      </c>
      <c r="C1762" s="24">
        <f t="shared" si="293"/>
        <v>179195</v>
      </c>
      <c r="D1762" s="24">
        <f t="shared" si="294"/>
        <v>134650</v>
      </c>
      <c r="E1762" s="24">
        <f t="shared" si="295"/>
        <v>62665</v>
      </c>
      <c r="F1762" s="24">
        <f t="shared" si="296"/>
        <v>237500</v>
      </c>
      <c r="G1762" s="24"/>
      <c r="K1762" s="26"/>
      <c r="L1762" s="26"/>
      <c r="M1762" s="26"/>
      <c r="P1762" s="42"/>
    </row>
    <row r="1763" spans="1:16" ht="15" x14ac:dyDescent="0.2">
      <c r="A1763" s="32">
        <f t="shared" si="291"/>
        <v>879501</v>
      </c>
      <c r="B1763" s="25">
        <f t="shared" si="292"/>
        <v>880000</v>
      </c>
      <c r="C1763" s="24">
        <f t="shared" si="293"/>
        <v>179295</v>
      </c>
      <c r="D1763" s="24">
        <f t="shared" si="294"/>
        <v>134725</v>
      </c>
      <c r="E1763" s="24">
        <f t="shared" si="295"/>
        <v>62700</v>
      </c>
      <c r="F1763" s="24">
        <f t="shared" si="296"/>
        <v>237625</v>
      </c>
      <c r="G1763" s="24"/>
      <c r="K1763" s="26"/>
      <c r="L1763" s="26"/>
      <c r="M1763" s="26"/>
      <c r="P1763" s="42"/>
    </row>
    <row r="1764" spans="1:16" x14ac:dyDescent="0.15">
      <c r="A1764" s="32">
        <f t="shared" si="291"/>
        <v>880001</v>
      </c>
      <c r="B1764" s="25">
        <f t="shared" si="292"/>
        <v>880500</v>
      </c>
      <c r="C1764" s="24">
        <f t="shared" si="293"/>
        <v>179395</v>
      </c>
      <c r="D1764" s="24">
        <f t="shared" si="294"/>
        <v>134800</v>
      </c>
      <c r="E1764" s="24">
        <f t="shared" si="295"/>
        <v>62735</v>
      </c>
      <c r="F1764" s="24">
        <f t="shared" si="296"/>
        <v>237750</v>
      </c>
      <c r="G1764" s="24"/>
      <c r="K1764" s="24"/>
      <c r="L1764" s="24"/>
      <c r="M1764" s="24"/>
      <c r="P1764" s="42"/>
    </row>
    <row r="1765" spans="1:16" ht="15" x14ac:dyDescent="0.2">
      <c r="A1765" s="32">
        <f t="shared" si="291"/>
        <v>880501</v>
      </c>
      <c r="B1765" s="25">
        <f t="shared" si="292"/>
        <v>881000</v>
      </c>
      <c r="C1765" s="24">
        <f t="shared" si="293"/>
        <v>179495</v>
      </c>
      <c r="D1765" s="24">
        <f t="shared" si="294"/>
        <v>134875</v>
      </c>
      <c r="E1765" s="24">
        <f t="shared" si="295"/>
        <v>62770</v>
      </c>
      <c r="F1765" s="24">
        <f t="shared" si="296"/>
        <v>237875</v>
      </c>
      <c r="G1765" s="24"/>
      <c r="K1765" s="26"/>
      <c r="L1765" s="26"/>
      <c r="M1765" s="26"/>
      <c r="P1765" s="42"/>
    </row>
    <row r="1766" spans="1:16" ht="15" x14ac:dyDescent="0.2">
      <c r="A1766" s="32">
        <f t="shared" si="291"/>
        <v>881001</v>
      </c>
      <c r="B1766" s="25">
        <f t="shared" si="292"/>
        <v>881500</v>
      </c>
      <c r="C1766" s="24">
        <f t="shared" si="293"/>
        <v>179595</v>
      </c>
      <c r="D1766" s="24">
        <f t="shared" si="294"/>
        <v>134950</v>
      </c>
      <c r="E1766" s="24">
        <f t="shared" si="295"/>
        <v>62805</v>
      </c>
      <c r="F1766" s="24">
        <f t="shared" si="296"/>
        <v>238000</v>
      </c>
      <c r="G1766" s="24"/>
      <c r="K1766" s="26"/>
      <c r="L1766" s="26"/>
      <c r="M1766" s="26"/>
      <c r="P1766" s="42"/>
    </row>
    <row r="1767" spans="1:16" x14ac:dyDescent="0.15">
      <c r="A1767" s="32">
        <f t="shared" si="291"/>
        <v>881501</v>
      </c>
      <c r="B1767" s="25">
        <f t="shared" si="292"/>
        <v>882000</v>
      </c>
      <c r="C1767" s="24">
        <f t="shared" si="293"/>
        <v>179695</v>
      </c>
      <c r="D1767" s="24">
        <f t="shared" si="294"/>
        <v>135025</v>
      </c>
      <c r="E1767" s="24">
        <f t="shared" si="295"/>
        <v>62840</v>
      </c>
      <c r="F1767" s="24">
        <f t="shared" si="296"/>
        <v>238125</v>
      </c>
      <c r="G1767" s="24"/>
      <c r="K1767" s="24"/>
      <c r="L1767" s="24"/>
      <c r="M1767" s="24"/>
      <c r="P1767" s="42"/>
    </row>
    <row r="1768" spans="1:16" ht="15" x14ac:dyDescent="0.2">
      <c r="A1768" s="32">
        <f t="shared" si="291"/>
        <v>882001</v>
      </c>
      <c r="B1768" s="25">
        <f t="shared" si="292"/>
        <v>882500</v>
      </c>
      <c r="C1768" s="24">
        <f t="shared" si="293"/>
        <v>179795</v>
      </c>
      <c r="D1768" s="24">
        <f t="shared" si="294"/>
        <v>135100</v>
      </c>
      <c r="E1768" s="24">
        <f t="shared" si="295"/>
        <v>62875</v>
      </c>
      <c r="F1768" s="24">
        <f t="shared" si="296"/>
        <v>238250</v>
      </c>
      <c r="G1768" s="24"/>
      <c r="K1768" s="26"/>
      <c r="L1768" s="26"/>
      <c r="M1768" s="26"/>
      <c r="P1768" s="42"/>
    </row>
    <row r="1769" spans="1:16" ht="15" x14ac:dyDescent="0.2">
      <c r="A1769" s="32">
        <f t="shared" si="291"/>
        <v>882501</v>
      </c>
      <c r="B1769" s="25">
        <f t="shared" si="292"/>
        <v>883000</v>
      </c>
      <c r="C1769" s="24">
        <f t="shared" si="293"/>
        <v>179895</v>
      </c>
      <c r="D1769" s="24">
        <f t="shared" si="294"/>
        <v>135175</v>
      </c>
      <c r="E1769" s="24">
        <f t="shared" si="295"/>
        <v>62910</v>
      </c>
      <c r="F1769" s="24">
        <f t="shared" si="296"/>
        <v>238375</v>
      </c>
      <c r="G1769" s="24"/>
      <c r="K1769" s="26"/>
      <c r="L1769" s="26"/>
      <c r="M1769" s="26"/>
      <c r="P1769" s="42"/>
    </row>
    <row r="1770" spans="1:16" x14ac:dyDescent="0.15">
      <c r="A1770" s="32">
        <f t="shared" si="291"/>
        <v>883001</v>
      </c>
      <c r="B1770" s="25">
        <f t="shared" si="292"/>
        <v>883500</v>
      </c>
      <c r="C1770" s="24">
        <f t="shared" si="293"/>
        <v>179995</v>
      </c>
      <c r="D1770" s="24">
        <f t="shared" si="294"/>
        <v>135250</v>
      </c>
      <c r="E1770" s="24">
        <f t="shared" si="295"/>
        <v>62945</v>
      </c>
      <c r="F1770" s="24">
        <f t="shared" si="296"/>
        <v>238500</v>
      </c>
      <c r="G1770" s="24"/>
      <c r="K1770" s="24"/>
      <c r="L1770" s="24"/>
      <c r="M1770" s="24"/>
      <c r="P1770" s="42"/>
    </row>
    <row r="1771" spans="1:16" ht="15" x14ac:dyDescent="0.2">
      <c r="A1771" s="32">
        <f t="shared" si="291"/>
        <v>883501</v>
      </c>
      <c r="B1771" s="25">
        <f t="shared" si="292"/>
        <v>884000</v>
      </c>
      <c r="C1771" s="24">
        <f t="shared" si="293"/>
        <v>180095</v>
      </c>
      <c r="D1771" s="24">
        <f t="shared" si="294"/>
        <v>135325</v>
      </c>
      <c r="E1771" s="24">
        <f t="shared" si="295"/>
        <v>62980</v>
      </c>
      <c r="F1771" s="24">
        <f t="shared" si="296"/>
        <v>238625</v>
      </c>
      <c r="G1771" s="24"/>
      <c r="K1771" s="26"/>
      <c r="L1771" s="26"/>
      <c r="M1771" s="26"/>
      <c r="P1771" s="42"/>
    </row>
    <row r="1772" spans="1:16" ht="15" x14ac:dyDescent="0.2">
      <c r="A1772" s="32">
        <f t="shared" si="291"/>
        <v>884001</v>
      </c>
      <c r="B1772" s="25">
        <f t="shared" si="292"/>
        <v>884500</v>
      </c>
      <c r="C1772" s="24">
        <f t="shared" si="293"/>
        <v>180195</v>
      </c>
      <c r="D1772" s="24">
        <f t="shared" si="294"/>
        <v>135400</v>
      </c>
      <c r="E1772" s="24">
        <f t="shared" si="295"/>
        <v>63015</v>
      </c>
      <c r="F1772" s="24">
        <f t="shared" si="296"/>
        <v>238750</v>
      </c>
      <c r="G1772" s="24"/>
      <c r="K1772" s="26"/>
      <c r="L1772" s="26"/>
      <c r="M1772" s="26"/>
      <c r="P1772" s="42"/>
    </row>
    <row r="1773" spans="1:16" x14ac:dyDescent="0.15">
      <c r="A1773" s="32">
        <f t="shared" si="291"/>
        <v>884501</v>
      </c>
      <c r="B1773" s="25">
        <f t="shared" si="292"/>
        <v>885000</v>
      </c>
      <c r="C1773" s="24">
        <f t="shared" si="293"/>
        <v>180295</v>
      </c>
      <c r="D1773" s="24">
        <f t="shared" si="294"/>
        <v>135475</v>
      </c>
      <c r="E1773" s="24">
        <f t="shared" si="295"/>
        <v>63050</v>
      </c>
      <c r="F1773" s="24">
        <f t="shared" si="296"/>
        <v>238875</v>
      </c>
      <c r="G1773" s="24"/>
      <c r="K1773" s="24"/>
      <c r="L1773" s="24"/>
      <c r="M1773" s="24"/>
      <c r="P1773" s="42"/>
    </row>
    <row r="1774" spans="1:16" ht="15" x14ac:dyDescent="0.2">
      <c r="A1774" s="32">
        <f t="shared" si="291"/>
        <v>885001</v>
      </c>
      <c r="B1774" s="25">
        <f t="shared" si="292"/>
        <v>885500</v>
      </c>
      <c r="C1774" s="24">
        <f t="shared" si="293"/>
        <v>180395</v>
      </c>
      <c r="D1774" s="24">
        <f t="shared" si="294"/>
        <v>135550</v>
      </c>
      <c r="E1774" s="24">
        <f t="shared" si="295"/>
        <v>63085</v>
      </c>
      <c r="F1774" s="24">
        <f t="shared" si="296"/>
        <v>239000</v>
      </c>
      <c r="G1774" s="24"/>
      <c r="K1774" s="26"/>
      <c r="L1774" s="26"/>
      <c r="M1774" s="26"/>
      <c r="P1774" s="42"/>
    </row>
    <row r="1775" spans="1:16" ht="15" x14ac:dyDescent="0.2">
      <c r="A1775" s="32">
        <f t="shared" si="291"/>
        <v>885501</v>
      </c>
      <c r="B1775" s="25">
        <f t="shared" si="292"/>
        <v>886000</v>
      </c>
      <c r="C1775" s="24">
        <f t="shared" si="293"/>
        <v>180495</v>
      </c>
      <c r="D1775" s="24">
        <f t="shared" si="294"/>
        <v>135625</v>
      </c>
      <c r="E1775" s="24">
        <f t="shared" si="295"/>
        <v>63120</v>
      </c>
      <c r="F1775" s="24">
        <f t="shared" si="296"/>
        <v>239125</v>
      </c>
      <c r="G1775" s="24"/>
      <c r="K1775" s="26"/>
      <c r="L1775" s="26"/>
      <c r="M1775" s="26"/>
      <c r="P1775" s="42"/>
    </row>
    <row r="1776" spans="1:16" x14ac:dyDescent="0.15">
      <c r="A1776" s="32">
        <f t="shared" si="291"/>
        <v>886001</v>
      </c>
      <c r="B1776" s="25">
        <f t="shared" si="292"/>
        <v>886500</v>
      </c>
      <c r="C1776" s="24">
        <f t="shared" si="293"/>
        <v>180595</v>
      </c>
      <c r="D1776" s="24">
        <f t="shared" si="294"/>
        <v>135700</v>
      </c>
      <c r="E1776" s="24">
        <f t="shared" si="295"/>
        <v>63155</v>
      </c>
      <c r="F1776" s="24">
        <f t="shared" si="296"/>
        <v>239250</v>
      </c>
      <c r="G1776" s="24"/>
      <c r="K1776" s="24"/>
      <c r="L1776" s="24"/>
      <c r="M1776" s="24"/>
      <c r="P1776" s="42"/>
    </row>
    <row r="1777" spans="1:16" ht="15" x14ac:dyDescent="0.2">
      <c r="A1777" s="32">
        <f t="shared" si="291"/>
        <v>886501</v>
      </c>
      <c r="B1777" s="25">
        <f t="shared" si="292"/>
        <v>887000</v>
      </c>
      <c r="C1777" s="24">
        <f t="shared" si="293"/>
        <v>180695</v>
      </c>
      <c r="D1777" s="24">
        <f t="shared" si="294"/>
        <v>135775</v>
      </c>
      <c r="E1777" s="24">
        <f t="shared" si="295"/>
        <v>63190</v>
      </c>
      <c r="F1777" s="24">
        <f t="shared" si="296"/>
        <v>239375</v>
      </c>
      <c r="G1777" s="24"/>
      <c r="K1777" s="26"/>
      <c r="L1777" s="26"/>
      <c r="M1777" s="26"/>
      <c r="P1777" s="42"/>
    </row>
    <row r="1778" spans="1:16" ht="15" x14ac:dyDescent="0.2">
      <c r="A1778" s="32">
        <f t="shared" si="291"/>
        <v>887001</v>
      </c>
      <c r="B1778" s="25">
        <f t="shared" si="292"/>
        <v>887500</v>
      </c>
      <c r="C1778" s="24">
        <f t="shared" si="293"/>
        <v>180795</v>
      </c>
      <c r="D1778" s="24">
        <f t="shared" si="294"/>
        <v>135850</v>
      </c>
      <c r="E1778" s="24">
        <f t="shared" si="295"/>
        <v>63225</v>
      </c>
      <c r="F1778" s="24">
        <f t="shared" si="296"/>
        <v>239500</v>
      </c>
      <c r="G1778" s="24"/>
      <c r="K1778" s="26"/>
      <c r="L1778" s="26"/>
      <c r="M1778" s="26"/>
      <c r="P1778" s="42"/>
    </row>
    <row r="1779" spans="1:16" x14ac:dyDescent="0.15">
      <c r="A1779" s="32">
        <f t="shared" si="291"/>
        <v>887501</v>
      </c>
      <c r="B1779" s="25">
        <f t="shared" si="292"/>
        <v>888000</v>
      </c>
      <c r="C1779" s="24">
        <f t="shared" si="293"/>
        <v>180895</v>
      </c>
      <c r="D1779" s="24">
        <f t="shared" si="294"/>
        <v>135925</v>
      </c>
      <c r="E1779" s="24">
        <f t="shared" si="295"/>
        <v>63260</v>
      </c>
      <c r="F1779" s="24">
        <f t="shared" si="296"/>
        <v>239625</v>
      </c>
      <c r="G1779" s="24"/>
      <c r="K1779" s="24"/>
      <c r="L1779" s="24"/>
      <c r="M1779" s="24"/>
      <c r="P1779" s="42"/>
    </row>
    <row r="1780" spans="1:16" ht="15" x14ac:dyDescent="0.2">
      <c r="A1780" s="32">
        <f t="shared" si="291"/>
        <v>888001</v>
      </c>
      <c r="B1780" s="25">
        <f t="shared" si="292"/>
        <v>888500</v>
      </c>
      <c r="C1780" s="24">
        <f t="shared" si="293"/>
        <v>180995</v>
      </c>
      <c r="D1780" s="24">
        <f t="shared" si="294"/>
        <v>136000</v>
      </c>
      <c r="E1780" s="24">
        <f t="shared" si="295"/>
        <v>63295</v>
      </c>
      <c r="F1780" s="24">
        <f t="shared" si="296"/>
        <v>239750</v>
      </c>
      <c r="G1780" s="24"/>
      <c r="K1780" s="26"/>
      <c r="L1780" s="26"/>
      <c r="M1780" s="26"/>
      <c r="P1780" s="42"/>
    </row>
    <row r="1781" spans="1:16" ht="15" x14ac:dyDescent="0.2">
      <c r="A1781" s="32">
        <f t="shared" si="291"/>
        <v>888501</v>
      </c>
      <c r="B1781" s="25">
        <f t="shared" si="292"/>
        <v>889000</v>
      </c>
      <c r="C1781" s="24">
        <f t="shared" si="293"/>
        <v>181095</v>
      </c>
      <c r="D1781" s="24">
        <f t="shared" si="294"/>
        <v>136075</v>
      </c>
      <c r="E1781" s="24">
        <f t="shared" si="295"/>
        <v>63330</v>
      </c>
      <c r="F1781" s="24">
        <f t="shared" si="296"/>
        <v>239875</v>
      </c>
      <c r="G1781" s="24"/>
      <c r="K1781" s="26"/>
      <c r="L1781" s="26"/>
      <c r="M1781" s="26"/>
      <c r="P1781" s="42"/>
    </row>
    <row r="1782" spans="1:16" x14ac:dyDescent="0.15">
      <c r="A1782" s="32">
        <f t="shared" si="291"/>
        <v>889001</v>
      </c>
      <c r="B1782" s="25">
        <f t="shared" si="292"/>
        <v>889500</v>
      </c>
      <c r="C1782" s="24">
        <f t="shared" si="293"/>
        <v>181195</v>
      </c>
      <c r="D1782" s="24">
        <f t="shared" si="294"/>
        <v>136150</v>
      </c>
      <c r="E1782" s="24">
        <f t="shared" si="295"/>
        <v>63365</v>
      </c>
      <c r="F1782" s="24">
        <f t="shared" si="296"/>
        <v>240000</v>
      </c>
      <c r="G1782" s="24"/>
      <c r="K1782" s="24"/>
      <c r="L1782" s="24"/>
      <c r="M1782" s="24"/>
      <c r="P1782" s="42"/>
    </row>
    <row r="1783" spans="1:16" ht="15" x14ac:dyDescent="0.2">
      <c r="A1783" s="32">
        <f t="shared" si="291"/>
        <v>889501</v>
      </c>
      <c r="B1783" s="25">
        <f t="shared" si="292"/>
        <v>890000</v>
      </c>
      <c r="C1783" s="24">
        <f t="shared" si="293"/>
        <v>181295</v>
      </c>
      <c r="D1783" s="24">
        <f t="shared" si="294"/>
        <v>136225</v>
      </c>
      <c r="E1783" s="24">
        <f t="shared" si="295"/>
        <v>63400</v>
      </c>
      <c r="F1783" s="24">
        <f t="shared" si="296"/>
        <v>240125</v>
      </c>
      <c r="G1783" s="24"/>
      <c r="K1783" s="26"/>
      <c r="L1783" s="26"/>
      <c r="M1783" s="26"/>
      <c r="P1783" s="42"/>
    </row>
    <row r="1784" spans="1:16" ht="15" x14ac:dyDescent="0.2">
      <c r="A1784" s="32">
        <f t="shared" si="291"/>
        <v>890001</v>
      </c>
      <c r="B1784" s="25">
        <f t="shared" si="292"/>
        <v>890500</v>
      </c>
      <c r="C1784" s="24">
        <f t="shared" si="293"/>
        <v>181395</v>
      </c>
      <c r="D1784" s="24">
        <f t="shared" si="294"/>
        <v>136300</v>
      </c>
      <c r="E1784" s="24">
        <f t="shared" si="295"/>
        <v>63435</v>
      </c>
      <c r="F1784" s="24">
        <f t="shared" si="296"/>
        <v>240250</v>
      </c>
      <c r="G1784" s="24"/>
      <c r="K1784" s="26"/>
      <c r="L1784" s="26"/>
      <c r="M1784" s="26"/>
      <c r="P1784" s="42"/>
    </row>
    <row r="1785" spans="1:16" x14ac:dyDescent="0.15">
      <c r="A1785" s="32">
        <f t="shared" si="291"/>
        <v>890501</v>
      </c>
      <c r="B1785" s="25">
        <f t="shared" si="292"/>
        <v>891000</v>
      </c>
      <c r="C1785" s="24">
        <f t="shared" si="293"/>
        <v>181495</v>
      </c>
      <c r="D1785" s="24">
        <f t="shared" si="294"/>
        <v>136375</v>
      </c>
      <c r="E1785" s="24">
        <f t="shared" si="295"/>
        <v>63470</v>
      </c>
      <c r="F1785" s="24">
        <f t="shared" si="296"/>
        <v>240375</v>
      </c>
      <c r="G1785" s="24"/>
      <c r="K1785" s="24"/>
      <c r="L1785" s="24"/>
      <c r="M1785" s="24"/>
      <c r="P1785" s="42"/>
    </row>
    <row r="1786" spans="1:16" ht="15" x14ac:dyDescent="0.2">
      <c r="A1786" s="32">
        <f t="shared" si="291"/>
        <v>891001</v>
      </c>
      <c r="B1786" s="25">
        <f t="shared" si="292"/>
        <v>891500</v>
      </c>
      <c r="C1786" s="24">
        <f t="shared" si="293"/>
        <v>181595</v>
      </c>
      <c r="D1786" s="24">
        <f t="shared" si="294"/>
        <v>136450</v>
      </c>
      <c r="E1786" s="24">
        <f t="shared" si="295"/>
        <v>63505</v>
      </c>
      <c r="F1786" s="24">
        <f t="shared" si="296"/>
        <v>240500</v>
      </c>
      <c r="G1786" s="24"/>
      <c r="K1786" s="26"/>
      <c r="L1786" s="26"/>
      <c r="M1786" s="26"/>
      <c r="P1786" s="42"/>
    </row>
    <row r="1787" spans="1:16" ht="15" x14ac:dyDescent="0.2">
      <c r="A1787" s="32">
        <f t="shared" si="291"/>
        <v>891501</v>
      </c>
      <c r="B1787" s="25">
        <f t="shared" si="292"/>
        <v>892000</v>
      </c>
      <c r="C1787" s="24">
        <f t="shared" si="293"/>
        <v>181695</v>
      </c>
      <c r="D1787" s="24">
        <f t="shared" si="294"/>
        <v>136525</v>
      </c>
      <c r="E1787" s="24">
        <f t="shared" si="295"/>
        <v>63540</v>
      </c>
      <c r="F1787" s="24">
        <f t="shared" si="296"/>
        <v>240625</v>
      </c>
      <c r="G1787" s="24"/>
      <c r="K1787" s="26"/>
      <c r="L1787" s="26"/>
      <c r="M1787" s="26"/>
      <c r="P1787" s="42"/>
    </row>
    <row r="1788" spans="1:16" x14ac:dyDescent="0.15">
      <c r="A1788" s="32">
        <f t="shared" si="291"/>
        <v>892001</v>
      </c>
      <c r="B1788" s="25">
        <f t="shared" si="292"/>
        <v>892500</v>
      </c>
      <c r="C1788" s="24">
        <f t="shared" si="293"/>
        <v>181795</v>
      </c>
      <c r="D1788" s="24">
        <f t="shared" si="294"/>
        <v>136600</v>
      </c>
      <c r="E1788" s="24">
        <f t="shared" si="295"/>
        <v>63575</v>
      </c>
      <c r="F1788" s="24">
        <f t="shared" si="296"/>
        <v>240750</v>
      </c>
      <c r="G1788" s="24"/>
      <c r="K1788" s="24"/>
      <c r="L1788" s="24"/>
      <c r="M1788" s="24"/>
      <c r="P1788" s="42"/>
    </row>
    <row r="1789" spans="1:16" ht="15" x14ac:dyDescent="0.2">
      <c r="A1789" s="32">
        <f t="shared" si="291"/>
        <v>892501</v>
      </c>
      <c r="B1789" s="25">
        <f t="shared" si="292"/>
        <v>893000</v>
      </c>
      <c r="C1789" s="24">
        <f t="shared" si="293"/>
        <v>181895</v>
      </c>
      <c r="D1789" s="24">
        <f t="shared" si="294"/>
        <v>136675</v>
      </c>
      <c r="E1789" s="24">
        <f t="shared" si="295"/>
        <v>63610</v>
      </c>
      <c r="F1789" s="24">
        <f t="shared" si="296"/>
        <v>240875</v>
      </c>
      <c r="G1789" s="24"/>
      <c r="K1789" s="26"/>
      <c r="L1789" s="26"/>
      <c r="M1789" s="26"/>
      <c r="P1789" s="42"/>
    </row>
    <row r="1790" spans="1:16" ht="15" x14ac:dyDescent="0.2">
      <c r="A1790" s="32">
        <f t="shared" si="291"/>
        <v>893001</v>
      </c>
      <c r="B1790" s="25">
        <f t="shared" si="292"/>
        <v>893500</v>
      </c>
      <c r="C1790" s="24">
        <f t="shared" si="293"/>
        <v>181995</v>
      </c>
      <c r="D1790" s="24">
        <f t="shared" si="294"/>
        <v>136750</v>
      </c>
      <c r="E1790" s="24">
        <f t="shared" si="295"/>
        <v>63645</v>
      </c>
      <c r="F1790" s="24">
        <f t="shared" si="296"/>
        <v>241000</v>
      </c>
      <c r="G1790" s="24"/>
      <c r="K1790" s="26"/>
      <c r="L1790" s="26"/>
      <c r="M1790" s="26"/>
      <c r="P1790" s="42"/>
    </row>
    <row r="1791" spans="1:16" x14ac:dyDescent="0.15">
      <c r="A1791" s="32">
        <f t="shared" si="291"/>
        <v>893501</v>
      </c>
      <c r="B1791" s="25">
        <f t="shared" si="292"/>
        <v>894000</v>
      </c>
      <c r="C1791" s="24">
        <f t="shared" si="293"/>
        <v>182095</v>
      </c>
      <c r="D1791" s="24">
        <f t="shared" si="294"/>
        <v>136825</v>
      </c>
      <c r="E1791" s="24">
        <f t="shared" si="295"/>
        <v>63680</v>
      </c>
      <c r="F1791" s="24">
        <f t="shared" si="296"/>
        <v>241125</v>
      </c>
      <c r="G1791" s="24"/>
      <c r="K1791" s="24"/>
      <c r="L1791" s="24"/>
      <c r="M1791" s="24"/>
      <c r="P1791" s="42"/>
    </row>
    <row r="1792" spans="1:16" ht="15" x14ac:dyDescent="0.2">
      <c r="A1792" s="32">
        <f t="shared" si="291"/>
        <v>894001</v>
      </c>
      <c r="B1792" s="25">
        <f t="shared" si="292"/>
        <v>894500</v>
      </c>
      <c r="C1792" s="24">
        <f t="shared" si="293"/>
        <v>182195</v>
      </c>
      <c r="D1792" s="24">
        <f t="shared" si="294"/>
        <v>136900</v>
      </c>
      <c r="E1792" s="24">
        <f t="shared" si="295"/>
        <v>63715</v>
      </c>
      <c r="F1792" s="24">
        <f t="shared" si="296"/>
        <v>241250</v>
      </c>
      <c r="G1792" s="24"/>
      <c r="K1792" s="26"/>
      <c r="L1792" s="26"/>
      <c r="M1792" s="26"/>
      <c r="P1792" s="42"/>
    </row>
    <row r="1793" spans="1:16" ht="15" x14ac:dyDescent="0.2">
      <c r="A1793" s="32">
        <f t="shared" si="291"/>
        <v>894501</v>
      </c>
      <c r="B1793" s="25">
        <f t="shared" si="292"/>
        <v>895000</v>
      </c>
      <c r="C1793" s="24">
        <f t="shared" si="293"/>
        <v>182295</v>
      </c>
      <c r="D1793" s="24">
        <f t="shared" si="294"/>
        <v>136975</v>
      </c>
      <c r="E1793" s="24">
        <f t="shared" si="295"/>
        <v>63750</v>
      </c>
      <c r="F1793" s="24">
        <f t="shared" si="296"/>
        <v>241375</v>
      </c>
      <c r="G1793" s="24"/>
      <c r="K1793" s="26"/>
      <c r="L1793" s="26"/>
      <c r="M1793" s="26"/>
      <c r="P1793" s="42"/>
    </row>
    <row r="1794" spans="1:16" x14ac:dyDescent="0.15">
      <c r="A1794" s="32">
        <f t="shared" si="291"/>
        <v>895001</v>
      </c>
      <c r="B1794" s="25">
        <f t="shared" si="292"/>
        <v>895500</v>
      </c>
      <c r="C1794" s="24">
        <f t="shared" si="293"/>
        <v>182395</v>
      </c>
      <c r="D1794" s="24">
        <f t="shared" si="294"/>
        <v>137050</v>
      </c>
      <c r="E1794" s="24">
        <f t="shared" si="295"/>
        <v>63785</v>
      </c>
      <c r="F1794" s="24">
        <f t="shared" si="296"/>
        <v>241500</v>
      </c>
      <c r="G1794" s="24"/>
      <c r="K1794" s="24"/>
      <c r="L1794" s="24"/>
      <c r="M1794" s="24"/>
      <c r="P1794" s="42"/>
    </row>
    <row r="1795" spans="1:16" ht="15" x14ac:dyDescent="0.2">
      <c r="A1795" s="32">
        <f t="shared" si="291"/>
        <v>895501</v>
      </c>
      <c r="B1795" s="25">
        <f t="shared" si="292"/>
        <v>896000</v>
      </c>
      <c r="C1795" s="24">
        <f t="shared" si="293"/>
        <v>182495</v>
      </c>
      <c r="D1795" s="24">
        <f t="shared" si="294"/>
        <v>137125</v>
      </c>
      <c r="E1795" s="24">
        <f t="shared" si="295"/>
        <v>63820</v>
      </c>
      <c r="F1795" s="24">
        <f t="shared" si="296"/>
        <v>241625</v>
      </c>
      <c r="G1795" s="24"/>
      <c r="K1795" s="26"/>
      <c r="L1795" s="26"/>
      <c r="M1795" s="26"/>
      <c r="P1795" s="42"/>
    </row>
    <row r="1796" spans="1:16" ht="15" x14ac:dyDescent="0.2">
      <c r="A1796" s="32">
        <f t="shared" si="291"/>
        <v>896001</v>
      </c>
      <c r="B1796" s="25">
        <f t="shared" si="292"/>
        <v>896500</v>
      </c>
      <c r="C1796" s="24">
        <f t="shared" si="293"/>
        <v>182595</v>
      </c>
      <c r="D1796" s="24">
        <f t="shared" si="294"/>
        <v>137200</v>
      </c>
      <c r="E1796" s="24">
        <f t="shared" si="295"/>
        <v>63855</v>
      </c>
      <c r="F1796" s="24">
        <f t="shared" si="296"/>
        <v>241750</v>
      </c>
      <c r="G1796" s="24"/>
      <c r="K1796" s="26"/>
      <c r="L1796" s="26"/>
      <c r="M1796" s="26"/>
      <c r="P1796" s="42"/>
    </row>
    <row r="1797" spans="1:16" x14ac:dyDescent="0.15">
      <c r="A1797" s="32">
        <f t="shared" si="291"/>
        <v>896501</v>
      </c>
      <c r="B1797" s="25">
        <f t="shared" si="292"/>
        <v>897000</v>
      </c>
      <c r="C1797" s="24">
        <f t="shared" si="293"/>
        <v>182695</v>
      </c>
      <c r="D1797" s="24">
        <f t="shared" si="294"/>
        <v>137275</v>
      </c>
      <c r="E1797" s="24">
        <f t="shared" si="295"/>
        <v>63890</v>
      </c>
      <c r="F1797" s="24">
        <f t="shared" si="296"/>
        <v>241875</v>
      </c>
      <c r="G1797" s="24"/>
      <c r="K1797" s="24"/>
      <c r="L1797" s="24"/>
      <c r="M1797" s="24"/>
      <c r="P1797" s="42"/>
    </row>
    <row r="1798" spans="1:16" ht="15" x14ac:dyDescent="0.2">
      <c r="A1798" s="32">
        <f t="shared" ref="A1798:A1861" si="297">B1797+1</f>
        <v>897001</v>
      </c>
      <c r="B1798" s="25">
        <f t="shared" ref="B1798:B1861" si="298">B1797+500</f>
        <v>897500</v>
      </c>
      <c r="C1798" s="24">
        <f t="shared" si="293"/>
        <v>182795</v>
      </c>
      <c r="D1798" s="24">
        <f t="shared" si="294"/>
        <v>137350</v>
      </c>
      <c r="E1798" s="24">
        <f t="shared" si="295"/>
        <v>63925</v>
      </c>
      <c r="F1798" s="24">
        <f t="shared" si="296"/>
        <v>242000</v>
      </c>
      <c r="G1798" s="24"/>
      <c r="K1798" s="26"/>
      <c r="L1798" s="26"/>
      <c r="M1798" s="26"/>
      <c r="P1798" s="42"/>
    </row>
    <row r="1799" spans="1:16" ht="15" x14ac:dyDescent="0.2">
      <c r="A1799" s="32">
        <f t="shared" si="297"/>
        <v>897501</v>
      </c>
      <c r="B1799" s="25">
        <f t="shared" si="298"/>
        <v>898000</v>
      </c>
      <c r="C1799" s="24">
        <f t="shared" si="293"/>
        <v>182895</v>
      </c>
      <c r="D1799" s="24">
        <f t="shared" si="294"/>
        <v>137425</v>
      </c>
      <c r="E1799" s="24">
        <f t="shared" si="295"/>
        <v>63960</v>
      </c>
      <c r="F1799" s="24">
        <f t="shared" si="296"/>
        <v>242125</v>
      </c>
      <c r="G1799" s="24"/>
      <c r="K1799" s="26"/>
      <c r="L1799" s="26"/>
      <c r="M1799" s="26"/>
      <c r="P1799" s="42"/>
    </row>
    <row r="1800" spans="1:16" x14ac:dyDescent="0.15">
      <c r="A1800" s="32">
        <f t="shared" si="297"/>
        <v>898001</v>
      </c>
      <c r="B1800" s="25">
        <f t="shared" si="298"/>
        <v>898500</v>
      </c>
      <c r="C1800" s="24">
        <f t="shared" si="293"/>
        <v>182995</v>
      </c>
      <c r="D1800" s="24">
        <f t="shared" si="294"/>
        <v>137500</v>
      </c>
      <c r="E1800" s="24">
        <f t="shared" si="295"/>
        <v>63995</v>
      </c>
      <c r="F1800" s="24">
        <f t="shared" si="296"/>
        <v>242250</v>
      </c>
      <c r="G1800" s="24"/>
      <c r="K1800" s="24"/>
      <c r="L1800" s="24"/>
      <c r="M1800" s="24"/>
      <c r="P1800" s="42"/>
    </row>
    <row r="1801" spans="1:16" ht="15" x14ac:dyDescent="0.2">
      <c r="A1801" s="32">
        <f t="shared" si="297"/>
        <v>898501</v>
      </c>
      <c r="B1801" s="25">
        <f t="shared" si="298"/>
        <v>899000</v>
      </c>
      <c r="C1801" s="24">
        <f t="shared" si="293"/>
        <v>183095</v>
      </c>
      <c r="D1801" s="24">
        <f t="shared" si="294"/>
        <v>137575</v>
      </c>
      <c r="E1801" s="24">
        <f t="shared" si="295"/>
        <v>64030</v>
      </c>
      <c r="F1801" s="24">
        <f t="shared" si="296"/>
        <v>242375</v>
      </c>
      <c r="G1801" s="24"/>
      <c r="K1801" s="26"/>
      <c r="L1801" s="26"/>
      <c r="M1801" s="26"/>
      <c r="P1801" s="42"/>
    </row>
    <row r="1802" spans="1:16" ht="15" x14ac:dyDescent="0.2">
      <c r="A1802" s="32">
        <f t="shared" si="297"/>
        <v>899001</v>
      </c>
      <c r="B1802" s="25">
        <f t="shared" si="298"/>
        <v>899500</v>
      </c>
      <c r="C1802" s="24">
        <f t="shared" si="293"/>
        <v>183195</v>
      </c>
      <c r="D1802" s="24">
        <f t="shared" si="294"/>
        <v>137650</v>
      </c>
      <c r="E1802" s="24">
        <f t="shared" si="295"/>
        <v>64065</v>
      </c>
      <c r="F1802" s="24">
        <f t="shared" si="296"/>
        <v>242500</v>
      </c>
      <c r="G1802" s="24"/>
      <c r="K1802" s="26"/>
      <c r="L1802" s="26"/>
      <c r="M1802" s="26"/>
      <c r="P1802" s="42"/>
    </row>
    <row r="1803" spans="1:16" x14ac:dyDescent="0.15">
      <c r="A1803" s="32">
        <f t="shared" si="297"/>
        <v>899501</v>
      </c>
      <c r="B1803" s="25">
        <f t="shared" si="298"/>
        <v>900000</v>
      </c>
      <c r="C1803" s="24">
        <f t="shared" si="293"/>
        <v>183295</v>
      </c>
      <c r="D1803" s="24">
        <f t="shared" si="294"/>
        <v>137725</v>
      </c>
      <c r="E1803" s="24">
        <f t="shared" si="295"/>
        <v>64100</v>
      </c>
      <c r="F1803" s="24">
        <f t="shared" si="296"/>
        <v>242625</v>
      </c>
      <c r="G1803" s="24"/>
      <c r="K1803" s="24"/>
      <c r="L1803" s="24"/>
      <c r="M1803" s="24"/>
      <c r="P1803" s="42"/>
    </row>
    <row r="1804" spans="1:16" ht="15" x14ac:dyDescent="0.2">
      <c r="A1804" s="32">
        <f t="shared" si="297"/>
        <v>900001</v>
      </c>
      <c r="B1804" s="25">
        <f t="shared" si="298"/>
        <v>900500</v>
      </c>
      <c r="C1804" s="24">
        <f t="shared" si="293"/>
        <v>183395</v>
      </c>
      <c r="D1804" s="24">
        <f t="shared" si="294"/>
        <v>137800</v>
      </c>
      <c r="E1804" s="24">
        <f t="shared" si="295"/>
        <v>64135</v>
      </c>
      <c r="F1804" s="24">
        <f t="shared" si="296"/>
        <v>242750</v>
      </c>
      <c r="G1804" s="24"/>
      <c r="K1804" s="26"/>
      <c r="L1804" s="26"/>
      <c r="M1804" s="26"/>
      <c r="P1804" s="42"/>
    </row>
    <row r="1805" spans="1:16" ht="15" x14ac:dyDescent="0.2">
      <c r="A1805" s="32">
        <f t="shared" si="297"/>
        <v>900501</v>
      </c>
      <c r="B1805" s="25">
        <f t="shared" si="298"/>
        <v>901000</v>
      </c>
      <c r="C1805" s="24">
        <f t="shared" si="293"/>
        <v>183495</v>
      </c>
      <c r="D1805" s="24">
        <f t="shared" si="294"/>
        <v>137875</v>
      </c>
      <c r="E1805" s="24">
        <f t="shared" si="295"/>
        <v>64170</v>
      </c>
      <c r="F1805" s="24">
        <f t="shared" si="296"/>
        <v>242875</v>
      </c>
      <c r="G1805" s="24"/>
      <c r="K1805" s="26"/>
      <c r="L1805" s="26"/>
      <c r="M1805" s="26"/>
      <c r="P1805" s="42"/>
    </row>
    <row r="1806" spans="1:16" x14ac:dyDescent="0.15">
      <c r="A1806" s="32">
        <f t="shared" si="297"/>
        <v>901001</v>
      </c>
      <c r="B1806" s="25">
        <f t="shared" si="298"/>
        <v>901500</v>
      </c>
      <c r="C1806" s="24">
        <f t="shared" si="293"/>
        <v>183595</v>
      </c>
      <c r="D1806" s="24">
        <f t="shared" si="294"/>
        <v>137950</v>
      </c>
      <c r="E1806" s="24">
        <f t="shared" si="295"/>
        <v>64205</v>
      </c>
      <c r="F1806" s="24">
        <f t="shared" si="296"/>
        <v>243000</v>
      </c>
      <c r="G1806" s="24"/>
      <c r="K1806" s="24"/>
      <c r="L1806" s="24"/>
      <c r="M1806" s="24"/>
      <c r="P1806" s="42"/>
    </row>
    <row r="1807" spans="1:16" ht="15" x14ac:dyDescent="0.2">
      <c r="A1807" s="32">
        <f t="shared" si="297"/>
        <v>901501</v>
      </c>
      <c r="B1807" s="25">
        <f t="shared" si="298"/>
        <v>902000</v>
      </c>
      <c r="C1807" s="24">
        <f t="shared" si="293"/>
        <v>183695</v>
      </c>
      <c r="D1807" s="24">
        <f t="shared" si="294"/>
        <v>138025</v>
      </c>
      <c r="E1807" s="24">
        <f t="shared" si="295"/>
        <v>64240</v>
      </c>
      <c r="F1807" s="24">
        <f t="shared" si="296"/>
        <v>243125</v>
      </c>
      <c r="G1807" s="24"/>
      <c r="K1807" s="26"/>
      <c r="L1807" s="26"/>
      <c r="M1807" s="26"/>
      <c r="P1807" s="42"/>
    </row>
    <row r="1808" spans="1:16" ht="15" x14ac:dyDescent="0.2">
      <c r="A1808" s="32">
        <f t="shared" si="297"/>
        <v>902001</v>
      </c>
      <c r="B1808" s="25">
        <f t="shared" si="298"/>
        <v>902500</v>
      </c>
      <c r="C1808" s="24">
        <f t="shared" si="293"/>
        <v>183795</v>
      </c>
      <c r="D1808" s="24">
        <f t="shared" si="294"/>
        <v>138100</v>
      </c>
      <c r="E1808" s="24">
        <f t="shared" si="295"/>
        <v>64275</v>
      </c>
      <c r="F1808" s="24">
        <f t="shared" si="296"/>
        <v>243250</v>
      </c>
      <c r="G1808" s="24"/>
      <c r="K1808" s="26"/>
      <c r="L1808" s="26"/>
      <c r="M1808" s="26"/>
      <c r="P1808" s="42"/>
    </row>
    <row r="1809" spans="1:16" x14ac:dyDescent="0.15">
      <c r="A1809" s="32">
        <f t="shared" si="297"/>
        <v>902501</v>
      </c>
      <c r="B1809" s="25">
        <f t="shared" si="298"/>
        <v>903000</v>
      </c>
      <c r="C1809" s="24">
        <f t="shared" si="293"/>
        <v>183895</v>
      </c>
      <c r="D1809" s="24">
        <f t="shared" si="294"/>
        <v>138175</v>
      </c>
      <c r="E1809" s="24">
        <f t="shared" si="295"/>
        <v>64310</v>
      </c>
      <c r="F1809" s="24">
        <f t="shared" si="296"/>
        <v>243375</v>
      </c>
      <c r="G1809" s="24"/>
      <c r="K1809" s="24"/>
      <c r="L1809" s="24"/>
      <c r="M1809" s="24"/>
      <c r="P1809" s="42"/>
    </row>
    <row r="1810" spans="1:16" ht="15" x14ac:dyDescent="0.2">
      <c r="A1810" s="32">
        <f t="shared" si="297"/>
        <v>903001</v>
      </c>
      <c r="B1810" s="25">
        <f t="shared" si="298"/>
        <v>903500</v>
      </c>
      <c r="C1810" s="24">
        <f t="shared" si="293"/>
        <v>183995</v>
      </c>
      <c r="D1810" s="24">
        <f t="shared" si="294"/>
        <v>138250</v>
      </c>
      <c r="E1810" s="24">
        <f t="shared" si="295"/>
        <v>64345</v>
      </c>
      <c r="F1810" s="24">
        <f t="shared" si="296"/>
        <v>243500</v>
      </c>
      <c r="G1810" s="24"/>
      <c r="K1810" s="26"/>
      <c r="L1810" s="26"/>
      <c r="M1810" s="26"/>
      <c r="P1810" s="42"/>
    </row>
    <row r="1811" spans="1:16" ht="15" x14ac:dyDescent="0.2">
      <c r="A1811" s="32">
        <f t="shared" si="297"/>
        <v>903501</v>
      </c>
      <c r="B1811" s="25">
        <f t="shared" si="298"/>
        <v>904000</v>
      </c>
      <c r="C1811" s="24">
        <f t="shared" si="293"/>
        <v>184095</v>
      </c>
      <c r="D1811" s="24">
        <f t="shared" si="294"/>
        <v>138325</v>
      </c>
      <c r="E1811" s="24">
        <f t="shared" si="295"/>
        <v>64380</v>
      </c>
      <c r="F1811" s="24">
        <f t="shared" si="296"/>
        <v>243625</v>
      </c>
      <c r="G1811" s="24"/>
      <c r="K1811" s="26"/>
      <c r="L1811" s="26"/>
      <c r="M1811" s="26"/>
      <c r="P1811" s="42"/>
    </row>
    <row r="1812" spans="1:16" x14ac:dyDescent="0.15">
      <c r="A1812" s="32">
        <f t="shared" si="297"/>
        <v>904001</v>
      </c>
      <c r="B1812" s="25">
        <f t="shared" si="298"/>
        <v>904500</v>
      </c>
      <c r="C1812" s="24">
        <f t="shared" si="293"/>
        <v>184195</v>
      </c>
      <c r="D1812" s="24">
        <f t="shared" si="294"/>
        <v>138400</v>
      </c>
      <c r="E1812" s="24">
        <f t="shared" si="295"/>
        <v>64415</v>
      </c>
      <c r="F1812" s="24">
        <f t="shared" si="296"/>
        <v>243750</v>
      </c>
      <c r="G1812" s="24"/>
      <c r="K1812" s="24"/>
      <c r="L1812" s="24"/>
      <c r="M1812" s="24"/>
      <c r="P1812" s="42"/>
    </row>
    <row r="1813" spans="1:16" ht="15" x14ac:dyDescent="0.2">
      <c r="A1813" s="32">
        <f t="shared" si="297"/>
        <v>904501</v>
      </c>
      <c r="B1813" s="25">
        <f t="shared" si="298"/>
        <v>905000</v>
      </c>
      <c r="C1813" s="24">
        <f t="shared" si="293"/>
        <v>184295</v>
      </c>
      <c r="D1813" s="24">
        <f t="shared" si="294"/>
        <v>138475</v>
      </c>
      <c r="E1813" s="24">
        <f t="shared" si="295"/>
        <v>64450</v>
      </c>
      <c r="F1813" s="24">
        <f t="shared" si="296"/>
        <v>243875</v>
      </c>
      <c r="G1813" s="24"/>
      <c r="K1813" s="26"/>
      <c r="L1813" s="26"/>
      <c r="M1813" s="26"/>
      <c r="P1813" s="42"/>
    </row>
    <row r="1814" spans="1:16" ht="15" x14ac:dyDescent="0.2">
      <c r="A1814" s="32">
        <f t="shared" si="297"/>
        <v>905001</v>
      </c>
      <c r="B1814" s="25">
        <f t="shared" si="298"/>
        <v>905500</v>
      </c>
      <c r="C1814" s="24">
        <f t="shared" si="293"/>
        <v>184395</v>
      </c>
      <c r="D1814" s="24">
        <f t="shared" si="294"/>
        <v>138550</v>
      </c>
      <c r="E1814" s="24">
        <f t="shared" si="295"/>
        <v>64485</v>
      </c>
      <c r="F1814" s="24">
        <f t="shared" si="296"/>
        <v>244000</v>
      </c>
      <c r="G1814" s="24"/>
      <c r="K1814" s="26"/>
      <c r="L1814" s="26"/>
      <c r="M1814" s="26"/>
      <c r="P1814" s="42"/>
    </row>
    <row r="1815" spans="1:16" x14ac:dyDescent="0.15">
      <c r="A1815" s="32">
        <f t="shared" si="297"/>
        <v>905501</v>
      </c>
      <c r="B1815" s="25">
        <f t="shared" si="298"/>
        <v>906000</v>
      </c>
      <c r="C1815" s="24">
        <f t="shared" si="293"/>
        <v>184495</v>
      </c>
      <c r="D1815" s="24">
        <f t="shared" si="294"/>
        <v>138625</v>
      </c>
      <c r="E1815" s="24">
        <f t="shared" si="295"/>
        <v>64520</v>
      </c>
      <c r="F1815" s="24">
        <f t="shared" si="296"/>
        <v>244125</v>
      </c>
      <c r="G1815" s="24"/>
      <c r="K1815" s="24"/>
      <c r="L1815" s="24"/>
      <c r="M1815" s="24"/>
      <c r="P1815" s="42"/>
    </row>
    <row r="1816" spans="1:16" ht="15" x14ac:dyDescent="0.2">
      <c r="A1816" s="32">
        <f t="shared" si="297"/>
        <v>906001</v>
      </c>
      <c r="B1816" s="25">
        <f t="shared" si="298"/>
        <v>906500</v>
      </c>
      <c r="C1816" s="24">
        <f t="shared" si="293"/>
        <v>184595</v>
      </c>
      <c r="D1816" s="24">
        <f t="shared" si="294"/>
        <v>138700</v>
      </c>
      <c r="E1816" s="24">
        <f t="shared" si="295"/>
        <v>64555</v>
      </c>
      <c r="F1816" s="24">
        <f t="shared" si="296"/>
        <v>244250</v>
      </c>
      <c r="G1816" s="24"/>
      <c r="K1816" s="26"/>
      <c r="L1816" s="26"/>
      <c r="M1816" s="26"/>
      <c r="P1816" s="42"/>
    </row>
    <row r="1817" spans="1:16" ht="15" x14ac:dyDescent="0.2">
      <c r="A1817" s="32">
        <f t="shared" si="297"/>
        <v>906501</v>
      </c>
      <c r="B1817" s="25">
        <f t="shared" si="298"/>
        <v>907000</v>
      </c>
      <c r="C1817" s="24">
        <f t="shared" si="293"/>
        <v>184695</v>
      </c>
      <c r="D1817" s="24">
        <f t="shared" si="294"/>
        <v>138775</v>
      </c>
      <c r="E1817" s="24">
        <f t="shared" si="295"/>
        <v>64590</v>
      </c>
      <c r="F1817" s="24">
        <f t="shared" si="296"/>
        <v>244375</v>
      </c>
      <c r="G1817" s="24"/>
      <c r="K1817" s="26"/>
      <c r="L1817" s="26"/>
      <c r="M1817" s="26"/>
      <c r="P1817" s="42"/>
    </row>
    <row r="1818" spans="1:16" x14ac:dyDescent="0.15">
      <c r="A1818" s="32">
        <f t="shared" si="297"/>
        <v>907001</v>
      </c>
      <c r="B1818" s="25">
        <f t="shared" si="298"/>
        <v>907500</v>
      </c>
      <c r="C1818" s="24">
        <f t="shared" si="293"/>
        <v>184795</v>
      </c>
      <c r="D1818" s="24">
        <f t="shared" si="294"/>
        <v>138850</v>
      </c>
      <c r="E1818" s="24">
        <f t="shared" si="295"/>
        <v>64625</v>
      </c>
      <c r="F1818" s="24">
        <f t="shared" si="296"/>
        <v>244500</v>
      </c>
      <c r="G1818" s="24"/>
      <c r="K1818" s="24"/>
      <c r="L1818" s="24"/>
      <c r="M1818" s="24"/>
      <c r="P1818" s="42"/>
    </row>
    <row r="1819" spans="1:16" ht="15" x14ac:dyDescent="0.2">
      <c r="A1819" s="32">
        <f t="shared" si="297"/>
        <v>907501</v>
      </c>
      <c r="B1819" s="25">
        <f t="shared" si="298"/>
        <v>908000</v>
      </c>
      <c r="C1819" s="24">
        <f t="shared" si="293"/>
        <v>184895</v>
      </c>
      <c r="D1819" s="24">
        <f t="shared" si="294"/>
        <v>138925</v>
      </c>
      <c r="E1819" s="24">
        <f t="shared" si="295"/>
        <v>64660</v>
      </c>
      <c r="F1819" s="24">
        <f t="shared" si="296"/>
        <v>244625</v>
      </c>
      <c r="G1819" s="24"/>
      <c r="K1819" s="26"/>
      <c r="L1819" s="26"/>
      <c r="M1819" s="26"/>
      <c r="P1819" s="42"/>
    </row>
    <row r="1820" spans="1:16" ht="15" x14ac:dyDescent="0.2">
      <c r="A1820" s="32">
        <f t="shared" si="297"/>
        <v>908001</v>
      </c>
      <c r="B1820" s="25">
        <f t="shared" si="298"/>
        <v>908500</v>
      </c>
      <c r="C1820" s="24">
        <f t="shared" si="293"/>
        <v>184995</v>
      </c>
      <c r="D1820" s="24">
        <f t="shared" si="294"/>
        <v>139000</v>
      </c>
      <c r="E1820" s="24">
        <f t="shared" si="295"/>
        <v>64695</v>
      </c>
      <c r="F1820" s="24">
        <f t="shared" si="296"/>
        <v>244750</v>
      </c>
      <c r="G1820" s="24"/>
      <c r="K1820" s="26"/>
      <c r="L1820" s="26"/>
      <c r="M1820" s="26"/>
      <c r="P1820" s="42"/>
    </row>
    <row r="1821" spans="1:16" x14ac:dyDescent="0.15">
      <c r="A1821" s="32">
        <f t="shared" si="297"/>
        <v>908501</v>
      </c>
      <c r="B1821" s="25">
        <f t="shared" si="298"/>
        <v>909000</v>
      </c>
      <c r="C1821" s="24">
        <f t="shared" si="293"/>
        <v>185095</v>
      </c>
      <c r="D1821" s="24">
        <f t="shared" si="294"/>
        <v>139075</v>
      </c>
      <c r="E1821" s="24">
        <f t="shared" si="295"/>
        <v>64730</v>
      </c>
      <c r="F1821" s="24">
        <f t="shared" si="296"/>
        <v>244875</v>
      </c>
      <c r="G1821" s="24"/>
      <c r="K1821" s="24"/>
      <c r="L1821" s="24"/>
      <c r="M1821" s="24"/>
      <c r="P1821" s="42"/>
    </row>
    <row r="1822" spans="1:16" ht="15" x14ac:dyDescent="0.2">
      <c r="A1822" s="32">
        <f t="shared" si="297"/>
        <v>909001</v>
      </c>
      <c r="B1822" s="25">
        <f t="shared" si="298"/>
        <v>909500</v>
      </c>
      <c r="C1822" s="24">
        <f t="shared" ref="C1822:C1885" si="299">C1821+($B1822-$B1821)*(VLOOKUP($A1822,$H$4:$M$13,3))</f>
        <v>185195</v>
      </c>
      <c r="D1822" s="24">
        <f t="shared" ref="D1822:D1885" si="300">D1821+($B1822-$B1821)*(VLOOKUP($A1822,$H$4:$M$13,4))</f>
        <v>139150</v>
      </c>
      <c r="E1822" s="24">
        <f t="shared" ref="E1822:E1885" si="301">E1821+($B1822-$B1821)*(VLOOKUP($A1822,$H$4:$M$13,5))</f>
        <v>64765</v>
      </c>
      <c r="F1822" s="24">
        <f t="shared" ref="F1822:F1885" si="302">F1821+($B1822-$B1821)*(VLOOKUP($A1822,$H$4:$M$13,6))</f>
        <v>245000</v>
      </c>
      <c r="G1822" s="24"/>
      <c r="K1822" s="26"/>
      <c r="L1822" s="26"/>
      <c r="M1822" s="26"/>
      <c r="P1822" s="42"/>
    </row>
    <row r="1823" spans="1:16" ht="15" x14ac:dyDescent="0.2">
      <c r="A1823" s="32">
        <f t="shared" si="297"/>
        <v>909501</v>
      </c>
      <c r="B1823" s="25">
        <f t="shared" si="298"/>
        <v>910000</v>
      </c>
      <c r="C1823" s="24">
        <f t="shared" si="299"/>
        <v>185295</v>
      </c>
      <c r="D1823" s="24">
        <f t="shared" si="300"/>
        <v>139225</v>
      </c>
      <c r="E1823" s="24">
        <f t="shared" si="301"/>
        <v>64800</v>
      </c>
      <c r="F1823" s="24">
        <f t="shared" si="302"/>
        <v>245125</v>
      </c>
      <c r="G1823" s="24"/>
      <c r="K1823" s="26"/>
      <c r="L1823" s="26"/>
      <c r="M1823" s="26"/>
      <c r="P1823" s="42"/>
    </row>
    <row r="1824" spans="1:16" x14ac:dyDescent="0.15">
      <c r="A1824" s="32">
        <f t="shared" si="297"/>
        <v>910001</v>
      </c>
      <c r="B1824" s="25">
        <f t="shared" si="298"/>
        <v>910500</v>
      </c>
      <c r="C1824" s="24">
        <f t="shared" si="299"/>
        <v>185395</v>
      </c>
      <c r="D1824" s="24">
        <f t="shared" si="300"/>
        <v>139300</v>
      </c>
      <c r="E1824" s="24">
        <f t="shared" si="301"/>
        <v>64835</v>
      </c>
      <c r="F1824" s="24">
        <f t="shared" si="302"/>
        <v>245250</v>
      </c>
      <c r="G1824" s="24"/>
      <c r="K1824" s="24"/>
      <c r="L1824" s="24"/>
      <c r="M1824" s="24"/>
      <c r="P1824" s="42"/>
    </row>
    <row r="1825" spans="1:16" ht="15" x14ac:dyDescent="0.2">
      <c r="A1825" s="32">
        <f t="shared" si="297"/>
        <v>910501</v>
      </c>
      <c r="B1825" s="25">
        <f t="shared" si="298"/>
        <v>911000</v>
      </c>
      <c r="C1825" s="24">
        <f t="shared" si="299"/>
        <v>185495</v>
      </c>
      <c r="D1825" s="24">
        <f t="shared" si="300"/>
        <v>139375</v>
      </c>
      <c r="E1825" s="24">
        <f t="shared" si="301"/>
        <v>64870</v>
      </c>
      <c r="F1825" s="24">
        <f t="shared" si="302"/>
        <v>245375</v>
      </c>
      <c r="G1825" s="24"/>
      <c r="K1825" s="26"/>
      <c r="L1825" s="26"/>
      <c r="M1825" s="26"/>
      <c r="P1825" s="42"/>
    </row>
    <row r="1826" spans="1:16" ht="15" x14ac:dyDescent="0.2">
      <c r="A1826" s="32">
        <f t="shared" si="297"/>
        <v>911001</v>
      </c>
      <c r="B1826" s="25">
        <f t="shared" si="298"/>
        <v>911500</v>
      </c>
      <c r="C1826" s="24">
        <f t="shared" si="299"/>
        <v>185595</v>
      </c>
      <c r="D1826" s="24">
        <f t="shared" si="300"/>
        <v>139450</v>
      </c>
      <c r="E1826" s="24">
        <f t="shared" si="301"/>
        <v>64905</v>
      </c>
      <c r="F1826" s="24">
        <f t="shared" si="302"/>
        <v>245500</v>
      </c>
      <c r="G1826" s="24"/>
      <c r="K1826" s="26"/>
      <c r="L1826" s="26"/>
      <c r="M1826" s="26"/>
      <c r="P1826" s="42"/>
    </row>
    <row r="1827" spans="1:16" x14ac:dyDescent="0.15">
      <c r="A1827" s="32">
        <f t="shared" si="297"/>
        <v>911501</v>
      </c>
      <c r="B1827" s="25">
        <f t="shared" si="298"/>
        <v>912000</v>
      </c>
      <c r="C1827" s="24">
        <f t="shared" si="299"/>
        <v>185695</v>
      </c>
      <c r="D1827" s="24">
        <f t="shared" si="300"/>
        <v>139525</v>
      </c>
      <c r="E1827" s="24">
        <f t="shared" si="301"/>
        <v>64940</v>
      </c>
      <c r="F1827" s="24">
        <f t="shared" si="302"/>
        <v>245625</v>
      </c>
      <c r="G1827" s="24"/>
      <c r="K1827" s="24"/>
      <c r="L1827" s="24"/>
      <c r="M1827" s="24"/>
      <c r="P1827" s="42"/>
    </row>
    <row r="1828" spans="1:16" ht="15" x14ac:dyDescent="0.2">
      <c r="A1828" s="32">
        <f t="shared" si="297"/>
        <v>912001</v>
      </c>
      <c r="B1828" s="25">
        <f t="shared" si="298"/>
        <v>912500</v>
      </c>
      <c r="C1828" s="24">
        <f t="shared" si="299"/>
        <v>185795</v>
      </c>
      <c r="D1828" s="24">
        <f t="shared" si="300"/>
        <v>139600</v>
      </c>
      <c r="E1828" s="24">
        <f t="shared" si="301"/>
        <v>64975</v>
      </c>
      <c r="F1828" s="24">
        <f t="shared" si="302"/>
        <v>245750</v>
      </c>
      <c r="G1828" s="24"/>
      <c r="K1828" s="26"/>
      <c r="L1828" s="26"/>
      <c r="M1828" s="26"/>
      <c r="P1828" s="42"/>
    </row>
    <row r="1829" spans="1:16" ht="15" x14ac:dyDescent="0.2">
      <c r="A1829" s="32">
        <f t="shared" si="297"/>
        <v>912501</v>
      </c>
      <c r="B1829" s="25">
        <f t="shared" si="298"/>
        <v>913000</v>
      </c>
      <c r="C1829" s="24">
        <f t="shared" si="299"/>
        <v>185895</v>
      </c>
      <c r="D1829" s="24">
        <f t="shared" si="300"/>
        <v>139675</v>
      </c>
      <c r="E1829" s="24">
        <f t="shared" si="301"/>
        <v>65010</v>
      </c>
      <c r="F1829" s="24">
        <f t="shared" si="302"/>
        <v>245875</v>
      </c>
      <c r="G1829" s="24"/>
      <c r="K1829" s="26"/>
      <c r="L1829" s="26"/>
      <c r="M1829" s="26"/>
      <c r="P1829" s="42"/>
    </row>
    <row r="1830" spans="1:16" x14ac:dyDescent="0.15">
      <c r="A1830" s="32">
        <f t="shared" si="297"/>
        <v>913001</v>
      </c>
      <c r="B1830" s="25">
        <f t="shared" si="298"/>
        <v>913500</v>
      </c>
      <c r="C1830" s="24">
        <f t="shared" si="299"/>
        <v>185995</v>
      </c>
      <c r="D1830" s="24">
        <f t="shared" si="300"/>
        <v>139750</v>
      </c>
      <c r="E1830" s="24">
        <f t="shared" si="301"/>
        <v>65045</v>
      </c>
      <c r="F1830" s="24">
        <f t="shared" si="302"/>
        <v>246000</v>
      </c>
      <c r="G1830" s="24"/>
      <c r="K1830" s="24"/>
      <c r="L1830" s="24"/>
      <c r="M1830" s="24"/>
      <c r="P1830" s="42"/>
    </row>
    <row r="1831" spans="1:16" ht="15" x14ac:dyDescent="0.2">
      <c r="A1831" s="32">
        <f t="shared" si="297"/>
        <v>913501</v>
      </c>
      <c r="B1831" s="25">
        <f t="shared" si="298"/>
        <v>914000</v>
      </c>
      <c r="C1831" s="24">
        <f t="shared" si="299"/>
        <v>186095</v>
      </c>
      <c r="D1831" s="24">
        <f t="shared" si="300"/>
        <v>139825</v>
      </c>
      <c r="E1831" s="24">
        <f t="shared" si="301"/>
        <v>65080</v>
      </c>
      <c r="F1831" s="24">
        <f t="shared" si="302"/>
        <v>246125</v>
      </c>
      <c r="G1831" s="24"/>
      <c r="K1831" s="26"/>
      <c r="L1831" s="26"/>
      <c r="M1831" s="26"/>
      <c r="P1831" s="42"/>
    </row>
    <row r="1832" spans="1:16" ht="15" x14ac:dyDescent="0.2">
      <c r="A1832" s="32">
        <f t="shared" si="297"/>
        <v>914001</v>
      </c>
      <c r="B1832" s="25">
        <f t="shared" si="298"/>
        <v>914500</v>
      </c>
      <c r="C1832" s="24">
        <f t="shared" si="299"/>
        <v>186195</v>
      </c>
      <c r="D1832" s="24">
        <f t="shared" si="300"/>
        <v>139900</v>
      </c>
      <c r="E1832" s="24">
        <f t="shared" si="301"/>
        <v>65115</v>
      </c>
      <c r="F1832" s="24">
        <f t="shared" si="302"/>
        <v>246250</v>
      </c>
      <c r="G1832" s="24"/>
      <c r="K1832" s="26"/>
      <c r="L1832" s="26"/>
      <c r="M1832" s="26"/>
      <c r="P1832" s="42"/>
    </row>
    <row r="1833" spans="1:16" x14ac:dyDescent="0.15">
      <c r="A1833" s="32">
        <f t="shared" si="297"/>
        <v>914501</v>
      </c>
      <c r="B1833" s="25">
        <f t="shared" si="298"/>
        <v>915000</v>
      </c>
      <c r="C1833" s="24">
        <f t="shared" si="299"/>
        <v>186295</v>
      </c>
      <c r="D1833" s="24">
        <f t="shared" si="300"/>
        <v>139975</v>
      </c>
      <c r="E1833" s="24">
        <f t="shared" si="301"/>
        <v>65150</v>
      </c>
      <c r="F1833" s="24">
        <f t="shared" si="302"/>
        <v>246375</v>
      </c>
      <c r="G1833" s="24"/>
      <c r="K1833" s="24"/>
      <c r="L1833" s="24"/>
      <c r="M1833" s="24"/>
      <c r="P1833" s="42"/>
    </row>
    <row r="1834" spans="1:16" ht="15" x14ac:dyDescent="0.2">
      <c r="A1834" s="32">
        <f t="shared" si="297"/>
        <v>915001</v>
      </c>
      <c r="B1834" s="25">
        <f t="shared" si="298"/>
        <v>915500</v>
      </c>
      <c r="C1834" s="24">
        <f t="shared" si="299"/>
        <v>186395</v>
      </c>
      <c r="D1834" s="24">
        <f t="shared" si="300"/>
        <v>140050</v>
      </c>
      <c r="E1834" s="24">
        <f t="shared" si="301"/>
        <v>65185</v>
      </c>
      <c r="F1834" s="24">
        <f t="shared" si="302"/>
        <v>246500</v>
      </c>
      <c r="G1834" s="24"/>
      <c r="K1834" s="26"/>
      <c r="L1834" s="26"/>
      <c r="M1834" s="26"/>
      <c r="P1834" s="42"/>
    </row>
    <row r="1835" spans="1:16" ht="15" x14ac:dyDescent="0.2">
      <c r="A1835" s="32">
        <f t="shared" si="297"/>
        <v>915501</v>
      </c>
      <c r="B1835" s="25">
        <f t="shared" si="298"/>
        <v>916000</v>
      </c>
      <c r="C1835" s="24">
        <f t="shared" si="299"/>
        <v>186495</v>
      </c>
      <c r="D1835" s="24">
        <f t="shared" si="300"/>
        <v>140125</v>
      </c>
      <c r="E1835" s="24">
        <f t="shared" si="301"/>
        <v>65220</v>
      </c>
      <c r="F1835" s="24">
        <f t="shared" si="302"/>
        <v>246625</v>
      </c>
      <c r="G1835" s="24"/>
      <c r="K1835" s="26"/>
      <c r="L1835" s="26"/>
      <c r="M1835" s="26"/>
      <c r="P1835" s="42"/>
    </row>
    <row r="1836" spans="1:16" x14ac:dyDescent="0.15">
      <c r="A1836" s="32">
        <f t="shared" si="297"/>
        <v>916001</v>
      </c>
      <c r="B1836" s="25">
        <f t="shared" si="298"/>
        <v>916500</v>
      </c>
      <c r="C1836" s="24">
        <f t="shared" si="299"/>
        <v>186595</v>
      </c>
      <c r="D1836" s="24">
        <f t="shared" si="300"/>
        <v>140200</v>
      </c>
      <c r="E1836" s="24">
        <f t="shared" si="301"/>
        <v>65255</v>
      </c>
      <c r="F1836" s="24">
        <f t="shared" si="302"/>
        <v>246750</v>
      </c>
      <c r="G1836" s="24"/>
      <c r="K1836" s="24"/>
      <c r="L1836" s="24"/>
      <c r="M1836" s="24"/>
      <c r="P1836" s="42"/>
    </row>
    <row r="1837" spans="1:16" ht="15" x14ac:dyDescent="0.2">
      <c r="A1837" s="32">
        <f t="shared" si="297"/>
        <v>916501</v>
      </c>
      <c r="B1837" s="25">
        <f t="shared" si="298"/>
        <v>917000</v>
      </c>
      <c r="C1837" s="24">
        <f t="shared" si="299"/>
        <v>186695</v>
      </c>
      <c r="D1837" s="24">
        <f t="shared" si="300"/>
        <v>140275</v>
      </c>
      <c r="E1837" s="24">
        <f t="shared" si="301"/>
        <v>65290</v>
      </c>
      <c r="F1837" s="24">
        <f t="shared" si="302"/>
        <v>246875</v>
      </c>
      <c r="G1837" s="24"/>
      <c r="K1837" s="26"/>
      <c r="L1837" s="26"/>
      <c r="M1837" s="26"/>
      <c r="P1837" s="42"/>
    </row>
    <row r="1838" spans="1:16" ht="15" x14ac:dyDescent="0.2">
      <c r="A1838" s="32">
        <f t="shared" si="297"/>
        <v>917001</v>
      </c>
      <c r="B1838" s="25">
        <f t="shared" si="298"/>
        <v>917500</v>
      </c>
      <c r="C1838" s="24">
        <f t="shared" si="299"/>
        <v>186795</v>
      </c>
      <c r="D1838" s="24">
        <f t="shared" si="300"/>
        <v>140350</v>
      </c>
      <c r="E1838" s="24">
        <f t="shared" si="301"/>
        <v>65325</v>
      </c>
      <c r="F1838" s="24">
        <f t="shared" si="302"/>
        <v>247000</v>
      </c>
      <c r="G1838" s="24"/>
      <c r="K1838" s="26"/>
      <c r="L1838" s="26"/>
      <c r="M1838" s="26"/>
      <c r="P1838" s="42"/>
    </row>
    <row r="1839" spans="1:16" x14ac:dyDescent="0.15">
      <c r="A1839" s="32">
        <f t="shared" si="297"/>
        <v>917501</v>
      </c>
      <c r="B1839" s="25">
        <f t="shared" si="298"/>
        <v>918000</v>
      </c>
      <c r="C1839" s="24">
        <f t="shared" si="299"/>
        <v>186895</v>
      </c>
      <c r="D1839" s="24">
        <f t="shared" si="300"/>
        <v>140425</v>
      </c>
      <c r="E1839" s="24">
        <f t="shared" si="301"/>
        <v>65360</v>
      </c>
      <c r="F1839" s="24">
        <f t="shared" si="302"/>
        <v>247125</v>
      </c>
      <c r="G1839" s="24"/>
      <c r="K1839" s="24"/>
      <c r="L1839" s="24"/>
      <c r="M1839" s="24"/>
      <c r="P1839" s="42"/>
    </row>
    <row r="1840" spans="1:16" ht="15" x14ac:dyDescent="0.2">
      <c r="A1840" s="32">
        <f t="shared" si="297"/>
        <v>918001</v>
      </c>
      <c r="B1840" s="25">
        <f t="shared" si="298"/>
        <v>918500</v>
      </c>
      <c r="C1840" s="24">
        <f t="shared" si="299"/>
        <v>186995</v>
      </c>
      <c r="D1840" s="24">
        <f t="shared" si="300"/>
        <v>140500</v>
      </c>
      <c r="E1840" s="24">
        <f t="shared" si="301"/>
        <v>65395</v>
      </c>
      <c r="F1840" s="24">
        <f t="shared" si="302"/>
        <v>247250</v>
      </c>
      <c r="G1840" s="24"/>
      <c r="K1840" s="26"/>
      <c r="L1840" s="26"/>
      <c r="M1840" s="26"/>
      <c r="P1840" s="42"/>
    </row>
    <row r="1841" spans="1:16" ht="15" x14ac:dyDescent="0.2">
      <c r="A1841" s="32">
        <f t="shared" si="297"/>
        <v>918501</v>
      </c>
      <c r="B1841" s="25">
        <f t="shared" si="298"/>
        <v>919000</v>
      </c>
      <c r="C1841" s="24">
        <f t="shared" si="299"/>
        <v>187095</v>
      </c>
      <c r="D1841" s="24">
        <f t="shared" si="300"/>
        <v>140575</v>
      </c>
      <c r="E1841" s="24">
        <f t="shared" si="301"/>
        <v>65430</v>
      </c>
      <c r="F1841" s="24">
        <f t="shared" si="302"/>
        <v>247375</v>
      </c>
      <c r="G1841" s="24"/>
      <c r="K1841" s="26"/>
      <c r="L1841" s="26"/>
      <c r="M1841" s="26"/>
      <c r="P1841" s="42"/>
    </row>
    <row r="1842" spans="1:16" x14ac:dyDescent="0.15">
      <c r="A1842" s="32">
        <f t="shared" si="297"/>
        <v>919001</v>
      </c>
      <c r="B1842" s="25">
        <f t="shared" si="298"/>
        <v>919500</v>
      </c>
      <c r="C1842" s="24">
        <f t="shared" si="299"/>
        <v>187195</v>
      </c>
      <c r="D1842" s="24">
        <f t="shared" si="300"/>
        <v>140650</v>
      </c>
      <c r="E1842" s="24">
        <f t="shared" si="301"/>
        <v>65465</v>
      </c>
      <c r="F1842" s="24">
        <f t="shared" si="302"/>
        <v>247500</v>
      </c>
      <c r="G1842" s="24"/>
      <c r="K1842" s="24"/>
      <c r="L1842" s="24"/>
      <c r="M1842" s="24"/>
      <c r="P1842" s="42"/>
    </row>
    <row r="1843" spans="1:16" ht="15" x14ac:dyDescent="0.2">
      <c r="A1843" s="32">
        <f t="shared" si="297"/>
        <v>919501</v>
      </c>
      <c r="B1843" s="25">
        <f t="shared" si="298"/>
        <v>920000</v>
      </c>
      <c r="C1843" s="24">
        <f t="shared" si="299"/>
        <v>187295</v>
      </c>
      <c r="D1843" s="24">
        <f t="shared" si="300"/>
        <v>140725</v>
      </c>
      <c r="E1843" s="24">
        <f t="shared" si="301"/>
        <v>65500</v>
      </c>
      <c r="F1843" s="24">
        <f t="shared" si="302"/>
        <v>247625</v>
      </c>
      <c r="G1843" s="24"/>
      <c r="K1843" s="26"/>
      <c r="L1843" s="26"/>
      <c r="M1843" s="26"/>
      <c r="P1843" s="42"/>
    </row>
    <row r="1844" spans="1:16" ht="15" x14ac:dyDescent="0.2">
      <c r="A1844" s="32">
        <f t="shared" si="297"/>
        <v>920001</v>
      </c>
      <c r="B1844" s="25">
        <f t="shared" si="298"/>
        <v>920500</v>
      </c>
      <c r="C1844" s="24">
        <f t="shared" si="299"/>
        <v>187395</v>
      </c>
      <c r="D1844" s="24">
        <f t="shared" si="300"/>
        <v>140800</v>
      </c>
      <c r="E1844" s="24">
        <f t="shared" si="301"/>
        <v>65535</v>
      </c>
      <c r="F1844" s="24">
        <f t="shared" si="302"/>
        <v>247750</v>
      </c>
      <c r="G1844" s="24"/>
      <c r="K1844" s="26"/>
      <c r="L1844" s="26"/>
      <c r="M1844" s="26"/>
      <c r="P1844" s="42"/>
    </row>
    <row r="1845" spans="1:16" x14ac:dyDescent="0.15">
      <c r="A1845" s="32">
        <f t="shared" si="297"/>
        <v>920501</v>
      </c>
      <c r="B1845" s="25">
        <f t="shared" si="298"/>
        <v>921000</v>
      </c>
      <c r="C1845" s="24">
        <f t="shared" si="299"/>
        <v>187495</v>
      </c>
      <c r="D1845" s="24">
        <f t="shared" si="300"/>
        <v>140875</v>
      </c>
      <c r="E1845" s="24">
        <f t="shared" si="301"/>
        <v>65570</v>
      </c>
      <c r="F1845" s="24">
        <f t="shared" si="302"/>
        <v>247875</v>
      </c>
      <c r="G1845" s="24"/>
      <c r="K1845" s="24"/>
      <c r="L1845" s="24"/>
      <c r="M1845" s="24"/>
      <c r="P1845" s="42"/>
    </row>
    <row r="1846" spans="1:16" ht="15" x14ac:dyDescent="0.2">
      <c r="A1846" s="32">
        <f t="shared" si="297"/>
        <v>921001</v>
      </c>
      <c r="B1846" s="25">
        <f t="shared" si="298"/>
        <v>921500</v>
      </c>
      <c r="C1846" s="24">
        <f t="shared" si="299"/>
        <v>187595</v>
      </c>
      <c r="D1846" s="24">
        <f t="shared" si="300"/>
        <v>140950</v>
      </c>
      <c r="E1846" s="24">
        <f t="shared" si="301"/>
        <v>65605</v>
      </c>
      <c r="F1846" s="24">
        <f t="shared" si="302"/>
        <v>248000</v>
      </c>
      <c r="G1846" s="24"/>
      <c r="K1846" s="26"/>
      <c r="L1846" s="26"/>
      <c r="M1846" s="26"/>
      <c r="P1846" s="42"/>
    </row>
    <row r="1847" spans="1:16" ht="15" x14ac:dyDescent="0.2">
      <c r="A1847" s="32">
        <f t="shared" si="297"/>
        <v>921501</v>
      </c>
      <c r="B1847" s="25">
        <f t="shared" si="298"/>
        <v>922000</v>
      </c>
      <c r="C1847" s="24">
        <f t="shared" si="299"/>
        <v>187695</v>
      </c>
      <c r="D1847" s="24">
        <f t="shared" si="300"/>
        <v>141025</v>
      </c>
      <c r="E1847" s="24">
        <f t="shared" si="301"/>
        <v>65640</v>
      </c>
      <c r="F1847" s="24">
        <f t="shared" si="302"/>
        <v>248125</v>
      </c>
      <c r="G1847" s="24"/>
      <c r="K1847" s="26"/>
      <c r="L1847" s="26"/>
      <c r="M1847" s="26"/>
      <c r="P1847" s="42"/>
    </row>
    <row r="1848" spans="1:16" x14ac:dyDescent="0.15">
      <c r="A1848" s="32">
        <f t="shared" si="297"/>
        <v>922001</v>
      </c>
      <c r="B1848" s="25">
        <f t="shared" si="298"/>
        <v>922500</v>
      </c>
      <c r="C1848" s="24">
        <f t="shared" si="299"/>
        <v>187795</v>
      </c>
      <c r="D1848" s="24">
        <f t="shared" si="300"/>
        <v>141100</v>
      </c>
      <c r="E1848" s="24">
        <f t="shared" si="301"/>
        <v>65675</v>
      </c>
      <c r="F1848" s="24">
        <f t="shared" si="302"/>
        <v>248250</v>
      </c>
      <c r="G1848" s="24"/>
      <c r="K1848" s="24"/>
      <c r="L1848" s="24"/>
      <c r="M1848" s="24"/>
      <c r="P1848" s="42"/>
    </row>
    <row r="1849" spans="1:16" ht="15" x14ac:dyDescent="0.2">
      <c r="A1849" s="32">
        <f t="shared" si="297"/>
        <v>922501</v>
      </c>
      <c r="B1849" s="25">
        <f t="shared" si="298"/>
        <v>923000</v>
      </c>
      <c r="C1849" s="24">
        <f t="shared" si="299"/>
        <v>187895</v>
      </c>
      <c r="D1849" s="24">
        <f t="shared" si="300"/>
        <v>141175</v>
      </c>
      <c r="E1849" s="24">
        <f t="shared" si="301"/>
        <v>65710</v>
      </c>
      <c r="F1849" s="24">
        <f t="shared" si="302"/>
        <v>248375</v>
      </c>
      <c r="G1849" s="24"/>
      <c r="K1849" s="26"/>
      <c r="L1849" s="26"/>
      <c r="M1849" s="26"/>
      <c r="P1849" s="42"/>
    </row>
    <row r="1850" spans="1:16" ht="15" x14ac:dyDescent="0.2">
      <c r="A1850" s="32">
        <f t="shared" si="297"/>
        <v>923001</v>
      </c>
      <c r="B1850" s="25">
        <f t="shared" si="298"/>
        <v>923500</v>
      </c>
      <c r="C1850" s="24">
        <f t="shared" si="299"/>
        <v>187995</v>
      </c>
      <c r="D1850" s="24">
        <f t="shared" si="300"/>
        <v>141250</v>
      </c>
      <c r="E1850" s="24">
        <f t="shared" si="301"/>
        <v>65745</v>
      </c>
      <c r="F1850" s="24">
        <f t="shared" si="302"/>
        <v>248500</v>
      </c>
      <c r="G1850" s="24"/>
      <c r="K1850" s="26"/>
      <c r="L1850" s="26"/>
      <c r="M1850" s="26"/>
      <c r="P1850" s="42"/>
    </row>
    <row r="1851" spans="1:16" x14ac:dyDescent="0.15">
      <c r="A1851" s="32">
        <f t="shared" si="297"/>
        <v>923501</v>
      </c>
      <c r="B1851" s="25">
        <f t="shared" si="298"/>
        <v>924000</v>
      </c>
      <c r="C1851" s="24">
        <f t="shared" si="299"/>
        <v>188095</v>
      </c>
      <c r="D1851" s="24">
        <f t="shared" si="300"/>
        <v>141325</v>
      </c>
      <c r="E1851" s="24">
        <f t="shared" si="301"/>
        <v>65780</v>
      </c>
      <c r="F1851" s="24">
        <f t="shared" si="302"/>
        <v>248625</v>
      </c>
      <c r="G1851" s="24"/>
      <c r="K1851" s="24"/>
      <c r="L1851" s="24"/>
      <c r="M1851" s="24"/>
      <c r="P1851" s="42"/>
    </row>
    <row r="1852" spans="1:16" ht="15" x14ac:dyDescent="0.2">
      <c r="A1852" s="32">
        <f t="shared" si="297"/>
        <v>924001</v>
      </c>
      <c r="B1852" s="25">
        <f t="shared" si="298"/>
        <v>924500</v>
      </c>
      <c r="C1852" s="24">
        <f t="shared" si="299"/>
        <v>188195</v>
      </c>
      <c r="D1852" s="24">
        <f t="shared" si="300"/>
        <v>141400</v>
      </c>
      <c r="E1852" s="24">
        <f t="shared" si="301"/>
        <v>65815</v>
      </c>
      <c r="F1852" s="24">
        <f t="shared" si="302"/>
        <v>248750</v>
      </c>
      <c r="G1852" s="24"/>
      <c r="K1852" s="26"/>
      <c r="L1852" s="26"/>
      <c r="M1852" s="26"/>
      <c r="P1852" s="42"/>
    </row>
    <row r="1853" spans="1:16" ht="15" x14ac:dyDescent="0.2">
      <c r="A1853" s="32">
        <f t="shared" si="297"/>
        <v>924501</v>
      </c>
      <c r="B1853" s="25">
        <f t="shared" si="298"/>
        <v>925000</v>
      </c>
      <c r="C1853" s="24">
        <f t="shared" si="299"/>
        <v>188295</v>
      </c>
      <c r="D1853" s="24">
        <f t="shared" si="300"/>
        <v>141475</v>
      </c>
      <c r="E1853" s="24">
        <f t="shared" si="301"/>
        <v>65850</v>
      </c>
      <c r="F1853" s="24">
        <f t="shared" si="302"/>
        <v>248875</v>
      </c>
      <c r="G1853" s="24"/>
      <c r="K1853" s="26"/>
      <c r="L1853" s="26"/>
      <c r="M1853" s="26"/>
      <c r="P1853" s="42"/>
    </row>
    <row r="1854" spans="1:16" x14ac:dyDescent="0.15">
      <c r="A1854" s="32">
        <f t="shared" si="297"/>
        <v>925001</v>
      </c>
      <c r="B1854" s="25">
        <f t="shared" si="298"/>
        <v>925500</v>
      </c>
      <c r="C1854" s="24">
        <f t="shared" si="299"/>
        <v>188395</v>
      </c>
      <c r="D1854" s="24">
        <f t="shared" si="300"/>
        <v>141550</v>
      </c>
      <c r="E1854" s="24">
        <f t="shared" si="301"/>
        <v>65885</v>
      </c>
      <c r="F1854" s="24">
        <f t="shared" si="302"/>
        <v>249000</v>
      </c>
      <c r="G1854" s="24"/>
      <c r="K1854" s="24"/>
      <c r="L1854" s="24"/>
      <c r="M1854" s="24"/>
      <c r="P1854" s="42"/>
    </row>
    <row r="1855" spans="1:16" ht="15" x14ac:dyDescent="0.2">
      <c r="A1855" s="32">
        <f t="shared" si="297"/>
        <v>925501</v>
      </c>
      <c r="B1855" s="25">
        <f t="shared" si="298"/>
        <v>926000</v>
      </c>
      <c r="C1855" s="24">
        <f t="shared" si="299"/>
        <v>188495</v>
      </c>
      <c r="D1855" s="24">
        <f t="shared" si="300"/>
        <v>141625</v>
      </c>
      <c r="E1855" s="24">
        <f t="shared" si="301"/>
        <v>65920</v>
      </c>
      <c r="F1855" s="24">
        <f t="shared" si="302"/>
        <v>249125</v>
      </c>
      <c r="G1855" s="24"/>
      <c r="K1855" s="26"/>
      <c r="L1855" s="26"/>
      <c r="M1855" s="26"/>
      <c r="P1855" s="42"/>
    </row>
    <row r="1856" spans="1:16" ht="15" x14ac:dyDescent="0.2">
      <c r="A1856" s="32">
        <f t="shared" si="297"/>
        <v>926001</v>
      </c>
      <c r="B1856" s="25">
        <f t="shared" si="298"/>
        <v>926500</v>
      </c>
      <c r="C1856" s="24">
        <f t="shared" si="299"/>
        <v>188595</v>
      </c>
      <c r="D1856" s="24">
        <f t="shared" si="300"/>
        <v>141700</v>
      </c>
      <c r="E1856" s="24">
        <f t="shared" si="301"/>
        <v>65955</v>
      </c>
      <c r="F1856" s="24">
        <f t="shared" si="302"/>
        <v>249250</v>
      </c>
      <c r="G1856" s="24"/>
      <c r="K1856" s="26"/>
      <c r="L1856" s="26"/>
      <c r="M1856" s="26"/>
      <c r="P1856" s="42"/>
    </row>
    <row r="1857" spans="1:16" x14ac:dyDescent="0.15">
      <c r="A1857" s="32">
        <f t="shared" si="297"/>
        <v>926501</v>
      </c>
      <c r="B1857" s="25">
        <f t="shared" si="298"/>
        <v>927000</v>
      </c>
      <c r="C1857" s="24">
        <f t="shared" si="299"/>
        <v>188695</v>
      </c>
      <c r="D1857" s="24">
        <f t="shared" si="300"/>
        <v>141775</v>
      </c>
      <c r="E1857" s="24">
        <f t="shared" si="301"/>
        <v>65990</v>
      </c>
      <c r="F1857" s="24">
        <f t="shared" si="302"/>
        <v>249375</v>
      </c>
      <c r="G1857" s="24"/>
      <c r="K1857" s="24"/>
      <c r="L1857" s="24"/>
      <c r="M1857" s="24"/>
      <c r="P1857" s="42"/>
    </row>
    <row r="1858" spans="1:16" ht="15" x14ac:dyDescent="0.2">
      <c r="A1858" s="32">
        <f t="shared" si="297"/>
        <v>927001</v>
      </c>
      <c r="B1858" s="25">
        <f t="shared" si="298"/>
        <v>927500</v>
      </c>
      <c r="C1858" s="24">
        <f t="shared" si="299"/>
        <v>188795</v>
      </c>
      <c r="D1858" s="24">
        <f t="shared" si="300"/>
        <v>141850</v>
      </c>
      <c r="E1858" s="24">
        <f t="shared" si="301"/>
        <v>66025</v>
      </c>
      <c r="F1858" s="24">
        <f t="shared" si="302"/>
        <v>249500</v>
      </c>
      <c r="G1858" s="24"/>
      <c r="K1858" s="26"/>
      <c r="L1858" s="26"/>
      <c r="M1858" s="26"/>
      <c r="P1858" s="42"/>
    </row>
    <row r="1859" spans="1:16" ht="15" x14ac:dyDescent="0.2">
      <c r="A1859" s="32">
        <f t="shared" si="297"/>
        <v>927501</v>
      </c>
      <c r="B1859" s="25">
        <f t="shared" si="298"/>
        <v>928000</v>
      </c>
      <c r="C1859" s="24">
        <f t="shared" si="299"/>
        <v>188895</v>
      </c>
      <c r="D1859" s="24">
        <f t="shared" si="300"/>
        <v>141925</v>
      </c>
      <c r="E1859" s="24">
        <f t="shared" si="301"/>
        <v>66060</v>
      </c>
      <c r="F1859" s="24">
        <f t="shared" si="302"/>
        <v>249625</v>
      </c>
      <c r="G1859" s="24"/>
      <c r="K1859" s="26"/>
      <c r="L1859" s="26"/>
      <c r="M1859" s="26"/>
      <c r="P1859" s="42"/>
    </row>
    <row r="1860" spans="1:16" x14ac:dyDescent="0.15">
      <c r="A1860" s="32">
        <f t="shared" si="297"/>
        <v>928001</v>
      </c>
      <c r="B1860" s="25">
        <f t="shared" si="298"/>
        <v>928500</v>
      </c>
      <c r="C1860" s="24">
        <f t="shared" si="299"/>
        <v>188995</v>
      </c>
      <c r="D1860" s="24">
        <f t="shared" si="300"/>
        <v>142000</v>
      </c>
      <c r="E1860" s="24">
        <f t="shared" si="301"/>
        <v>66095</v>
      </c>
      <c r="F1860" s="24">
        <f t="shared" si="302"/>
        <v>249750</v>
      </c>
      <c r="G1860" s="24"/>
      <c r="K1860" s="24"/>
      <c r="L1860" s="24"/>
      <c r="M1860" s="24"/>
      <c r="P1860" s="42"/>
    </row>
    <row r="1861" spans="1:16" ht="15" x14ac:dyDescent="0.2">
      <c r="A1861" s="32">
        <f t="shared" si="297"/>
        <v>928501</v>
      </c>
      <c r="B1861" s="25">
        <f t="shared" si="298"/>
        <v>929000</v>
      </c>
      <c r="C1861" s="24">
        <f t="shared" si="299"/>
        <v>189095</v>
      </c>
      <c r="D1861" s="24">
        <f t="shared" si="300"/>
        <v>142075</v>
      </c>
      <c r="E1861" s="24">
        <f t="shared" si="301"/>
        <v>66130</v>
      </c>
      <c r="F1861" s="24">
        <f t="shared" si="302"/>
        <v>249875</v>
      </c>
      <c r="G1861" s="24"/>
      <c r="K1861" s="26"/>
      <c r="L1861" s="26"/>
      <c r="M1861" s="26"/>
      <c r="P1861" s="42"/>
    </row>
    <row r="1862" spans="1:16" ht="15" x14ac:dyDescent="0.2">
      <c r="A1862" s="32">
        <f t="shared" ref="A1862:A1925" si="303">B1861+1</f>
        <v>929001</v>
      </c>
      <c r="B1862" s="25">
        <f t="shared" ref="B1862:B1925" si="304">B1861+500</f>
        <v>929500</v>
      </c>
      <c r="C1862" s="24">
        <f t="shared" si="299"/>
        <v>189195</v>
      </c>
      <c r="D1862" s="24">
        <f t="shared" si="300"/>
        <v>142150</v>
      </c>
      <c r="E1862" s="24">
        <f t="shared" si="301"/>
        <v>66165</v>
      </c>
      <c r="F1862" s="24">
        <f t="shared" si="302"/>
        <v>250000</v>
      </c>
      <c r="G1862" s="24"/>
      <c r="K1862" s="26"/>
      <c r="L1862" s="26"/>
      <c r="M1862" s="26"/>
      <c r="P1862" s="42"/>
    </row>
    <row r="1863" spans="1:16" x14ac:dyDescent="0.15">
      <c r="A1863" s="32">
        <f t="shared" si="303"/>
        <v>929501</v>
      </c>
      <c r="B1863" s="25">
        <f t="shared" si="304"/>
        <v>930000</v>
      </c>
      <c r="C1863" s="24">
        <f t="shared" si="299"/>
        <v>189295</v>
      </c>
      <c r="D1863" s="24">
        <f t="shared" si="300"/>
        <v>142225</v>
      </c>
      <c r="E1863" s="24">
        <f t="shared" si="301"/>
        <v>66200</v>
      </c>
      <c r="F1863" s="24">
        <f t="shared" si="302"/>
        <v>250125</v>
      </c>
      <c r="G1863" s="24"/>
      <c r="K1863" s="24"/>
      <c r="L1863" s="24"/>
      <c r="M1863" s="24"/>
      <c r="P1863" s="42"/>
    </row>
    <row r="1864" spans="1:16" ht="15" x14ac:dyDescent="0.2">
      <c r="A1864" s="32">
        <f t="shared" si="303"/>
        <v>930001</v>
      </c>
      <c r="B1864" s="25">
        <f t="shared" si="304"/>
        <v>930500</v>
      </c>
      <c r="C1864" s="24">
        <f t="shared" si="299"/>
        <v>189395</v>
      </c>
      <c r="D1864" s="24">
        <f t="shared" si="300"/>
        <v>142300</v>
      </c>
      <c r="E1864" s="24">
        <f t="shared" si="301"/>
        <v>66235</v>
      </c>
      <c r="F1864" s="24">
        <f t="shared" si="302"/>
        <v>250250</v>
      </c>
      <c r="G1864" s="24"/>
      <c r="K1864" s="26"/>
      <c r="L1864" s="26"/>
      <c r="M1864" s="26"/>
      <c r="P1864" s="42"/>
    </row>
    <row r="1865" spans="1:16" ht="15" x14ac:dyDescent="0.2">
      <c r="A1865" s="32">
        <f t="shared" si="303"/>
        <v>930501</v>
      </c>
      <c r="B1865" s="25">
        <f t="shared" si="304"/>
        <v>931000</v>
      </c>
      <c r="C1865" s="24">
        <f t="shared" si="299"/>
        <v>189495</v>
      </c>
      <c r="D1865" s="24">
        <f t="shared" si="300"/>
        <v>142375</v>
      </c>
      <c r="E1865" s="24">
        <f t="shared" si="301"/>
        <v>66270</v>
      </c>
      <c r="F1865" s="24">
        <f t="shared" si="302"/>
        <v>250375</v>
      </c>
      <c r="G1865" s="24"/>
      <c r="K1865" s="26"/>
      <c r="L1865" s="26"/>
      <c r="M1865" s="26"/>
      <c r="P1865" s="42"/>
    </row>
    <row r="1866" spans="1:16" x14ac:dyDescent="0.15">
      <c r="A1866" s="32">
        <f t="shared" si="303"/>
        <v>931001</v>
      </c>
      <c r="B1866" s="25">
        <f t="shared" si="304"/>
        <v>931500</v>
      </c>
      <c r="C1866" s="24">
        <f t="shared" si="299"/>
        <v>189595</v>
      </c>
      <c r="D1866" s="24">
        <f t="shared" si="300"/>
        <v>142450</v>
      </c>
      <c r="E1866" s="24">
        <f t="shared" si="301"/>
        <v>66305</v>
      </c>
      <c r="F1866" s="24">
        <f t="shared" si="302"/>
        <v>250500</v>
      </c>
      <c r="G1866" s="24"/>
      <c r="K1866" s="24"/>
      <c r="L1866" s="24"/>
      <c r="M1866" s="24"/>
      <c r="P1866" s="42"/>
    </row>
    <row r="1867" spans="1:16" ht="15" x14ac:dyDescent="0.2">
      <c r="A1867" s="32">
        <f t="shared" si="303"/>
        <v>931501</v>
      </c>
      <c r="B1867" s="25">
        <f t="shared" si="304"/>
        <v>932000</v>
      </c>
      <c r="C1867" s="24">
        <f t="shared" si="299"/>
        <v>189695</v>
      </c>
      <c r="D1867" s="24">
        <f t="shared" si="300"/>
        <v>142525</v>
      </c>
      <c r="E1867" s="24">
        <f t="shared" si="301"/>
        <v>66340</v>
      </c>
      <c r="F1867" s="24">
        <f t="shared" si="302"/>
        <v>250625</v>
      </c>
      <c r="G1867" s="24"/>
      <c r="K1867" s="26"/>
      <c r="L1867" s="26"/>
      <c r="M1867" s="26"/>
      <c r="P1867" s="42"/>
    </row>
    <row r="1868" spans="1:16" ht="15" x14ac:dyDescent="0.2">
      <c r="A1868" s="32">
        <f t="shared" si="303"/>
        <v>932001</v>
      </c>
      <c r="B1868" s="25">
        <f t="shared" si="304"/>
        <v>932500</v>
      </c>
      <c r="C1868" s="24">
        <f t="shared" si="299"/>
        <v>189795</v>
      </c>
      <c r="D1868" s="24">
        <f t="shared" si="300"/>
        <v>142600</v>
      </c>
      <c r="E1868" s="24">
        <f t="shared" si="301"/>
        <v>66375</v>
      </c>
      <c r="F1868" s="24">
        <f t="shared" si="302"/>
        <v>250750</v>
      </c>
      <c r="G1868" s="24"/>
      <c r="K1868" s="26"/>
      <c r="L1868" s="26"/>
      <c r="M1868" s="26"/>
      <c r="P1868" s="42"/>
    </row>
    <row r="1869" spans="1:16" x14ac:dyDescent="0.15">
      <c r="A1869" s="32">
        <f t="shared" si="303"/>
        <v>932501</v>
      </c>
      <c r="B1869" s="25">
        <f t="shared" si="304"/>
        <v>933000</v>
      </c>
      <c r="C1869" s="24">
        <f t="shared" si="299"/>
        <v>189895</v>
      </c>
      <c r="D1869" s="24">
        <f t="shared" si="300"/>
        <v>142675</v>
      </c>
      <c r="E1869" s="24">
        <f t="shared" si="301"/>
        <v>66410</v>
      </c>
      <c r="F1869" s="24">
        <f t="shared" si="302"/>
        <v>250875</v>
      </c>
      <c r="G1869" s="24"/>
      <c r="K1869" s="24"/>
      <c r="L1869" s="24"/>
      <c r="M1869" s="24"/>
      <c r="P1869" s="42"/>
    </row>
    <row r="1870" spans="1:16" ht="15" x14ac:dyDescent="0.2">
      <c r="A1870" s="32">
        <f t="shared" si="303"/>
        <v>933001</v>
      </c>
      <c r="B1870" s="25">
        <f t="shared" si="304"/>
        <v>933500</v>
      </c>
      <c r="C1870" s="24">
        <f t="shared" si="299"/>
        <v>189995</v>
      </c>
      <c r="D1870" s="24">
        <f t="shared" si="300"/>
        <v>142750</v>
      </c>
      <c r="E1870" s="24">
        <f t="shared" si="301"/>
        <v>66445</v>
      </c>
      <c r="F1870" s="24">
        <f t="shared" si="302"/>
        <v>251000</v>
      </c>
      <c r="G1870" s="24"/>
      <c r="K1870" s="26"/>
      <c r="L1870" s="26"/>
      <c r="M1870" s="26"/>
      <c r="P1870" s="42"/>
    </row>
    <row r="1871" spans="1:16" ht="15" x14ac:dyDescent="0.2">
      <c r="A1871" s="32">
        <f t="shared" si="303"/>
        <v>933501</v>
      </c>
      <c r="B1871" s="25">
        <f t="shared" si="304"/>
        <v>934000</v>
      </c>
      <c r="C1871" s="24">
        <f t="shared" si="299"/>
        <v>190095</v>
      </c>
      <c r="D1871" s="24">
        <f t="shared" si="300"/>
        <v>142825</v>
      </c>
      <c r="E1871" s="24">
        <f t="shared" si="301"/>
        <v>66480</v>
      </c>
      <c r="F1871" s="24">
        <f t="shared" si="302"/>
        <v>251125</v>
      </c>
      <c r="G1871" s="24"/>
      <c r="K1871" s="26"/>
      <c r="L1871" s="26"/>
      <c r="M1871" s="26"/>
      <c r="P1871" s="42"/>
    </row>
    <row r="1872" spans="1:16" x14ac:dyDescent="0.15">
      <c r="A1872" s="32">
        <f t="shared" si="303"/>
        <v>934001</v>
      </c>
      <c r="B1872" s="25">
        <f t="shared" si="304"/>
        <v>934500</v>
      </c>
      <c r="C1872" s="24">
        <f t="shared" si="299"/>
        <v>190195</v>
      </c>
      <c r="D1872" s="24">
        <f t="shared" si="300"/>
        <v>142900</v>
      </c>
      <c r="E1872" s="24">
        <f t="shared" si="301"/>
        <v>66515</v>
      </c>
      <c r="F1872" s="24">
        <f t="shared" si="302"/>
        <v>251250</v>
      </c>
      <c r="G1872" s="24"/>
      <c r="K1872" s="24"/>
      <c r="L1872" s="24"/>
      <c r="M1872" s="24"/>
      <c r="P1872" s="42"/>
    </row>
    <row r="1873" spans="1:16" ht="15" x14ac:dyDescent="0.2">
      <c r="A1873" s="32">
        <f t="shared" si="303"/>
        <v>934501</v>
      </c>
      <c r="B1873" s="25">
        <f t="shared" si="304"/>
        <v>935000</v>
      </c>
      <c r="C1873" s="24">
        <f t="shared" si="299"/>
        <v>190295</v>
      </c>
      <c r="D1873" s="24">
        <f t="shared" si="300"/>
        <v>142975</v>
      </c>
      <c r="E1873" s="24">
        <f t="shared" si="301"/>
        <v>66550</v>
      </c>
      <c r="F1873" s="24">
        <f t="shared" si="302"/>
        <v>251375</v>
      </c>
      <c r="G1873" s="24"/>
      <c r="K1873" s="26"/>
      <c r="L1873" s="26"/>
      <c r="M1873" s="26"/>
      <c r="P1873" s="42"/>
    </row>
    <row r="1874" spans="1:16" ht="15" x14ac:dyDescent="0.2">
      <c r="A1874" s="32">
        <f t="shared" si="303"/>
        <v>935001</v>
      </c>
      <c r="B1874" s="25">
        <f t="shared" si="304"/>
        <v>935500</v>
      </c>
      <c r="C1874" s="24">
        <f t="shared" si="299"/>
        <v>190395</v>
      </c>
      <c r="D1874" s="24">
        <f t="shared" si="300"/>
        <v>143050</v>
      </c>
      <c r="E1874" s="24">
        <f t="shared" si="301"/>
        <v>66585</v>
      </c>
      <c r="F1874" s="24">
        <f t="shared" si="302"/>
        <v>251500</v>
      </c>
      <c r="G1874" s="24"/>
      <c r="K1874" s="26"/>
      <c r="L1874" s="26"/>
      <c r="M1874" s="26"/>
      <c r="P1874" s="42"/>
    </row>
    <row r="1875" spans="1:16" x14ac:dyDescent="0.15">
      <c r="A1875" s="32">
        <f t="shared" si="303"/>
        <v>935501</v>
      </c>
      <c r="B1875" s="25">
        <f t="shared" si="304"/>
        <v>936000</v>
      </c>
      <c r="C1875" s="24">
        <f t="shared" si="299"/>
        <v>190495</v>
      </c>
      <c r="D1875" s="24">
        <f t="shared" si="300"/>
        <v>143125</v>
      </c>
      <c r="E1875" s="24">
        <f t="shared" si="301"/>
        <v>66620</v>
      </c>
      <c r="F1875" s="24">
        <f t="shared" si="302"/>
        <v>251625</v>
      </c>
      <c r="G1875" s="24"/>
      <c r="K1875" s="24"/>
      <c r="L1875" s="24"/>
      <c r="M1875" s="24"/>
      <c r="P1875" s="42"/>
    </row>
    <row r="1876" spans="1:16" ht="15" x14ac:dyDescent="0.2">
      <c r="A1876" s="32">
        <f t="shared" si="303"/>
        <v>936001</v>
      </c>
      <c r="B1876" s="25">
        <f t="shared" si="304"/>
        <v>936500</v>
      </c>
      <c r="C1876" s="24">
        <f t="shared" si="299"/>
        <v>190595</v>
      </c>
      <c r="D1876" s="24">
        <f t="shared" si="300"/>
        <v>143200</v>
      </c>
      <c r="E1876" s="24">
        <f t="shared" si="301"/>
        <v>66655</v>
      </c>
      <c r="F1876" s="24">
        <f t="shared" si="302"/>
        <v>251750</v>
      </c>
      <c r="G1876" s="24"/>
      <c r="K1876" s="26"/>
      <c r="L1876" s="26"/>
      <c r="M1876" s="26"/>
      <c r="P1876" s="42"/>
    </row>
    <row r="1877" spans="1:16" ht="15" x14ac:dyDescent="0.2">
      <c r="A1877" s="32">
        <f t="shared" si="303"/>
        <v>936501</v>
      </c>
      <c r="B1877" s="25">
        <f t="shared" si="304"/>
        <v>937000</v>
      </c>
      <c r="C1877" s="24">
        <f t="shared" si="299"/>
        <v>190695</v>
      </c>
      <c r="D1877" s="24">
        <f t="shared" si="300"/>
        <v>143275</v>
      </c>
      <c r="E1877" s="24">
        <f t="shared" si="301"/>
        <v>66690</v>
      </c>
      <c r="F1877" s="24">
        <f t="shared" si="302"/>
        <v>251875</v>
      </c>
      <c r="G1877" s="24"/>
      <c r="K1877" s="26"/>
      <c r="L1877" s="26"/>
      <c r="M1877" s="26"/>
      <c r="P1877" s="42"/>
    </row>
    <row r="1878" spans="1:16" x14ac:dyDescent="0.15">
      <c r="A1878" s="32">
        <f t="shared" si="303"/>
        <v>937001</v>
      </c>
      <c r="B1878" s="25">
        <f t="shared" si="304"/>
        <v>937500</v>
      </c>
      <c r="C1878" s="24">
        <f t="shared" si="299"/>
        <v>190795</v>
      </c>
      <c r="D1878" s="24">
        <f t="shared" si="300"/>
        <v>143350</v>
      </c>
      <c r="E1878" s="24">
        <f t="shared" si="301"/>
        <v>66725</v>
      </c>
      <c r="F1878" s="24">
        <f t="shared" si="302"/>
        <v>252000</v>
      </c>
      <c r="G1878" s="24"/>
      <c r="K1878" s="24"/>
      <c r="L1878" s="24"/>
      <c r="M1878" s="24"/>
      <c r="P1878" s="42"/>
    </row>
    <row r="1879" spans="1:16" ht="15" x14ac:dyDescent="0.2">
      <c r="A1879" s="32">
        <f t="shared" si="303"/>
        <v>937501</v>
      </c>
      <c r="B1879" s="25">
        <f t="shared" si="304"/>
        <v>938000</v>
      </c>
      <c r="C1879" s="24">
        <f t="shared" si="299"/>
        <v>190895</v>
      </c>
      <c r="D1879" s="24">
        <f t="shared" si="300"/>
        <v>143425</v>
      </c>
      <c r="E1879" s="24">
        <f t="shared" si="301"/>
        <v>66760</v>
      </c>
      <c r="F1879" s="24">
        <f t="shared" si="302"/>
        <v>252125</v>
      </c>
      <c r="G1879" s="24"/>
      <c r="K1879" s="26"/>
      <c r="L1879" s="26"/>
      <c r="M1879" s="26"/>
      <c r="P1879" s="42"/>
    </row>
    <row r="1880" spans="1:16" ht="15" x14ac:dyDescent="0.2">
      <c r="A1880" s="32">
        <f t="shared" si="303"/>
        <v>938001</v>
      </c>
      <c r="B1880" s="25">
        <f t="shared" si="304"/>
        <v>938500</v>
      </c>
      <c r="C1880" s="24">
        <f t="shared" si="299"/>
        <v>190995</v>
      </c>
      <c r="D1880" s="24">
        <f t="shared" si="300"/>
        <v>143500</v>
      </c>
      <c r="E1880" s="24">
        <f t="shared" si="301"/>
        <v>66795</v>
      </c>
      <c r="F1880" s="24">
        <f t="shared" si="302"/>
        <v>252250</v>
      </c>
      <c r="G1880" s="24"/>
      <c r="K1880" s="26"/>
      <c r="L1880" s="26"/>
      <c r="M1880" s="26"/>
      <c r="P1880" s="42"/>
    </row>
    <row r="1881" spans="1:16" x14ac:dyDescent="0.15">
      <c r="A1881" s="32">
        <f t="shared" si="303"/>
        <v>938501</v>
      </c>
      <c r="B1881" s="25">
        <f t="shared" si="304"/>
        <v>939000</v>
      </c>
      <c r="C1881" s="24">
        <f t="shared" si="299"/>
        <v>191095</v>
      </c>
      <c r="D1881" s="24">
        <f t="shared" si="300"/>
        <v>143575</v>
      </c>
      <c r="E1881" s="24">
        <f t="shared" si="301"/>
        <v>66830</v>
      </c>
      <c r="F1881" s="24">
        <f t="shared" si="302"/>
        <v>252375</v>
      </c>
      <c r="G1881" s="24"/>
      <c r="K1881" s="24"/>
      <c r="L1881" s="24"/>
      <c r="M1881" s="24"/>
      <c r="P1881" s="42"/>
    </row>
    <row r="1882" spans="1:16" ht="15" x14ac:dyDescent="0.2">
      <c r="A1882" s="32">
        <f t="shared" si="303"/>
        <v>939001</v>
      </c>
      <c r="B1882" s="25">
        <f t="shared" si="304"/>
        <v>939500</v>
      </c>
      <c r="C1882" s="24">
        <f t="shared" si="299"/>
        <v>191195</v>
      </c>
      <c r="D1882" s="24">
        <f t="shared" si="300"/>
        <v>143650</v>
      </c>
      <c r="E1882" s="24">
        <f t="shared" si="301"/>
        <v>66865</v>
      </c>
      <c r="F1882" s="24">
        <f t="shared" si="302"/>
        <v>252500</v>
      </c>
      <c r="G1882" s="24"/>
      <c r="K1882" s="26"/>
      <c r="L1882" s="26"/>
      <c r="M1882" s="26"/>
      <c r="P1882" s="42"/>
    </row>
    <row r="1883" spans="1:16" ht="15" x14ac:dyDescent="0.2">
      <c r="A1883" s="32">
        <f t="shared" si="303"/>
        <v>939501</v>
      </c>
      <c r="B1883" s="25">
        <f t="shared" si="304"/>
        <v>940000</v>
      </c>
      <c r="C1883" s="24">
        <f t="shared" si="299"/>
        <v>191295</v>
      </c>
      <c r="D1883" s="24">
        <f t="shared" si="300"/>
        <v>143725</v>
      </c>
      <c r="E1883" s="24">
        <f t="shared" si="301"/>
        <v>66900</v>
      </c>
      <c r="F1883" s="24">
        <f t="shared" si="302"/>
        <v>252625</v>
      </c>
      <c r="G1883" s="24"/>
      <c r="K1883" s="26"/>
      <c r="L1883" s="26"/>
      <c r="M1883" s="26"/>
      <c r="P1883" s="42"/>
    </row>
    <row r="1884" spans="1:16" x14ac:dyDescent="0.15">
      <c r="A1884" s="32">
        <f t="shared" si="303"/>
        <v>940001</v>
      </c>
      <c r="B1884" s="25">
        <f t="shared" si="304"/>
        <v>940500</v>
      </c>
      <c r="C1884" s="24">
        <f t="shared" si="299"/>
        <v>191395</v>
      </c>
      <c r="D1884" s="24">
        <f t="shared" si="300"/>
        <v>143800</v>
      </c>
      <c r="E1884" s="24">
        <f t="shared" si="301"/>
        <v>66935</v>
      </c>
      <c r="F1884" s="24">
        <f t="shared" si="302"/>
        <v>252750</v>
      </c>
      <c r="G1884" s="24"/>
      <c r="K1884" s="24"/>
      <c r="L1884" s="24"/>
      <c r="M1884" s="24"/>
      <c r="P1884" s="42"/>
    </row>
    <row r="1885" spans="1:16" ht="15" x14ac:dyDescent="0.2">
      <c r="A1885" s="32">
        <f t="shared" si="303"/>
        <v>940501</v>
      </c>
      <c r="B1885" s="25">
        <f t="shared" si="304"/>
        <v>941000</v>
      </c>
      <c r="C1885" s="24">
        <f t="shared" si="299"/>
        <v>191495</v>
      </c>
      <c r="D1885" s="24">
        <f t="shared" si="300"/>
        <v>143875</v>
      </c>
      <c r="E1885" s="24">
        <f t="shared" si="301"/>
        <v>66970</v>
      </c>
      <c r="F1885" s="24">
        <f t="shared" si="302"/>
        <v>252875</v>
      </c>
      <c r="G1885" s="24"/>
      <c r="K1885" s="26"/>
      <c r="L1885" s="26"/>
      <c r="M1885" s="26"/>
      <c r="P1885" s="42"/>
    </row>
    <row r="1886" spans="1:16" ht="15" x14ac:dyDescent="0.2">
      <c r="A1886" s="32">
        <f t="shared" si="303"/>
        <v>941001</v>
      </c>
      <c r="B1886" s="25">
        <f t="shared" si="304"/>
        <v>941500</v>
      </c>
      <c r="C1886" s="24">
        <f t="shared" ref="C1886:C1949" si="305">C1885+($B1886-$B1885)*(VLOOKUP($A1886,$H$4:$M$13,3))</f>
        <v>191595</v>
      </c>
      <c r="D1886" s="24">
        <f t="shared" ref="D1886:D1949" si="306">D1885+($B1886-$B1885)*(VLOOKUP($A1886,$H$4:$M$13,4))</f>
        <v>143950</v>
      </c>
      <c r="E1886" s="24">
        <f t="shared" ref="E1886:E1949" si="307">E1885+($B1886-$B1885)*(VLOOKUP($A1886,$H$4:$M$13,5))</f>
        <v>67005</v>
      </c>
      <c r="F1886" s="24">
        <f t="shared" ref="F1886:F1949" si="308">F1885+($B1886-$B1885)*(VLOOKUP($A1886,$H$4:$M$13,6))</f>
        <v>253000</v>
      </c>
      <c r="G1886" s="24"/>
      <c r="K1886" s="26"/>
      <c r="L1886" s="26"/>
      <c r="M1886" s="26"/>
      <c r="P1886" s="42"/>
    </row>
    <row r="1887" spans="1:16" x14ac:dyDescent="0.15">
      <c r="A1887" s="32">
        <f t="shared" si="303"/>
        <v>941501</v>
      </c>
      <c r="B1887" s="25">
        <f t="shared" si="304"/>
        <v>942000</v>
      </c>
      <c r="C1887" s="24">
        <f t="shared" si="305"/>
        <v>191695</v>
      </c>
      <c r="D1887" s="24">
        <f t="shared" si="306"/>
        <v>144025</v>
      </c>
      <c r="E1887" s="24">
        <f t="shared" si="307"/>
        <v>67040</v>
      </c>
      <c r="F1887" s="24">
        <f t="shared" si="308"/>
        <v>253125</v>
      </c>
      <c r="G1887" s="24"/>
      <c r="K1887" s="24"/>
      <c r="L1887" s="24"/>
      <c r="M1887" s="24"/>
      <c r="P1887" s="42"/>
    </row>
    <row r="1888" spans="1:16" ht="15" x14ac:dyDescent="0.2">
      <c r="A1888" s="32">
        <f t="shared" si="303"/>
        <v>942001</v>
      </c>
      <c r="B1888" s="25">
        <f t="shared" si="304"/>
        <v>942500</v>
      </c>
      <c r="C1888" s="24">
        <f t="shared" si="305"/>
        <v>191795</v>
      </c>
      <c r="D1888" s="24">
        <f t="shared" si="306"/>
        <v>144100</v>
      </c>
      <c r="E1888" s="24">
        <f t="shared" si="307"/>
        <v>67075</v>
      </c>
      <c r="F1888" s="24">
        <f t="shared" si="308"/>
        <v>253250</v>
      </c>
      <c r="G1888" s="24"/>
      <c r="K1888" s="26"/>
      <c r="L1888" s="26"/>
      <c r="M1888" s="26"/>
      <c r="P1888" s="42"/>
    </row>
    <row r="1889" spans="1:16" ht="15" x14ac:dyDescent="0.2">
      <c r="A1889" s="32">
        <f t="shared" si="303"/>
        <v>942501</v>
      </c>
      <c r="B1889" s="25">
        <f t="shared" si="304"/>
        <v>943000</v>
      </c>
      <c r="C1889" s="24">
        <f t="shared" si="305"/>
        <v>191895</v>
      </c>
      <c r="D1889" s="24">
        <f t="shared" si="306"/>
        <v>144175</v>
      </c>
      <c r="E1889" s="24">
        <f t="shared" si="307"/>
        <v>67110</v>
      </c>
      <c r="F1889" s="24">
        <f t="shared" si="308"/>
        <v>253375</v>
      </c>
      <c r="G1889" s="24"/>
      <c r="K1889" s="26"/>
      <c r="L1889" s="26"/>
      <c r="M1889" s="26"/>
      <c r="P1889" s="42"/>
    </row>
    <row r="1890" spans="1:16" x14ac:dyDescent="0.15">
      <c r="A1890" s="32">
        <f t="shared" si="303"/>
        <v>943001</v>
      </c>
      <c r="B1890" s="25">
        <f t="shared" si="304"/>
        <v>943500</v>
      </c>
      <c r="C1890" s="24">
        <f t="shared" si="305"/>
        <v>191995</v>
      </c>
      <c r="D1890" s="24">
        <f t="shared" si="306"/>
        <v>144250</v>
      </c>
      <c r="E1890" s="24">
        <f t="shared" si="307"/>
        <v>67145</v>
      </c>
      <c r="F1890" s="24">
        <f t="shared" si="308"/>
        <v>253500</v>
      </c>
      <c r="G1890" s="24"/>
      <c r="K1890" s="24"/>
      <c r="L1890" s="24"/>
      <c r="M1890" s="24"/>
      <c r="P1890" s="42"/>
    </row>
    <row r="1891" spans="1:16" ht="15" x14ac:dyDescent="0.2">
      <c r="A1891" s="32">
        <f t="shared" si="303"/>
        <v>943501</v>
      </c>
      <c r="B1891" s="25">
        <f t="shared" si="304"/>
        <v>944000</v>
      </c>
      <c r="C1891" s="24">
        <f t="shared" si="305"/>
        <v>192095</v>
      </c>
      <c r="D1891" s="24">
        <f t="shared" si="306"/>
        <v>144325</v>
      </c>
      <c r="E1891" s="24">
        <f t="shared" si="307"/>
        <v>67180</v>
      </c>
      <c r="F1891" s="24">
        <f t="shared" si="308"/>
        <v>253625</v>
      </c>
      <c r="G1891" s="24"/>
      <c r="K1891" s="26"/>
      <c r="L1891" s="26"/>
      <c r="M1891" s="26"/>
      <c r="P1891" s="42"/>
    </row>
    <row r="1892" spans="1:16" ht="15" x14ac:dyDescent="0.2">
      <c r="A1892" s="32">
        <f t="shared" si="303"/>
        <v>944001</v>
      </c>
      <c r="B1892" s="25">
        <f t="shared" si="304"/>
        <v>944500</v>
      </c>
      <c r="C1892" s="24">
        <f t="shared" si="305"/>
        <v>192195</v>
      </c>
      <c r="D1892" s="24">
        <f t="shared" si="306"/>
        <v>144400</v>
      </c>
      <c r="E1892" s="24">
        <f t="shared" si="307"/>
        <v>67215</v>
      </c>
      <c r="F1892" s="24">
        <f t="shared" si="308"/>
        <v>253750</v>
      </c>
      <c r="G1892" s="24"/>
      <c r="K1892" s="26"/>
      <c r="L1892" s="26"/>
      <c r="M1892" s="26"/>
      <c r="P1892" s="42"/>
    </row>
    <row r="1893" spans="1:16" x14ac:dyDescent="0.15">
      <c r="A1893" s="32">
        <f t="shared" si="303"/>
        <v>944501</v>
      </c>
      <c r="B1893" s="25">
        <f t="shared" si="304"/>
        <v>945000</v>
      </c>
      <c r="C1893" s="24">
        <f t="shared" si="305"/>
        <v>192295</v>
      </c>
      <c r="D1893" s="24">
        <f t="shared" si="306"/>
        <v>144475</v>
      </c>
      <c r="E1893" s="24">
        <f t="shared" si="307"/>
        <v>67250</v>
      </c>
      <c r="F1893" s="24">
        <f t="shared" si="308"/>
        <v>253875</v>
      </c>
      <c r="G1893" s="24"/>
      <c r="K1893" s="24"/>
      <c r="L1893" s="24"/>
      <c r="M1893" s="24"/>
      <c r="P1893" s="42"/>
    </row>
    <row r="1894" spans="1:16" ht="15" x14ac:dyDescent="0.2">
      <c r="A1894" s="32">
        <f t="shared" si="303"/>
        <v>945001</v>
      </c>
      <c r="B1894" s="25">
        <f t="shared" si="304"/>
        <v>945500</v>
      </c>
      <c r="C1894" s="24">
        <f t="shared" si="305"/>
        <v>192395</v>
      </c>
      <c r="D1894" s="24">
        <f t="shared" si="306"/>
        <v>144550</v>
      </c>
      <c r="E1894" s="24">
        <f t="shared" si="307"/>
        <v>67285</v>
      </c>
      <c r="F1894" s="24">
        <f t="shared" si="308"/>
        <v>254000</v>
      </c>
      <c r="G1894" s="24"/>
      <c r="K1894" s="26"/>
      <c r="L1894" s="26"/>
      <c r="M1894" s="26"/>
      <c r="P1894" s="42"/>
    </row>
    <row r="1895" spans="1:16" ht="15" x14ac:dyDescent="0.2">
      <c r="A1895" s="32">
        <f t="shared" si="303"/>
        <v>945501</v>
      </c>
      <c r="B1895" s="25">
        <f t="shared" si="304"/>
        <v>946000</v>
      </c>
      <c r="C1895" s="24">
        <f t="shared" si="305"/>
        <v>192495</v>
      </c>
      <c r="D1895" s="24">
        <f t="shared" si="306"/>
        <v>144625</v>
      </c>
      <c r="E1895" s="24">
        <f t="shared" si="307"/>
        <v>67320</v>
      </c>
      <c r="F1895" s="24">
        <f t="shared" si="308"/>
        <v>254125</v>
      </c>
      <c r="G1895" s="24"/>
      <c r="K1895" s="26"/>
      <c r="L1895" s="26"/>
      <c r="M1895" s="26"/>
      <c r="P1895" s="42"/>
    </row>
    <row r="1896" spans="1:16" x14ac:dyDescent="0.15">
      <c r="A1896" s="32">
        <f t="shared" si="303"/>
        <v>946001</v>
      </c>
      <c r="B1896" s="25">
        <f t="shared" si="304"/>
        <v>946500</v>
      </c>
      <c r="C1896" s="24">
        <f t="shared" si="305"/>
        <v>192595</v>
      </c>
      <c r="D1896" s="24">
        <f t="shared" si="306"/>
        <v>144700</v>
      </c>
      <c r="E1896" s="24">
        <f t="shared" si="307"/>
        <v>67355</v>
      </c>
      <c r="F1896" s="24">
        <f t="shared" si="308"/>
        <v>254250</v>
      </c>
      <c r="G1896" s="24"/>
      <c r="K1896" s="24"/>
      <c r="L1896" s="24"/>
      <c r="M1896" s="24"/>
      <c r="P1896" s="42"/>
    </row>
    <row r="1897" spans="1:16" ht="15" x14ac:dyDescent="0.2">
      <c r="A1897" s="32">
        <f t="shared" si="303"/>
        <v>946501</v>
      </c>
      <c r="B1897" s="25">
        <f t="shared" si="304"/>
        <v>947000</v>
      </c>
      <c r="C1897" s="24">
        <f t="shared" si="305"/>
        <v>192695</v>
      </c>
      <c r="D1897" s="24">
        <f t="shared" si="306"/>
        <v>144775</v>
      </c>
      <c r="E1897" s="24">
        <f t="shared" si="307"/>
        <v>67390</v>
      </c>
      <c r="F1897" s="24">
        <f t="shared" si="308"/>
        <v>254375</v>
      </c>
      <c r="G1897" s="24"/>
      <c r="K1897" s="26"/>
      <c r="L1897" s="26"/>
      <c r="M1897" s="26"/>
      <c r="P1897" s="42"/>
    </row>
    <row r="1898" spans="1:16" ht="15" x14ac:dyDescent="0.2">
      <c r="A1898" s="32">
        <f t="shared" si="303"/>
        <v>947001</v>
      </c>
      <c r="B1898" s="25">
        <f t="shared" si="304"/>
        <v>947500</v>
      </c>
      <c r="C1898" s="24">
        <f t="shared" si="305"/>
        <v>192795</v>
      </c>
      <c r="D1898" s="24">
        <f t="shared" si="306"/>
        <v>144850</v>
      </c>
      <c r="E1898" s="24">
        <f t="shared" si="307"/>
        <v>67425</v>
      </c>
      <c r="F1898" s="24">
        <f t="shared" si="308"/>
        <v>254500</v>
      </c>
      <c r="G1898" s="24"/>
      <c r="K1898" s="26"/>
      <c r="L1898" s="26"/>
      <c r="M1898" s="26"/>
      <c r="P1898" s="42"/>
    </row>
    <row r="1899" spans="1:16" x14ac:dyDescent="0.15">
      <c r="A1899" s="32">
        <f t="shared" si="303"/>
        <v>947501</v>
      </c>
      <c r="B1899" s="25">
        <f t="shared" si="304"/>
        <v>948000</v>
      </c>
      <c r="C1899" s="24">
        <f t="shared" si="305"/>
        <v>192895</v>
      </c>
      <c r="D1899" s="24">
        <f t="shared" si="306"/>
        <v>144925</v>
      </c>
      <c r="E1899" s="24">
        <f t="shared" si="307"/>
        <v>67460</v>
      </c>
      <c r="F1899" s="24">
        <f t="shared" si="308"/>
        <v>254625</v>
      </c>
      <c r="G1899" s="24"/>
      <c r="K1899" s="24"/>
      <c r="L1899" s="24"/>
      <c r="M1899" s="24"/>
      <c r="P1899" s="42"/>
    </row>
    <row r="1900" spans="1:16" ht="15" x14ac:dyDescent="0.2">
      <c r="A1900" s="32">
        <f t="shared" si="303"/>
        <v>948001</v>
      </c>
      <c r="B1900" s="25">
        <f t="shared" si="304"/>
        <v>948500</v>
      </c>
      <c r="C1900" s="24">
        <f t="shared" si="305"/>
        <v>192995</v>
      </c>
      <c r="D1900" s="24">
        <f t="shared" si="306"/>
        <v>145000</v>
      </c>
      <c r="E1900" s="24">
        <f t="shared" si="307"/>
        <v>67495</v>
      </c>
      <c r="F1900" s="24">
        <f t="shared" si="308"/>
        <v>254750</v>
      </c>
      <c r="G1900" s="24"/>
      <c r="K1900" s="26"/>
      <c r="L1900" s="26"/>
      <c r="M1900" s="26"/>
      <c r="P1900" s="42"/>
    </row>
    <row r="1901" spans="1:16" ht="15" x14ac:dyDescent="0.2">
      <c r="A1901" s="32">
        <f t="shared" si="303"/>
        <v>948501</v>
      </c>
      <c r="B1901" s="25">
        <f t="shared" si="304"/>
        <v>949000</v>
      </c>
      <c r="C1901" s="24">
        <f t="shared" si="305"/>
        <v>193095</v>
      </c>
      <c r="D1901" s="24">
        <f t="shared" si="306"/>
        <v>145075</v>
      </c>
      <c r="E1901" s="24">
        <f t="shared" si="307"/>
        <v>67530</v>
      </c>
      <c r="F1901" s="24">
        <f t="shared" si="308"/>
        <v>254875</v>
      </c>
      <c r="G1901" s="24"/>
      <c r="K1901" s="26"/>
      <c r="L1901" s="26"/>
      <c r="M1901" s="26"/>
      <c r="P1901" s="42"/>
    </row>
    <row r="1902" spans="1:16" x14ac:dyDescent="0.15">
      <c r="A1902" s="32">
        <f t="shared" si="303"/>
        <v>949001</v>
      </c>
      <c r="B1902" s="25">
        <f t="shared" si="304"/>
        <v>949500</v>
      </c>
      <c r="C1902" s="24">
        <f t="shared" si="305"/>
        <v>193195</v>
      </c>
      <c r="D1902" s="24">
        <f t="shared" si="306"/>
        <v>145150</v>
      </c>
      <c r="E1902" s="24">
        <f t="shared" si="307"/>
        <v>67565</v>
      </c>
      <c r="F1902" s="24">
        <f t="shared" si="308"/>
        <v>255000</v>
      </c>
      <c r="G1902" s="24"/>
      <c r="K1902" s="24"/>
      <c r="L1902" s="24"/>
      <c r="M1902" s="24"/>
      <c r="P1902" s="42"/>
    </row>
    <row r="1903" spans="1:16" ht="15" x14ac:dyDescent="0.2">
      <c r="A1903" s="32">
        <f t="shared" si="303"/>
        <v>949501</v>
      </c>
      <c r="B1903" s="25">
        <f t="shared" si="304"/>
        <v>950000</v>
      </c>
      <c r="C1903" s="24">
        <f t="shared" si="305"/>
        <v>193295</v>
      </c>
      <c r="D1903" s="24">
        <f t="shared" si="306"/>
        <v>145225</v>
      </c>
      <c r="E1903" s="24">
        <f t="shared" si="307"/>
        <v>67600</v>
      </c>
      <c r="F1903" s="24">
        <f t="shared" si="308"/>
        <v>255125</v>
      </c>
      <c r="G1903" s="24"/>
      <c r="K1903" s="26"/>
      <c r="L1903" s="26"/>
      <c r="M1903" s="26"/>
      <c r="P1903" s="42"/>
    </row>
    <row r="1904" spans="1:16" ht="15" x14ac:dyDescent="0.2">
      <c r="A1904" s="32">
        <f t="shared" si="303"/>
        <v>950001</v>
      </c>
      <c r="B1904" s="25">
        <f t="shared" si="304"/>
        <v>950500</v>
      </c>
      <c r="C1904" s="24">
        <f t="shared" si="305"/>
        <v>193395</v>
      </c>
      <c r="D1904" s="24">
        <f t="shared" si="306"/>
        <v>145300</v>
      </c>
      <c r="E1904" s="24">
        <f t="shared" si="307"/>
        <v>67635</v>
      </c>
      <c r="F1904" s="24">
        <f t="shared" si="308"/>
        <v>255250</v>
      </c>
      <c r="G1904" s="24"/>
      <c r="K1904" s="26"/>
      <c r="L1904" s="26"/>
      <c r="M1904" s="26"/>
      <c r="P1904" s="42"/>
    </row>
    <row r="1905" spans="1:16" x14ac:dyDescent="0.15">
      <c r="A1905" s="32">
        <f t="shared" si="303"/>
        <v>950501</v>
      </c>
      <c r="B1905" s="25">
        <f t="shared" si="304"/>
        <v>951000</v>
      </c>
      <c r="C1905" s="24">
        <f t="shared" si="305"/>
        <v>193495</v>
      </c>
      <c r="D1905" s="24">
        <f t="shared" si="306"/>
        <v>145375</v>
      </c>
      <c r="E1905" s="24">
        <f t="shared" si="307"/>
        <v>67670</v>
      </c>
      <c r="F1905" s="24">
        <f t="shared" si="308"/>
        <v>255375</v>
      </c>
      <c r="G1905" s="24"/>
      <c r="K1905" s="24"/>
      <c r="L1905" s="24"/>
      <c r="M1905" s="24"/>
      <c r="P1905" s="42"/>
    </row>
    <row r="1906" spans="1:16" ht="15" x14ac:dyDescent="0.2">
      <c r="A1906" s="32">
        <f t="shared" si="303"/>
        <v>951001</v>
      </c>
      <c r="B1906" s="25">
        <f t="shared" si="304"/>
        <v>951500</v>
      </c>
      <c r="C1906" s="24">
        <f t="shared" si="305"/>
        <v>193595</v>
      </c>
      <c r="D1906" s="24">
        <f t="shared" si="306"/>
        <v>145450</v>
      </c>
      <c r="E1906" s="24">
        <f t="shared" si="307"/>
        <v>67705</v>
      </c>
      <c r="F1906" s="24">
        <f t="shared" si="308"/>
        <v>255500</v>
      </c>
      <c r="G1906" s="24"/>
      <c r="K1906" s="26"/>
      <c r="L1906" s="26"/>
      <c r="M1906" s="26"/>
      <c r="P1906" s="42"/>
    </row>
    <row r="1907" spans="1:16" ht="15" x14ac:dyDescent="0.2">
      <c r="A1907" s="32">
        <f t="shared" si="303"/>
        <v>951501</v>
      </c>
      <c r="B1907" s="25">
        <f t="shared" si="304"/>
        <v>952000</v>
      </c>
      <c r="C1907" s="24">
        <f t="shared" si="305"/>
        <v>193695</v>
      </c>
      <c r="D1907" s="24">
        <f t="shared" si="306"/>
        <v>145525</v>
      </c>
      <c r="E1907" s="24">
        <f t="shared" si="307"/>
        <v>67740</v>
      </c>
      <c r="F1907" s="24">
        <f t="shared" si="308"/>
        <v>255625</v>
      </c>
      <c r="G1907" s="24"/>
      <c r="K1907" s="26"/>
      <c r="L1907" s="26"/>
      <c r="M1907" s="26"/>
      <c r="P1907" s="42"/>
    </row>
    <row r="1908" spans="1:16" x14ac:dyDescent="0.15">
      <c r="A1908" s="32">
        <f t="shared" si="303"/>
        <v>952001</v>
      </c>
      <c r="B1908" s="25">
        <f t="shared" si="304"/>
        <v>952500</v>
      </c>
      <c r="C1908" s="24">
        <f t="shared" si="305"/>
        <v>193795</v>
      </c>
      <c r="D1908" s="24">
        <f t="shared" si="306"/>
        <v>145600</v>
      </c>
      <c r="E1908" s="24">
        <f t="shared" si="307"/>
        <v>67775</v>
      </c>
      <c r="F1908" s="24">
        <f t="shared" si="308"/>
        <v>255750</v>
      </c>
      <c r="G1908" s="24"/>
      <c r="K1908" s="24"/>
      <c r="L1908" s="24"/>
      <c r="M1908" s="24"/>
      <c r="P1908" s="42"/>
    </row>
    <row r="1909" spans="1:16" ht="15" x14ac:dyDescent="0.2">
      <c r="A1909" s="32">
        <f t="shared" si="303"/>
        <v>952501</v>
      </c>
      <c r="B1909" s="25">
        <f t="shared" si="304"/>
        <v>953000</v>
      </c>
      <c r="C1909" s="24">
        <f t="shared" si="305"/>
        <v>193895</v>
      </c>
      <c r="D1909" s="24">
        <f t="shared" si="306"/>
        <v>145675</v>
      </c>
      <c r="E1909" s="24">
        <f t="shared" si="307"/>
        <v>67810</v>
      </c>
      <c r="F1909" s="24">
        <f t="shared" si="308"/>
        <v>255875</v>
      </c>
      <c r="G1909" s="24"/>
      <c r="K1909" s="26"/>
      <c r="L1909" s="26"/>
      <c r="M1909" s="26"/>
      <c r="P1909" s="42"/>
    </row>
    <row r="1910" spans="1:16" ht="15" x14ac:dyDescent="0.2">
      <c r="A1910" s="32">
        <f t="shared" si="303"/>
        <v>953001</v>
      </c>
      <c r="B1910" s="25">
        <f t="shared" si="304"/>
        <v>953500</v>
      </c>
      <c r="C1910" s="24">
        <f t="shared" si="305"/>
        <v>193995</v>
      </c>
      <c r="D1910" s="24">
        <f t="shared" si="306"/>
        <v>145750</v>
      </c>
      <c r="E1910" s="24">
        <f t="shared" si="307"/>
        <v>67845</v>
      </c>
      <c r="F1910" s="24">
        <f t="shared" si="308"/>
        <v>256000</v>
      </c>
      <c r="G1910" s="24"/>
      <c r="K1910" s="26"/>
      <c r="L1910" s="26"/>
      <c r="M1910" s="26"/>
      <c r="P1910" s="42"/>
    </row>
    <row r="1911" spans="1:16" x14ac:dyDescent="0.15">
      <c r="A1911" s="32">
        <f t="shared" si="303"/>
        <v>953501</v>
      </c>
      <c r="B1911" s="25">
        <f t="shared" si="304"/>
        <v>954000</v>
      </c>
      <c r="C1911" s="24">
        <f t="shared" si="305"/>
        <v>194095</v>
      </c>
      <c r="D1911" s="24">
        <f t="shared" si="306"/>
        <v>145825</v>
      </c>
      <c r="E1911" s="24">
        <f t="shared" si="307"/>
        <v>67880</v>
      </c>
      <c r="F1911" s="24">
        <f t="shared" si="308"/>
        <v>256125</v>
      </c>
      <c r="G1911" s="24"/>
      <c r="K1911" s="24"/>
      <c r="L1911" s="24"/>
      <c r="M1911" s="24"/>
      <c r="P1911" s="42"/>
    </row>
    <row r="1912" spans="1:16" ht="15" x14ac:dyDescent="0.2">
      <c r="A1912" s="32">
        <f t="shared" si="303"/>
        <v>954001</v>
      </c>
      <c r="B1912" s="25">
        <f t="shared" si="304"/>
        <v>954500</v>
      </c>
      <c r="C1912" s="24">
        <f t="shared" si="305"/>
        <v>194195</v>
      </c>
      <c r="D1912" s="24">
        <f t="shared" si="306"/>
        <v>145900</v>
      </c>
      <c r="E1912" s="24">
        <f t="shared" si="307"/>
        <v>67915</v>
      </c>
      <c r="F1912" s="24">
        <f t="shared" si="308"/>
        <v>256250</v>
      </c>
      <c r="G1912" s="24"/>
      <c r="K1912" s="26"/>
      <c r="L1912" s="26"/>
      <c r="M1912" s="26"/>
      <c r="P1912" s="42"/>
    </row>
    <row r="1913" spans="1:16" ht="15" x14ac:dyDescent="0.2">
      <c r="A1913" s="32">
        <f t="shared" si="303"/>
        <v>954501</v>
      </c>
      <c r="B1913" s="25">
        <f t="shared" si="304"/>
        <v>955000</v>
      </c>
      <c r="C1913" s="24">
        <f t="shared" si="305"/>
        <v>194295</v>
      </c>
      <c r="D1913" s="24">
        <f t="shared" si="306"/>
        <v>145975</v>
      </c>
      <c r="E1913" s="24">
        <f t="shared" si="307"/>
        <v>67950</v>
      </c>
      <c r="F1913" s="24">
        <f t="shared" si="308"/>
        <v>256375</v>
      </c>
      <c r="G1913" s="24"/>
      <c r="K1913" s="26"/>
      <c r="L1913" s="26"/>
      <c r="M1913" s="26"/>
      <c r="P1913" s="42"/>
    </row>
    <row r="1914" spans="1:16" x14ac:dyDescent="0.15">
      <c r="A1914" s="32">
        <f t="shared" si="303"/>
        <v>955001</v>
      </c>
      <c r="B1914" s="25">
        <f t="shared" si="304"/>
        <v>955500</v>
      </c>
      <c r="C1914" s="24">
        <f t="shared" si="305"/>
        <v>194395</v>
      </c>
      <c r="D1914" s="24">
        <f t="shared" si="306"/>
        <v>146050</v>
      </c>
      <c r="E1914" s="24">
        <f t="shared" si="307"/>
        <v>67985</v>
      </c>
      <c r="F1914" s="24">
        <f t="shared" si="308"/>
        <v>256500</v>
      </c>
      <c r="G1914" s="24"/>
      <c r="K1914" s="24"/>
      <c r="L1914" s="24"/>
      <c r="M1914" s="24"/>
      <c r="P1914" s="42"/>
    </row>
    <row r="1915" spans="1:16" ht="15" x14ac:dyDescent="0.2">
      <c r="A1915" s="32">
        <f t="shared" si="303"/>
        <v>955501</v>
      </c>
      <c r="B1915" s="25">
        <f t="shared" si="304"/>
        <v>956000</v>
      </c>
      <c r="C1915" s="24">
        <f t="shared" si="305"/>
        <v>194495</v>
      </c>
      <c r="D1915" s="24">
        <f t="shared" si="306"/>
        <v>146125</v>
      </c>
      <c r="E1915" s="24">
        <f t="shared" si="307"/>
        <v>68020</v>
      </c>
      <c r="F1915" s="24">
        <f t="shared" si="308"/>
        <v>256625</v>
      </c>
      <c r="G1915" s="24"/>
      <c r="K1915" s="26"/>
      <c r="L1915" s="26"/>
      <c r="M1915" s="26"/>
      <c r="P1915" s="42"/>
    </row>
    <row r="1916" spans="1:16" ht="15" x14ac:dyDescent="0.2">
      <c r="A1916" s="32">
        <f t="shared" si="303"/>
        <v>956001</v>
      </c>
      <c r="B1916" s="25">
        <f t="shared" si="304"/>
        <v>956500</v>
      </c>
      <c r="C1916" s="24">
        <f t="shared" si="305"/>
        <v>194595</v>
      </c>
      <c r="D1916" s="24">
        <f t="shared" si="306"/>
        <v>146200</v>
      </c>
      <c r="E1916" s="24">
        <f t="shared" si="307"/>
        <v>68055</v>
      </c>
      <c r="F1916" s="24">
        <f t="shared" si="308"/>
        <v>256750</v>
      </c>
      <c r="G1916" s="24"/>
      <c r="K1916" s="26"/>
      <c r="L1916" s="26"/>
      <c r="M1916" s="26"/>
      <c r="P1916" s="42"/>
    </row>
    <row r="1917" spans="1:16" x14ac:dyDescent="0.15">
      <c r="A1917" s="32">
        <f t="shared" si="303"/>
        <v>956501</v>
      </c>
      <c r="B1917" s="25">
        <f t="shared" si="304"/>
        <v>957000</v>
      </c>
      <c r="C1917" s="24">
        <f t="shared" si="305"/>
        <v>194695</v>
      </c>
      <c r="D1917" s="24">
        <f t="shared" si="306"/>
        <v>146275</v>
      </c>
      <c r="E1917" s="24">
        <f t="shared" si="307"/>
        <v>68090</v>
      </c>
      <c r="F1917" s="24">
        <f t="shared" si="308"/>
        <v>256875</v>
      </c>
      <c r="G1917" s="24"/>
      <c r="K1917" s="24"/>
      <c r="L1917" s="24"/>
      <c r="M1917" s="24"/>
      <c r="P1917" s="42"/>
    </row>
    <row r="1918" spans="1:16" ht="15" x14ac:dyDescent="0.2">
      <c r="A1918" s="32">
        <f t="shared" si="303"/>
        <v>957001</v>
      </c>
      <c r="B1918" s="25">
        <f t="shared" si="304"/>
        <v>957500</v>
      </c>
      <c r="C1918" s="24">
        <f t="shared" si="305"/>
        <v>194795</v>
      </c>
      <c r="D1918" s="24">
        <f t="shared" si="306"/>
        <v>146350</v>
      </c>
      <c r="E1918" s="24">
        <f t="shared" si="307"/>
        <v>68125</v>
      </c>
      <c r="F1918" s="24">
        <f t="shared" si="308"/>
        <v>257000</v>
      </c>
      <c r="G1918" s="24"/>
      <c r="K1918" s="26"/>
      <c r="L1918" s="26"/>
      <c r="M1918" s="26"/>
      <c r="P1918" s="42"/>
    </row>
    <row r="1919" spans="1:16" ht="15" x14ac:dyDescent="0.2">
      <c r="A1919" s="32">
        <f t="shared" si="303"/>
        <v>957501</v>
      </c>
      <c r="B1919" s="25">
        <f t="shared" si="304"/>
        <v>958000</v>
      </c>
      <c r="C1919" s="24">
        <f t="shared" si="305"/>
        <v>194895</v>
      </c>
      <c r="D1919" s="24">
        <f t="shared" si="306"/>
        <v>146425</v>
      </c>
      <c r="E1919" s="24">
        <f t="shared" si="307"/>
        <v>68160</v>
      </c>
      <c r="F1919" s="24">
        <f t="shared" si="308"/>
        <v>257125</v>
      </c>
      <c r="G1919" s="24"/>
      <c r="K1919" s="26"/>
      <c r="L1919" s="26"/>
      <c r="M1919" s="26"/>
      <c r="P1919" s="42"/>
    </row>
    <row r="1920" spans="1:16" x14ac:dyDescent="0.15">
      <c r="A1920" s="32">
        <f t="shared" si="303"/>
        <v>958001</v>
      </c>
      <c r="B1920" s="25">
        <f t="shared" si="304"/>
        <v>958500</v>
      </c>
      <c r="C1920" s="24">
        <f t="shared" si="305"/>
        <v>194995</v>
      </c>
      <c r="D1920" s="24">
        <f t="shared" si="306"/>
        <v>146500</v>
      </c>
      <c r="E1920" s="24">
        <f t="shared" si="307"/>
        <v>68195</v>
      </c>
      <c r="F1920" s="24">
        <f t="shared" si="308"/>
        <v>257250</v>
      </c>
      <c r="G1920" s="24"/>
      <c r="K1920" s="24"/>
      <c r="L1920" s="24"/>
      <c r="M1920" s="24"/>
      <c r="P1920" s="42"/>
    </row>
    <row r="1921" spans="1:16" ht="15" x14ac:dyDescent="0.2">
      <c r="A1921" s="32">
        <f t="shared" si="303"/>
        <v>958501</v>
      </c>
      <c r="B1921" s="25">
        <f t="shared" si="304"/>
        <v>959000</v>
      </c>
      <c r="C1921" s="24">
        <f t="shared" si="305"/>
        <v>195095</v>
      </c>
      <c r="D1921" s="24">
        <f t="shared" si="306"/>
        <v>146575</v>
      </c>
      <c r="E1921" s="24">
        <f t="shared" si="307"/>
        <v>68230</v>
      </c>
      <c r="F1921" s="24">
        <f t="shared" si="308"/>
        <v>257375</v>
      </c>
      <c r="G1921" s="24"/>
      <c r="K1921" s="26"/>
      <c r="L1921" s="26"/>
      <c r="M1921" s="26"/>
      <c r="P1921" s="42"/>
    </row>
    <row r="1922" spans="1:16" ht="15" x14ac:dyDescent="0.2">
      <c r="A1922" s="32">
        <f t="shared" si="303"/>
        <v>959001</v>
      </c>
      <c r="B1922" s="25">
        <f t="shared" si="304"/>
        <v>959500</v>
      </c>
      <c r="C1922" s="24">
        <f t="shared" si="305"/>
        <v>195195</v>
      </c>
      <c r="D1922" s="24">
        <f t="shared" si="306"/>
        <v>146650</v>
      </c>
      <c r="E1922" s="24">
        <f t="shared" si="307"/>
        <v>68265</v>
      </c>
      <c r="F1922" s="24">
        <f t="shared" si="308"/>
        <v>257500</v>
      </c>
      <c r="G1922" s="24"/>
      <c r="K1922" s="26"/>
      <c r="L1922" s="26"/>
      <c r="M1922" s="26"/>
      <c r="P1922" s="42"/>
    </row>
    <row r="1923" spans="1:16" x14ac:dyDescent="0.15">
      <c r="A1923" s="32">
        <f t="shared" si="303"/>
        <v>959501</v>
      </c>
      <c r="B1923" s="25">
        <f t="shared" si="304"/>
        <v>960000</v>
      </c>
      <c r="C1923" s="24">
        <f t="shared" si="305"/>
        <v>195295</v>
      </c>
      <c r="D1923" s="24">
        <f t="shared" si="306"/>
        <v>146725</v>
      </c>
      <c r="E1923" s="24">
        <f t="shared" si="307"/>
        <v>68300</v>
      </c>
      <c r="F1923" s="24">
        <f t="shared" si="308"/>
        <v>257625</v>
      </c>
      <c r="G1923" s="24"/>
      <c r="K1923" s="24"/>
      <c r="L1923" s="24"/>
      <c r="M1923" s="24"/>
      <c r="P1923" s="42"/>
    </row>
    <row r="1924" spans="1:16" ht="15" x14ac:dyDescent="0.2">
      <c r="A1924" s="32">
        <f t="shared" si="303"/>
        <v>960001</v>
      </c>
      <c r="B1924" s="25">
        <f t="shared" si="304"/>
        <v>960500</v>
      </c>
      <c r="C1924" s="24">
        <f t="shared" si="305"/>
        <v>195395</v>
      </c>
      <c r="D1924" s="24">
        <f t="shared" si="306"/>
        <v>146800</v>
      </c>
      <c r="E1924" s="24">
        <f t="shared" si="307"/>
        <v>68335</v>
      </c>
      <c r="F1924" s="24">
        <f t="shared" si="308"/>
        <v>257750</v>
      </c>
      <c r="G1924" s="24"/>
      <c r="K1924" s="26"/>
      <c r="L1924" s="26"/>
      <c r="M1924" s="26"/>
      <c r="P1924" s="42"/>
    </row>
    <row r="1925" spans="1:16" ht="15" x14ac:dyDescent="0.2">
      <c r="A1925" s="32">
        <f t="shared" si="303"/>
        <v>960501</v>
      </c>
      <c r="B1925" s="25">
        <f t="shared" si="304"/>
        <v>961000</v>
      </c>
      <c r="C1925" s="24">
        <f t="shared" si="305"/>
        <v>195495</v>
      </c>
      <c r="D1925" s="24">
        <f t="shared" si="306"/>
        <v>146875</v>
      </c>
      <c r="E1925" s="24">
        <f t="shared" si="307"/>
        <v>68370</v>
      </c>
      <c r="F1925" s="24">
        <f t="shared" si="308"/>
        <v>257875</v>
      </c>
      <c r="G1925" s="24"/>
      <c r="K1925" s="26"/>
      <c r="L1925" s="26"/>
      <c r="M1925" s="26"/>
      <c r="P1925" s="42"/>
    </row>
    <row r="1926" spans="1:16" x14ac:dyDescent="0.15">
      <c r="A1926" s="32">
        <f t="shared" ref="A1926:A1989" si="309">B1925+1</f>
        <v>961001</v>
      </c>
      <c r="B1926" s="25">
        <f t="shared" ref="B1926:B1989" si="310">B1925+500</f>
        <v>961500</v>
      </c>
      <c r="C1926" s="24">
        <f t="shared" si="305"/>
        <v>195595</v>
      </c>
      <c r="D1926" s="24">
        <f t="shared" si="306"/>
        <v>146950</v>
      </c>
      <c r="E1926" s="24">
        <f t="shared" si="307"/>
        <v>68405</v>
      </c>
      <c r="F1926" s="24">
        <f t="shared" si="308"/>
        <v>258000</v>
      </c>
      <c r="G1926" s="24"/>
      <c r="K1926" s="24"/>
      <c r="L1926" s="24"/>
      <c r="M1926" s="24"/>
      <c r="P1926" s="42"/>
    </row>
    <row r="1927" spans="1:16" ht="15" x14ac:dyDescent="0.2">
      <c r="A1927" s="32">
        <f t="shared" si="309"/>
        <v>961501</v>
      </c>
      <c r="B1927" s="25">
        <f t="shared" si="310"/>
        <v>962000</v>
      </c>
      <c r="C1927" s="24">
        <f t="shared" si="305"/>
        <v>195695</v>
      </c>
      <c r="D1927" s="24">
        <f t="shared" si="306"/>
        <v>147025</v>
      </c>
      <c r="E1927" s="24">
        <f t="shared" si="307"/>
        <v>68440</v>
      </c>
      <c r="F1927" s="24">
        <f t="shared" si="308"/>
        <v>258125</v>
      </c>
      <c r="G1927" s="24"/>
      <c r="K1927" s="26"/>
      <c r="L1927" s="26"/>
      <c r="M1927" s="26"/>
      <c r="P1927" s="42"/>
    </row>
    <row r="1928" spans="1:16" ht="15" x14ac:dyDescent="0.2">
      <c r="A1928" s="32">
        <f t="shared" si="309"/>
        <v>962001</v>
      </c>
      <c r="B1928" s="25">
        <f t="shared" si="310"/>
        <v>962500</v>
      </c>
      <c r="C1928" s="24">
        <f t="shared" si="305"/>
        <v>195795</v>
      </c>
      <c r="D1928" s="24">
        <f t="shared" si="306"/>
        <v>147100</v>
      </c>
      <c r="E1928" s="24">
        <f t="shared" si="307"/>
        <v>68475</v>
      </c>
      <c r="F1928" s="24">
        <f t="shared" si="308"/>
        <v>258250</v>
      </c>
      <c r="G1928" s="24"/>
      <c r="K1928" s="26"/>
      <c r="L1928" s="26"/>
      <c r="M1928" s="26"/>
      <c r="P1928" s="42"/>
    </row>
    <row r="1929" spans="1:16" x14ac:dyDescent="0.15">
      <c r="A1929" s="32">
        <f t="shared" si="309"/>
        <v>962501</v>
      </c>
      <c r="B1929" s="25">
        <f t="shared" si="310"/>
        <v>963000</v>
      </c>
      <c r="C1929" s="24">
        <f t="shared" si="305"/>
        <v>195895</v>
      </c>
      <c r="D1929" s="24">
        <f t="shared" si="306"/>
        <v>147175</v>
      </c>
      <c r="E1929" s="24">
        <f t="shared" si="307"/>
        <v>68510</v>
      </c>
      <c r="F1929" s="24">
        <f t="shared" si="308"/>
        <v>258375</v>
      </c>
      <c r="G1929" s="24"/>
      <c r="K1929" s="24"/>
      <c r="L1929" s="24"/>
      <c r="M1929" s="24"/>
      <c r="P1929" s="42"/>
    </row>
    <row r="1930" spans="1:16" ht="15" x14ac:dyDescent="0.2">
      <c r="A1930" s="32">
        <f t="shared" si="309"/>
        <v>963001</v>
      </c>
      <c r="B1930" s="25">
        <f t="shared" si="310"/>
        <v>963500</v>
      </c>
      <c r="C1930" s="24">
        <f t="shared" si="305"/>
        <v>195995</v>
      </c>
      <c r="D1930" s="24">
        <f t="shared" si="306"/>
        <v>147250</v>
      </c>
      <c r="E1930" s="24">
        <f t="shared" si="307"/>
        <v>68545</v>
      </c>
      <c r="F1930" s="24">
        <f t="shared" si="308"/>
        <v>258500</v>
      </c>
      <c r="G1930" s="24"/>
      <c r="K1930" s="26"/>
      <c r="L1930" s="26"/>
      <c r="M1930" s="26"/>
      <c r="P1930" s="42"/>
    </row>
    <row r="1931" spans="1:16" ht="15" x14ac:dyDescent="0.2">
      <c r="A1931" s="32">
        <f t="shared" si="309"/>
        <v>963501</v>
      </c>
      <c r="B1931" s="25">
        <f t="shared" si="310"/>
        <v>964000</v>
      </c>
      <c r="C1931" s="24">
        <f t="shared" si="305"/>
        <v>196095</v>
      </c>
      <c r="D1931" s="24">
        <f t="shared" si="306"/>
        <v>147325</v>
      </c>
      <c r="E1931" s="24">
        <f t="shared" si="307"/>
        <v>68580</v>
      </c>
      <c r="F1931" s="24">
        <f t="shared" si="308"/>
        <v>258625</v>
      </c>
      <c r="G1931" s="24"/>
      <c r="K1931" s="26"/>
      <c r="L1931" s="26"/>
      <c r="M1931" s="26"/>
      <c r="P1931" s="42"/>
    </row>
    <row r="1932" spans="1:16" x14ac:dyDescent="0.15">
      <c r="A1932" s="32">
        <f t="shared" si="309"/>
        <v>964001</v>
      </c>
      <c r="B1932" s="25">
        <f t="shared" si="310"/>
        <v>964500</v>
      </c>
      <c r="C1932" s="24">
        <f t="shared" si="305"/>
        <v>196195</v>
      </c>
      <c r="D1932" s="24">
        <f t="shared" si="306"/>
        <v>147400</v>
      </c>
      <c r="E1932" s="24">
        <f t="shared" si="307"/>
        <v>68615</v>
      </c>
      <c r="F1932" s="24">
        <f t="shared" si="308"/>
        <v>258750</v>
      </c>
      <c r="G1932" s="24"/>
      <c r="K1932" s="24"/>
      <c r="L1932" s="24"/>
      <c r="M1932" s="24"/>
      <c r="P1932" s="42"/>
    </row>
    <row r="1933" spans="1:16" ht="15" x14ac:dyDescent="0.2">
      <c r="A1933" s="32">
        <f t="shared" si="309"/>
        <v>964501</v>
      </c>
      <c r="B1933" s="25">
        <f t="shared" si="310"/>
        <v>965000</v>
      </c>
      <c r="C1933" s="24">
        <f t="shared" si="305"/>
        <v>196295</v>
      </c>
      <c r="D1933" s="24">
        <f t="shared" si="306"/>
        <v>147475</v>
      </c>
      <c r="E1933" s="24">
        <f t="shared" si="307"/>
        <v>68650</v>
      </c>
      <c r="F1933" s="24">
        <f t="shared" si="308"/>
        <v>258875</v>
      </c>
      <c r="G1933" s="24"/>
      <c r="K1933" s="26"/>
      <c r="L1933" s="26"/>
      <c r="M1933" s="26"/>
      <c r="P1933" s="42"/>
    </row>
    <row r="1934" spans="1:16" ht="15" x14ac:dyDescent="0.2">
      <c r="A1934" s="32">
        <f t="shared" si="309"/>
        <v>965001</v>
      </c>
      <c r="B1934" s="25">
        <f t="shared" si="310"/>
        <v>965500</v>
      </c>
      <c r="C1934" s="24">
        <f t="shared" si="305"/>
        <v>196395</v>
      </c>
      <c r="D1934" s="24">
        <f t="shared" si="306"/>
        <v>147550</v>
      </c>
      <c r="E1934" s="24">
        <f t="shared" si="307"/>
        <v>68685</v>
      </c>
      <c r="F1934" s="24">
        <f t="shared" si="308"/>
        <v>259000</v>
      </c>
      <c r="G1934" s="24"/>
      <c r="K1934" s="26"/>
      <c r="L1934" s="26"/>
      <c r="M1934" s="26"/>
      <c r="P1934" s="42"/>
    </row>
    <row r="1935" spans="1:16" x14ac:dyDescent="0.15">
      <c r="A1935" s="32">
        <f t="shared" si="309"/>
        <v>965501</v>
      </c>
      <c r="B1935" s="25">
        <f t="shared" si="310"/>
        <v>966000</v>
      </c>
      <c r="C1935" s="24">
        <f t="shared" si="305"/>
        <v>196495</v>
      </c>
      <c r="D1935" s="24">
        <f t="shared" si="306"/>
        <v>147625</v>
      </c>
      <c r="E1935" s="24">
        <f t="shared" si="307"/>
        <v>68720</v>
      </c>
      <c r="F1935" s="24">
        <f t="shared" si="308"/>
        <v>259125</v>
      </c>
      <c r="G1935" s="24"/>
      <c r="K1935" s="24"/>
      <c r="L1935" s="24"/>
      <c r="M1935" s="24"/>
      <c r="P1935" s="42"/>
    </row>
    <row r="1936" spans="1:16" ht="15" x14ac:dyDescent="0.2">
      <c r="A1936" s="32">
        <f t="shared" si="309"/>
        <v>966001</v>
      </c>
      <c r="B1936" s="25">
        <f t="shared" si="310"/>
        <v>966500</v>
      </c>
      <c r="C1936" s="24">
        <f t="shared" si="305"/>
        <v>196595</v>
      </c>
      <c r="D1936" s="24">
        <f t="shared" si="306"/>
        <v>147700</v>
      </c>
      <c r="E1936" s="24">
        <f t="shared" si="307"/>
        <v>68755</v>
      </c>
      <c r="F1936" s="24">
        <f t="shared" si="308"/>
        <v>259250</v>
      </c>
      <c r="G1936" s="24"/>
      <c r="K1936" s="26"/>
      <c r="L1936" s="26"/>
      <c r="M1936" s="26"/>
      <c r="P1936" s="42"/>
    </row>
    <row r="1937" spans="1:16" ht="15" x14ac:dyDescent="0.2">
      <c r="A1937" s="32">
        <f t="shared" si="309"/>
        <v>966501</v>
      </c>
      <c r="B1937" s="25">
        <f t="shared" si="310"/>
        <v>967000</v>
      </c>
      <c r="C1937" s="24">
        <f t="shared" si="305"/>
        <v>196695</v>
      </c>
      <c r="D1937" s="24">
        <f t="shared" si="306"/>
        <v>147775</v>
      </c>
      <c r="E1937" s="24">
        <f t="shared" si="307"/>
        <v>68790</v>
      </c>
      <c r="F1937" s="24">
        <f t="shared" si="308"/>
        <v>259375</v>
      </c>
      <c r="G1937" s="24"/>
      <c r="K1937" s="26"/>
      <c r="L1937" s="26"/>
      <c r="M1937" s="26"/>
      <c r="P1937" s="42"/>
    </row>
    <row r="1938" spans="1:16" x14ac:dyDescent="0.15">
      <c r="A1938" s="32">
        <f t="shared" si="309"/>
        <v>967001</v>
      </c>
      <c r="B1938" s="25">
        <f t="shared" si="310"/>
        <v>967500</v>
      </c>
      <c r="C1938" s="24">
        <f t="shared" si="305"/>
        <v>196795</v>
      </c>
      <c r="D1938" s="24">
        <f t="shared" si="306"/>
        <v>147850</v>
      </c>
      <c r="E1938" s="24">
        <f t="shared" si="307"/>
        <v>68825</v>
      </c>
      <c r="F1938" s="24">
        <f t="shared" si="308"/>
        <v>259500</v>
      </c>
      <c r="G1938" s="24"/>
      <c r="K1938" s="24"/>
      <c r="L1938" s="24"/>
      <c r="M1938" s="24"/>
      <c r="P1938" s="42"/>
    </row>
    <row r="1939" spans="1:16" ht="15" x14ac:dyDescent="0.2">
      <c r="A1939" s="32">
        <f t="shared" si="309"/>
        <v>967501</v>
      </c>
      <c r="B1939" s="25">
        <f t="shared" si="310"/>
        <v>968000</v>
      </c>
      <c r="C1939" s="24">
        <f t="shared" si="305"/>
        <v>196895</v>
      </c>
      <c r="D1939" s="24">
        <f t="shared" si="306"/>
        <v>147925</v>
      </c>
      <c r="E1939" s="24">
        <f t="shared" si="307"/>
        <v>68860</v>
      </c>
      <c r="F1939" s="24">
        <f t="shared" si="308"/>
        <v>259625</v>
      </c>
      <c r="G1939" s="24"/>
      <c r="K1939" s="26"/>
      <c r="L1939" s="26"/>
      <c r="M1939" s="26"/>
      <c r="P1939" s="42"/>
    </row>
    <row r="1940" spans="1:16" ht="15" x14ac:dyDescent="0.2">
      <c r="A1940" s="32">
        <f t="shared" si="309"/>
        <v>968001</v>
      </c>
      <c r="B1940" s="25">
        <f t="shared" si="310"/>
        <v>968500</v>
      </c>
      <c r="C1940" s="24">
        <f t="shared" si="305"/>
        <v>196995</v>
      </c>
      <c r="D1940" s="24">
        <f t="shared" si="306"/>
        <v>148000</v>
      </c>
      <c r="E1940" s="24">
        <f t="shared" si="307"/>
        <v>68895</v>
      </c>
      <c r="F1940" s="24">
        <f t="shared" si="308"/>
        <v>259750</v>
      </c>
      <c r="G1940" s="24"/>
      <c r="K1940" s="26"/>
      <c r="L1940" s="26"/>
      <c r="M1940" s="26"/>
      <c r="P1940" s="42"/>
    </row>
    <row r="1941" spans="1:16" x14ac:dyDescent="0.15">
      <c r="A1941" s="32">
        <f t="shared" si="309"/>
        <v>968501</v>
      </c>
      <c r="B1941" s="25">
        <f t="shared" si="310"/>
        <v>969000</v>
      </c>
      <c r="C1941" s="24">
        <f t="shared" si="305"/>
        <v>197095</v>
      </c>
      <c r="D1941" s="24">
        <f t="shared" si="306"/>
        <v>148075</v>
      </c>
      <c r="E1941" s="24">
        <f t="shared" si="307"/>
        <v>68930</v>
      </c>
      <c r="F1941" s="24">
        <f t="shared" si="308"/>
        <v>259875</v>
      </c>
      <c r="G1941" s="24"/>
      <c r="K1941" s="24"/>
      <c r="L1941" s="24"/>
      <c r="M1941" s="24"/>
      <c r="P1941" s="42"/>
    </row>
    <row r="1942" spans="1:16" ht="15" x14ac:dyDescent="0.2">
      <c r="A1942" s="32">
        <f t="shared" si="309"/>
        <v>969001</v>
      </c>
      <c r="B1942" s="25">
        <f t="shared" si="310"/>
        <v>969500</v>
      </c>
      <c r="C1942" s="24">
        <f t="shared" si="305"/>
        <v>197195</v>
      </c>
      <c r="D1942" s="24">
        <f t="shared" si="306"/>
        <v>148150</v>
      </c>
      <c r="E1942" s="24">
        <f t="shared" si="307"/>
        <v>68965</v>
      </c>
      <c r="F1942" s="24">
        <f t="shared" si="308"/>
        <v>260000</v>
      </c>
      <c r="G1942" s="24"/>
      <c r="K1942" s="26"/>
      <c r="L1942" s="26"/>
      <c r="M1942" s="26"/>
      <c r="P1942" s="42"/>
    </row>
    <row r="1943" spans="1:16" ht="15" x14ac:dyDescent="0.2">
      <c r="A1943" s="32">
        <f t="shared" si="309"/>
        <v>969501</v>
      </c>
      <c r="B1943" s="25">
        <f t="shared" si="310"/>
        <v>970000</v>
      </c>
      <c r="C1943" s="24">
        <f t="shared" si="305"/>
        <v>197295</v>
      </c>
      <c r="D1943" s="24">
        <f t="shared" si="306"/>
        <v>148225</v>
      </c>
      <c r="E1943" s="24">
        <f t="shared" si="307"/>
        <v>69000</v>
      </c>
      <c r="F1943" s="24">
        <f t="shared" si="308"/>
        <v>260125</v>
      </c>
      <c r="G1943" s="24"/>
      <c r="K1943" s="26"/>
      <c r="L1943" s="26"/>
      <c r="M1943" s="26"/>
      <c r="P1943" s="42"/>
    </row>
    <row r="1944" spans="1:16" x14ac:dyDescent="0.15">
      <c r="A1944" s="32">
        <f t="shared" si="309"/>
        <v>970001</v>
      </c>
      <c r="B1944" s="25">
        <f t="shared" si="310"/>
        <v>970500</v>
      </c>
      <c r="C1944" s="24">
        <f t="shared" si="305"/>
        <v>197395</v>
      </c>
      <c r="D1944" s="24">
        <f t="shared" si="306"/>
        <v>148300</v>
      </c>
      <c r="E1944" s="24">
        <f t="shared" si="307"/>
        <v>69035</v>
      </c>
      <c r="F1944" s="24">
        <f t="shared" si="308"/>
        <v>260250</v>
      </c>
      <c r="G1944" s="24"/>
      <c r="K1944" s="24"/>
      <c r="L1944" s="24"/>
      <c r="M1944" s="24"/>
      <c r="P1944" s="42"/>
    </row>
    <row r="1945" spans="1:16" ht="15" x14ac:dyDescent="0.2">
      <c r="A1945" s="32">
        <f t="shared" si="309"/>
        <v>970501</v>
      </c>
      <c r="B1945" s="25">
        <f t="shared" si="310"/>
        <v>971000</v>
      </c>
      <c r="C1945" s="24">
        <f t="shared" si="305"/>
        <v>197495</v>
      </c>
      <c r="D1945" s="24">
        <f t="shared" si="306"/>
        <v>148375</v>
      </c>
      <c r="E1945" s="24">
        <f t="shared" si="307"/>
        <v>69070</v>
      </c>
      <c r="F1945" s="24">
        <f t="shared" si="308"/>
        <v>260375</v>
      </c>
      <c r="G1945" s="24"/>
      <c r="K1945" s="26"/>
      <c r="L1945" s="26"/>
      <c r="M1945" s="26"/>
      <c r="P1945" s="42"/>
    </row>
    <row r="1946" spans="1:16" ht="15" x14ac:dyDescent="0.2">
      <c r="A1946" s="32">
        <f t="shared" si="309"/>
        <v>971001</v>
      </c>
      <c r="B1946" s="25">
        <f t="shared" si="310"/>
        <v>971500</v>
      </c>
      <c r="C1946" s="24">
        <f t="shared" si="305"/>
        <v>197595</v>
      </c>
      <c r="D1946" s="24">
        <f t="shared" si="306"/>
        <v>148450</v>
      </c>
      <c r="E1946" s="24">
        <f t="shared" si="307"/>
        <v>69105</v>
      </c>
      <c r="F1946" s="24">
        <f t="shared" si="308"/>
        <v>260500</v>
      </c>
      <c r="G1946" s="24"/>
      <c r="K1946" s="26"/>
      <c r="L1946" s="26"/>
      <c r="M1946" s="26"/>
      <c r="P1946" s="42"/>
    </row>
    <row r="1947" spans="1:16" x14ac:dyDescent="0.15">
      <c r="A1947" s="32">
        <f t="shared" si="309"/>
        <v>971501</v>
      </c>
      <c r="B1947" s="25">
        <f t="shared" si="310"/>
        <v>972000</v>
      </c>
      <c r="C1947" s="24">
        <f t="shared" si="305"/>
        <v>197695</v>
      </c>
      <c r="D1947" s="24">
        <f t="shared" si="306"/>
        <v>148525</v>
      </c>
      <c r="E1947" s="24">
        <f t="shared" si="307"/>
        <v>69140</v>
      </c>
      <c r="F1947" s="24">
        <f t="shared" si="308"/>
        <v>260625</v>
      </c>
      <c r="G1947" s="24"/>
      <c r="K1947" s="24"/>
      <c r="L1947" s="24"/>
      <c r="M1947" s="24"/>
      <c r="P1947" s="42"/>
    </row>
    <row r="1948" spans="1:16" ht="15" x14ac:dyDescent="0.2">
      <c r="A1948" s="32">
        <f t="shared" si="309"/>
        <v>972001</v>
      </c>
      <c r="B1948" s="25">
        <f t="shared" si="310"/>
        <v>972500</v>
      </c>
      <c r="C1948" s="24">
        <f t="shared" si="305"/>
        <v>197795</v>
      </c>
      <c r="D1948" s="24">
        <f t="shared" si="306"/>
        <v>148600</v>
      </c>
      <c r="E1948" s="24">
        <f t="shared" si="307"/>
        <v>69175</v>
      </c>
      <c r="F1948" s="24">
        <f t="shared" si="308"/>
        <v>260750</v>
      </c>
      <c r="G1948" s="24"/>
      <c r="K1948" s="26"/>
      <c r="L1948" s="26"/>
      <c r="M1948" s="26"/>
      <c r="P1948" s="42"/>
    </row>
    <row r="1949" spans="1:16" ht="15" x14ac:dyDescent="0.2">
      <c r="A1949" s="32">
        <f t="shared" si="309"/>
        <v>972501</v>
      </c>
      <c r="B1949" s="25">
        <f t="shared" si="310"/>
        <v>973000</v>
      </c>
      <c r="C1949" s="24">
        <f t="shared" si="305"/>
        <v>197895</v>
      </c>
      <c r="D1949" s="24">
        <f t="shared" si="306"/>
        <v>148675</v>
      </c>
      <c r="E1949" s="24">
        <f t="shared" si="307"/>
        <v>69210</v>
      </c>
      <c r="F1949" s="24">
        <f t="shared" si="308"/>
        <v>260875</v>
      </c>
      <c r="G1949" s="24"/>
      <c r="K1949" s="26"/>
      <c r="L1949" s="26"/>
      <c r="M1949" s="26"/>
      <c r="P1949" s="42"/>
    </row>
    <row r="1950" spans="1:16" x14ac:dyDescent="0.15">
      <c r="A1950" s="32">
        <f t="shared" si="309"/>
        <v>973001</v>
      </c>
      <c r="B1950" s="25">
        <f t="shared" si="310"/>
        <v>973500</v>
      </c>
      <c r="C1950" s="24">
        <f t="shared" ref="C1950:C1999" si="311">C1949+($B1950-$B1949)*(VLOOKUP($A1950,$H$4:$M$13,3))</f>
        <v>197995</v>
      </c>
      <c r="D1950" s="24">
        <f t="shared" ref="D1950:D1999" si="312">D1949+($B1950-$B1949)*(VLOOKUP($A1950,$H$4:$M$13,4))</f>
        <v>148750</v>
      </c>
      <c r="E1950" s="24">
        <f t="shared" ref="E1950:E1999" si="313">E1949+($B1950-$B1949)*(VLOOKUP($A1950,$H$4:$M$13,5))</f>
        <v>69245</v>
      </c>
      <c r="F1950" s="24">
        <f t="shared" ref="F1950:F1999" si="314">F1949+($B1950-$B1949)*(VLOOKUP($A1950,$H$4:$M$13,6))</f>
        <v>261000</v>
      </c>
      <c r="G1950" s="24"/>
      <c r="K1950" s="24"/>
      <c r="L1950" s="24"/>
      <c r="M1950" s="24"/>
      <c r="P1950" s="42"/>
    </row>
    <row r="1951" spans="1:16" ht="15" x14ac:dyDescent="0.2">
      <c r="A1951" s="32">
        <f t="shared" si="309"/>
        <v>973501</v>
      </c>
      <c r="B1951" s="25">
        <f t="shared" si="310"/>
        <v>974000</v>
      </c>
      <c r="C1951" s="24">
        <f t="shared" si="311"/>
        <v>198095</v>
      </c>
      <c r="D1951" s="24">
        <f t="shared" si="312"/>
        <v>148825</v>
      </c>
      <c r="E1951" s="24">
        <f t="shared" si="313"/>
        <v>69280</v>
      </c>
      <c r="F1951" s="24">
        <f t="shared" si="314"/>
        <v>261125</v>
      </c>
      <c r="G1951" s="24"/>
      <c r="K1951" s="26"/>
      <c r="L1951" s="26"/>
      <c r="M1951" s="26"/>
      <c r="P1951" s="42"/>
    </row>
    <row r="1952" spans="1:16" ht="15" x14ac:dyDescent="0.2">
      <c r="A1952" s="32">
        <f t="shared" si="309"/>
        <v>974001</v>
      </c>
      <c r="B1952" s="25">
        <f t="shared" si="310"/>
        <v>974500</v>
      </c>
      <c r="C1952" s="24">
        <f t="shared" si="311"/>
        <v>198195</v>
      </c>
      <c r="D1952" s="24">
        <f t="shared" si="312"/>
        <v>148900</v>
      </c>
      <c r="E1952" s="24">
        <f t="shared" si="313"/>
        <v>69315</v>
      </c>
      <c r="F1952" s="24">
        <f t="shared" si="314"/>
        <v>261250</v>
      </c>
      <c r="G1952" s="24"/>
      <c r="K1952" s="26"/>
      <c r="L1952" s="26"/>
      <c r="M1952" s="26"/>
      <c r="P1952" s="42"/>
    </row>
    <row r="1953" spans="1:16" x14ac:dyDescent="0.15">
      <c r="A1953" s="32">
        <f t="shared" si="309"/>
        <v>974501</v>
      </c>
      <c r="B1953" s="25">
        <f t="shared" si="310"/>
        <v>975000</v>
      </c>
      <c r="C1953" s="24">
        <f t="shared" si="311"/>
        <v>198295</v>
      </c>
      <c r="D1953" s="24">
        <f t="shared" si="312"/>
        <v>148975</v>
      </c>
      <c r="E1953" s="24">
        <f t="shared" si="313"/>
        <v>69350</v>
      </c>
      <c r="F1953" s="24">
        <f t="shared" si="314"/>
        <v>261375</v>
      </c>
      <c r="G1953" s="24"/>
      <c r="K1953" s="24"/>
      <c r="L1953" s="24"/>
      <c r="M1953" s="24"/>
      <c r="P1953" s="42"/>
    </row>
    <row r="1954" spans="1:16" ht="15" x14ac:dyDescent="0.2">
      <c r="A1954" s="32">
        <f t="shared" si="309"/>
        <v>975001</v>
      </c>
      <c r="B1954" s="25">
        <f t="shared" si="310"/>
        <v>975500</v>
      </c>
      <c r="C1954" s="24">
        <f t="shared" si="311"/>
        <v>198395</v>
      </c>
      <c r="D1954" s="24">
        <f t="shared" si="312"/>
        <v>149050</v>
      </c>
      <c r="E1954" s="24">
        <f t="shared" si="313"/>
        <v>69385</v>
      </c>
      <c r="F1954" s="24">
        <f t="shared" si="314"/>
        <v>261500</v>
      </c>
      <c r="G1954" s="24"/>
      <c r="K1954" s="26"/>
      <c r="L1954" s="26"/>
      <c r="M1954" s="26"/>
      <c r="P1954" s="42"/>
    </row>
    <row r="1955" spans="1:16" ht="15" x14ac:dyDescent="0.2">
      <c r="A1955" s="32">
        <f t="shared" si="309"/>
        <v>975501</v>
      </c>
      <c r="B1955" s="25">
        <f t="shared" si="310"/>
        <v>976000</v>
      </c>
      <c r="C1955" s="24">
        <f t="shared" si="311"/>
        <v>198495</v>
      </c>
      <c r="D1955" s="24">
        <f t="shared" si="312"/>
        <v>149125</v>
      </c>
      <c r="E1955" s="24">
        <f t="shared" si="313"/>
        <v>69420</v>
      </c>
      <c r="F1955" s="24">
        <f t="shared" si="314"/>
        <v>261625</v>
      </c>
      <c r="G1955" s="24"/>
      <c r="K1955" s="26"/>
      <c r="L1955" s="26"/>
      <c r="M1955" s="26"/>
      <c r="P1955" s="42"/>
    </row>
    <row r="1956" spans="1:16" x14ac:dyDescent="0.15">
      <c r="A1956" s="32">
        <f t="shared" si="309"/>
        <v>976001</v>
      </c>
      <c r="B1956" s="25">
        <f t="shared" si="310"/>
        <v>976500</v>
      </c>
      <c r="C1956" s="24">
        <f t="shared" si="311"/>
        <v>198595</v>
      </c>
      <c r="D1956" s="24">
        <f t="shared" si="312"/>
        <v>149200</v>
      </c>
      <c r="E1956" s="24">
        <f t="shared" si="313"/>
        <v>69455</v>
      </c>
      <c r="F1956" s="24">
        <f t="shared" si="314"/>
        <v>261750</v>
      </c>
      <c r="G1956" s="24"/>
      <c r="K1956" s="24"/>
      <c r="L1956" s="24"/>
      <c r="M1956" s="24"/>
      <c r="P1956" s="42"/>
    </row>
    <row r="1957" spans="1:16" ht="15" x14ac:dyDescent="0.2">
      <c r="A1957" s="32">
        <f t="shared" si="309"/>
        <v>976501</v>
      </c>
      <c r="B1957" s="25">
        <f t="shared" si="310"/>
        <v>977000</v>
      </c>
      <c r="C1957" s="24">
        <f t="shared" si="311"/>
        <v>198695</v>
      </c>
      <c r="D1957" s="24">
        <f t="shared" si="312"/>
        <v>149275</v>
      </c>
      <c r="E1957" s="24">
        <f t="shared" si="313"/>
        <v>69490</v>
      </c>
      <c r="F1957" s="24">
        <f t="shared" si="314"/>
        <v>261875</v>
      </c>
      <c r="G1957" s="24"/>
      <c r="K1957" s="26"/>
      <c r="L1957" s="26"/>
      <c r="M1957" s="26"/>
      <c r="P1957" s="42"/>
    </row>
    <row r="1958" spans="1:16" ht="15" x14ac:dyDescent="0.2">
      <c r="A1958" s="32">
        <f t="shared" si="309"/>
        <v>977001</v>
      </c>
      <c r="B1958" s="25">
        <f t="shared" si="310"/>
        <v>977500</v>
      </c>
      <c r="C1958" s="24">
        <f t="shared" si="311"/>
        <v>198795</v>
      </c>
      <c r="D1958" s="24">
        <f t="shared" si="312"/>
        <v>149350</v>
      </c>
      <c r="E1958" s="24">
        <f t="shared" si="313"/>
        <v>69525</v>
      </c>
      <c r="F1958" s="24">
        <f t="shared" si="314"/>
        <v>262000</v>
      </c>
      <c r="G1958" s="24"/>
      <c r="K1958" s="26"/>
      <c r="L1958" s="26"/>
      <c r="M1958" s="26"/>
      <c r="P1958" s="42"/>
    </row>
    <row r="1959" spans="1:16" x14ac:dyDescent="0.15">
      <c r="A1959" s="32">
        <f t="shared" si="309"/>
        <v>977501</v>
      </c>
      <c r="B1959" s="25">
        <f t="shared" si="310"/>
        <v>978000</v>
      </c>
      <c r="C1959" s="24">
        <f t="shared" si="311"/>
        <v>198895</v>
      </c>
      <c r="D1959" s="24">
        <f t="shared" si="312"/>
        <v>149425</v>
      </c>
      <c r="E1959" s="24">
        <f t="shared" si="313"/>
        <v>69560</v>
      </c>
      <c r="F1959" s="24">
        <f t="shared" si="314"/>
        <v>262125</v>
      </c>
      <c r="G1959" s="24"/>
      <c r="K1959" s="24"/>
      <c r="L1959" s="24"/>
      <c r="M1959" s="24"/>
      <c r="P1959" s="42"/>
    </row>
    <row r="1960" spans="1:16" ht="15" x14ac:dyDescent="0.2">
      <c r="A1960" s="32">
        <f t="shared" si="309"/>
        <v>978001</v>
      </c>
      <c r="B1960" s="25">
        <f t="shared" si="310"/>
        <v>978500</v>
      </c>
      <c r="C1960" s="24">
        <f t="shared" si="311"/>
        <v>198995</v>
      </c>
      <c r="D1960" s="24">
        <f t="shared" si="312"/>
        <v>149500</v>
      </c>
      <c r="E1960" s="24">
        <f t="shared" si="313"/>
        <v>69595</v>
      </c>
      <c r="F1960" s="24">
        <f t="shared" si="314"/>
        <v>262250</v>
      </c>
      <c r="G1960" s="24"/>
      <c r="K1960" s="26"/>
      <c r="L1960" s="26"/>
      <c r="M1960" s="26"/>
      <c r="P1960" s="42"/>
    </row>
    <row r="1961" spans="1:16" ht="15" x14ac:dyDescent="0.2">
      <c r="A1961" s="32">
        <f t="shared" si="309"/>
        <v>978501</v>
      </c>
      <c r="B1961" s="25">
        <f t="shared" si="310"/>
        <v>979000</v>
      </c>
      <c r="C1961" s="24">
        <f t="shared" si="311"/>
        <v>199095</v>
      </c>
      <c r="D1961" s="24">
        <f t="shared" si="312"/>
        <v>149575</v>
      </c>
      <c r="E1961" s="24">
        <f t="shared" si="313"/>
        <v>69630</v>
      </c>
      <c r="F1961" s="24">
        <f t="shared" si="314"/>
        <v>262375</v>
      </c>
      <c r="G1961" s="24"/>
      <c r="K1961" s="26"/>
      <c r="L1961" s="26"/>
      <c r="M1961" s="26"/>
      <c r="P1961" s="42"/>
    </row>
    <row r="1962" spans="1:16" x14ac:dyDescent="0.15">
      <c r="A1962" s="32">
        <f t="shared" si="309"/>
        <v>979001</v>
      </c>
      <c r="B1962" s="25">
        <f t="shared" si="310"/>
        <v>979500</v>
      </c>
      <c r="C1962" s="24">
        <f t="shared" si="311"/>
        <v>199195</v>
      </c>
      <c r="D1962" s="24">
        <f t="shared" si="312"/>
        <v>149650</v>
      </c>
      <c r="E1962" s="24">
        <f t="shared" si="313"/>
        <v>69665</v>
      </c>
      <c r="F1962" s="24">
        <f t="shared" si="314"/>
        <v>262500</v>
      </c>
      <c r="G1962" s="24"/>
      <c r="K1962" s="24"/>
      <c r="L1962" s="24"/>
      <c r="M1962" s="24"/>
      <c r="P1962" s="42"/>
    </row>
    <row r="1963" spans="1:16" ht="15" x14ac:dyDescent="0.2">
      <c r="A1963" s="32">
        <f t="shared" si="309"/>
        <v>979501</v>
      </c>
      <c r="B1963" s="25">
        <f t="shared" si="310"/>
        <v>980000</v>
      </c>
      <c r="C1963" s="24">
        <f t="shared" si="311"/>
        <v>199295</v>
      </c>
      <c r="D1963" s="24">
        <f t="shared" si="312"/>
        <v>149725</v>
      </c>
      <c r="E1963" s="24">
        <f t="shared" si="313"/>
        <v>69700</v>
      </c>
      <c r="F1963" s="24">
        <f t="shared" si="314"/>
        <v>262625</v>
      </c>
      <c r="G1963" s="24"/>
      <c r="K1963" s="26"/>
      <c r="L1963" s="26"/>
      <c r="M1963" s="26"/>
      <c r="P1963" s="42"/>
    </row>
    <row r="1964" spans="1:16" ht="15" x14ac:dyDescent="0.2">
      <c r="A1964" s="32">
        <f t="shared" si="309"/>
        <v>980001</v>
      </c>
      <c r="B1964" s="25">
        <f t="shared" si="310"/>
        <v>980500</v>
      </c>
      <c r="C1964" s="24">
        <f t="shared" si="311"/>
        <v>199395</v>
      </c>
      <c r="D1964" s="24">
        <f t="shared" si="312"/>
        <v>149800</v>
      </c>
      <c r="E1964" s="24">
        <f t="shared" si="313"/>
        <v>69735</v>
      </c>
      <c r="F1964" s="24">
        <f t="shared" si="314"/>
        <v>262750</v>
      </c>
      <c r="G1964" s="24"/>
      <c r="K1964" s="26"/>
      <c r="L1964" s="26"/>
      <c r="M1964" s="26"/>
      <c r="P1964" s="42"/>
    </row>
    <row r="1965" spans="1:16" x14ac:dyDescent="0.15">
      <c r="A1965" s="32">
        <f t="shared" si="309"/>
        <v>980501</v>
      </c>
      <c r="B1965" s="25">
        <f t="shared" si="310"/>
        <v>981000</v>
      </c>
      <c r="C1965" s="24">
        <f t="shared" si="311"/>
        <v>199495</v>
      </c>
      <c r="D1965" s="24">
        <f t="shared" si="312"/>
        <v>149875</v>
      </c>
      <c r="E1965" s="24">
        <f t="shared" si="313"/>
        <v>69770</v>
      </c>
      <c r="F1965" s="24">
        <f t="shared" si="314"/>
        <v>262875</v>
      </c>
      <c r="G1965" s="24"/>
      <c r="K1965" s="24"/>
      <c r="L1965" s="24"/>
      <c r="M1965" s="24"/>
      <c r="P1965" s="42"/>
    </row>
    <row r="1966" spans="1:16" ht="15" x14ac:dyDescent="0.2">
      <c r="A1966" s="32">
        <f t="shared" si="309"/>
        <v>981001</v>
      </c>
      <c r="B1966" s="25">
        <f t="shared" si="310"/>
        <v>981500</v>
      </c>
      <c r="C1966" s="24">
        <f t="shared" si="311"/>
        <v>199595</v>
      </c>
      <c r="D1966" s="24">
        <f t="shared" si="312"/>
        <v>149950</v>
      </c>
      <c r="E1966" s="24">
        <f t="shared" si="313"/>
        <v>69805</v>
      </c>
      <c r="F1966" s="24">
        <f t="shared" si="314"/>
        <v>263000</v>
      </c>
      <c r="G1966" s="24"/>
      <c r="K1966" s="26"/>
      <c r="L1966" s="26"/>
      <c r="M1966" s="26"/>
      <c r="P1966" s="42"/>
    </row>
    <row r="1967" spans="1:16" ht="15" x14ac:dyDescent="0.2">
      <c r="A1967" s="32">
        <f t="shared" si="309"/>
        <v>981501</v>
      </c>
      <c r="B1967" s="25">
        <f t="shared" si="310"/>
        <v>982000</v>
      </c>
      <c r="C1967" s="24">
        <f t="shared" si="311"/>
        <v>199695</v>
      </c>
      <c r="D1967" s="24">
        <f t="shared" si="312"/>
        <v>150025</v>
      </c>
      <c r="E1967" s="24">
        <f t="shared" si="313"/>
        <v>69840</v>
      </c>
      <c r="F1967" s="24">
        <f t="shared" si="314"/>
        <v>263125</v>
      </c>
      <c r="G1967" s="24"/>
      <c r="K1967" s="26"/>
      <c r="L1967" s="26"/>
      <c r="M1967" s="26"/>
      <c r="P1967" s="42"/>
    </row>
    <row r="1968" spans="1:16" x14ac:dyDescent="0.15">
      <c r="A1968" s="32">
        <f t="shared" si="309"/>
        <v>982001</v>
      </c>
      <c r="B1968" s="25">
        <f t="shared" si="310"/>
        <v>982500</v>
      </c>
      <c r="C1968" s="24">
        <f t="shared" si="311"/>
        <v>199795</v>
      </c>
      <c r="D1968" s="24">
        <f t="shared" si="312"/>
        <v>150100</v>
      </c>
      <c r="E1968" s="24">
        <f t="shared" si="313"/>
        <v>69875</v>
      </c>
      <c r="F1968" s="24">
        <f t="shared" si="314"/>
        <v>263250</v>
      </c>
      <c r="G1968" s="24"/>
      <c r="K1968" s="24"/>
      <c r="L1968" s="24"/>
      <c r="M1968" s="24"/>
      <c r="P1968" s="42"/>
    </row>
    <row r="1969" spans="1:16" ht="15" x14ac:dyDescent="0.2">
      <c r="A1969" s="32">
        <f t="shared" si="309"/>
        <v>982501</v>
      </c>
      <c r="B1969" s="25">
        <f t="shared" si="310"/>
        <v>983000</v>
      </c>
      <c r="C1969" s="24">
        <f t="shared" si="311"/>
        <v>199895</v>
      </c>
      <c r="D1969" s="24">
        <f t="shared" si="312"/>
        <v>150175</v>
      </c>
      <c r="E1969" s="24">
        <f t="shared" si="313"/>
        <v>69910</v>
      </c>
      <c r="F1969" s="24">
        <f t="shared" si="314"/>
        <v>263375</v>
      </c>
      <c r="G1969" s="24"/>
      <c r="K1969" s="26"/>
      <c r="L1969" s="26"/>
      <c r="M1969" s="26"/>
      <c r="P1969" s="42"/>
    </row>
    <row r="1970" spans="1:16" ht="15" x14ac:dyDescent="0.2">
      <c r="A1970" s="32">
        <f t="shared" si="309"/>
        <v>983001</v>
      </c>
      <c r="B1970" s="25">
        <f t="shared" si="310"/>
        <v>983500</v>
      </c>
      <c r="C1970" s="24">
        <f t="shared" si="311"/>
        <v>199995</v>
      </c>
      <c r="D1970" s="24">
        <f t="shared" si="312"/>
        <v>150250</v>
      </c>
      <c r="E1970" s="24">
        <f t="shared" si="313"/>
        <v>69945</v>
      </c>
      <c r="F1970" s="24">
        <f t="shared" si="314"/>
        <v>263500</v>
      </c>
      <c r="G1970" s="24"/>
      <c r="K1970" s="26"/>
      <c r="L1970" s="26"/>
      <c r="M1970" s="26"/>
      <c r="P1970" s="42"/>
    </row>
    <row r="1971" spans="1:16" x14ac:dyDescent="0.15">
      <c r="A1971" s="32">
        <f t="shared" si="309"/>
        <v>983501</v>
      </c>
      <c r="B1971" s="25">
        <f t="shared" si="310"/>
        <v>984000</v>
      </c>
      <c r="C1971" s="24">
        <f t="shared" si="311"/>
        <v>200095</v>
      </c>
      <c r="D1971" s="24">
        <f t="shared" si="312"/>
        <v>150325</v>
      </c>
      <c r="E1971" s="24">
        <f t="shared" si="313"/>
        <v>69980</v>
      </c>
      <c r="F1971" s="24">
        <f t="shared" si="314"/>
        <v>263625</v>
      </c>
      <c r="G1971" s="24"/>
      <c r="K1971" s="24"/>
      <c r="L1971" s="24"/>
      <c r="M1971" s="24"/>
      <c r="P1971" s="42"/>
    </row>
    <row r="1972" spans="1:16" ht="15" x14ac:dyDescent="0.2">
      <c r="A1972" s="32">
        <f t="shared" si="309"/>
        <v>984001</v>
      </c>
      <c r="B1972" s="25">
        <f t="shared" si="310"/>
        <v>984500</v>
      </c>
      <c r="C1972" s="24">
        <f t="shared" si="311"/>
        <v>200195</v>
      </c>
      <c r="D1972" s="24">
        <f t="shared" si="312"/>
        <v>150400</v>
      </c>
      <c r="E1972" s="24">
        <f t="shared" si="313"/>
        <v>70015</v>
      </c>
      <c r="F1972" s="24">
        <f t="shared" si="314"/>
        <v>263750</v>
      </c>
      <c r="G1972" s="24"/>
      <c r="K1972" s="26"/>
      <c r="L1972" s="26"/>
      <c r="M1972" s="26"/>
      <c r="P1972" s="42"/>
    </row>
    <row r="1973" spans="1:16" ht="15" x14ac:dyDescent="0.2">
      <c r="A1973" s="32">
        <f t="shared" si="309"/>
        <v>984501</v>
      </c>
      <c r="B1973" s="25">
        <f t="shared" si="310"/>
        <v>985000</v>
      </c>
      <c r="C1973" s="24">
        <f t="shared" si="311"/>
        <v>200295</v>
      </c>
      <c r="D1973" s="24">
        <f t="shared" si="312"/>
        <v>150475</v>
      </c>
      <c r="E1973" s="24">
        <f t="shared" si="313"/>
        <v>70050</v>
      </c>
      <c r="F1973" s="24">
        <f t="shared" si="314"/>
        <v>263875</v>
      </c>
      <c r="G1973" s="24"/>
      <c r="K1973" s="26"/>
      <c r="L1973" s="26"/>
      <c r="M1973" s="26"/>
      <c r="P1973" s="42"/>
    </row>
    <row r="1974" spans="1:16" x14ac:dyDescent="0.15">
      <c r="A1974" s="32">
        <f t="shared" si="309"/>
        <v>985001</v>
      </c>
      <c r="B1974" s="25">
        <f t="shared" si="310"/>
        <v>985500</v>
      </c>
      <c r="C1974" s="24">
        <f t="shared" si="311"/>
        <v>200395</v>
      </c>
      <c r="D1974" s="24">
        <f t="shared" si="312"/>
        <v>150550</v>
      </c>
      <c r="E1974" s="24">
        <f t="shared" si="313"/>
        <v>70085</v>
      </c>
      <c r="F1974" s="24">
        <f t="shared" si="314"/>
        <v>264000</v>
      </c>
      <c r="G1974" s="24"/>
      <c r="K1974" s="24"/>
      <c r="L1974" s="24"/>
      <c r="M1974" s="24"/>
      <c r="P1974" s="42"/>
    </row>
    <row r="1975" spans="1:16" ht="15" x14ac:dyDescent="0.2">
      <c r="A1975" s="32">
        <f t="shared" si="309"/>
        <v>985501</v>
      </c>
      <c r="B1975" s="25">
        <f t="shared" si="310"/>
        <v>986000</v>
      </c>
      <c r="C1975" s="24">
        <f t="shared" si="311"/>
        <v>200495</v>
      </c>
      <c r="D1975" s="24">
        <f t="shared" si="312"/>
        <v>150625</v>
      </c>
      <c r="E1975" s="24">
        <f t="shared" si="313"/>
        <v>70120</v>
      </c>
      <c r="F1975" s="24">
        <f t="shared" si="314"/>
        <v>264125</v>
      </c>
      <c r="G1975" s="24"/>
      <c r="K1975" s="26"/>
      <c r="L1975" s="26"/>
      <c r="M1975" s="26"/>
      <c r="P1975" s="42"/>
    </row>
    <row r="1976" spans="1:16" ht="15" x14ac:dyDescent="0.2">
      <c r="A1976" s="32">
        <f t="shared" si="309"/>
        <v>986001</v>
      </c>
      <c r="B1976" s="25">
        <f t="shared" si="310"/>
        <v>986500</v>
      </c>
      <c r="C1976" s="24">
        <f t="shared" si="311"/>
        <v>200595</v>
      </c>
      <c r="D1976" s="24">
        <f t="shared" si="312"/>
        <v>150700</v>
      </c>
      <c r="E1976" s="24">
        <f t="shared" si="313"/>
        <v>70155</v>
      </c>
      <c r="F1976" s="24">
        <f t="shared" si="314"/>
        <v>264250</v>
      </c>
      <c r="G1976" s="24"/>
      <c r="K1976" s="26"/>
      <c r="L1976" s="26"/>
      <c r="M1976" s="26"/>
      <c r="P1976" s="42"/>
    </row>
    <row r="1977" spans="1:16" x14ac:dyDescent="0.15">
      <c r="A1977" s="32">
        <f t="shared" si="309"/>
        <v>986501</v>
      </c>
      <c r="B1977" s="25">
        <f t="shared" si="310"/>
        <v>987000</v>
      </c>
      <c r="C1977" s="24">
        <f t="shared" si="311"/>
        <v>200695</v>
      </c>
      <c r="D1977" s="24">
        <f t="shared" si="312"/>
        <v>150775</v>
      </c>
      <c r="E1977" s="24">
        <f t="shared" si="313"/>
        <v>70190</v>
      </c>
      <c r="F1977" s="24">
        <f t="shared" si="314"/>
        <v>264375</v>
      </c>
      <c r="G1977" s="24"/>
      <c r="K1977" s="24"/>
      <c r="L1977" s="24"/>
      <c r="M1977" s="24"/>
      <c r="P1977" s="42"/>
    </row>
    <row r="1978" spans="1:16" ht="15" x14ac:dyDescent="0.2">
      <c r="A1978" s="32">
        <f t="shared" si="309"/>
        <v>987001</v>
      </c>
      <c r="B1978" s="25">
        <f t="shared" si="310"/>
        <v>987500</v>
      </c>
      <c r="C1978" s="24">
        <f t="shared" si="311"/>
        <v>200795</v>
      </c>
      <c r="D1978" s="24">
        <f t="shared" si="312"/>
        <v>150850</v>
      </c>
      <c r="E1978" s="24">
        <f t="shared" si="313"/>
        <v>70225</v>
      </c>
      <c r="F1978" s="24">
        <f t="shared" si="314"/>
        <v>264500</v>
      </c>
      <c r="G1978" s="24"/>
      <c r="K1978" s="26"/>
      <c r="L1978" s="26"/>
      <c r="M1978" s="26"/>
      <c r="P1978" s="42"/>
    </row>
    <row r="1979" spans="1:16" ht="15" x14ac:dyDescent="0.2">
      <c r="A1979" s="32">
        <f t="shared" si="309"/>
        <v>987501</v>
      </c>
      <c r="B1979" s="25">
        <f t="shared" si="310"/>
        <v>988000</v>
      </c>
      <c r="C1979" s="24">
        <f t="shared" si="311"/>
        <v>200895</v>
      </c>
      <c r="D1979" s="24">
        <f t="shared" si="312"/>
        <v>150925</v>
      </c>
      <c r="E1979" s="24">
        <f t="shared" si="313"/>
        <v>70260</v>
      </c>
      <c r="F1979" s="24">
        <f t="shared" si="314"/>
        <v>264625</v>
      </c>
      <c r="G1979" s="24"/>
      <c r="K1979" s="26"/>
      <c r="L1979" s="26"/>
      <c r="M1979" s="26"/>
      <c r="P1979" s="42"/>
    </row>
    <row r="1980" spans="1:16" x14ac:dyDescent="0.15">
      <c r="A1980" s="32">
        <f t="shared" si="309"/>
        <v>988001</v>
      </c>
      <c r="B1980" s="25">
        <f t="shared" si="310"/>
        <v>988500</v>
      </c>
      <c r="C1980" s="24">
        <f t="shared" si="311"/>
        <v>200995</v>
      </c>
      <c r="D1980" s="24">
        <f t="shared" si="312"/>
        <v>151000</v>
      </c>
      <c r="E1980" s="24">
        <f t="shared" si="313"/>
        <v>70295</v>
      </c>
      <c r="F1980" s="24">
        <f t="shared" si="314"/>
        <v>264750</v>
      </c>
      <c r="G1980" s="24"/>
      <c r="K1980" s="24"/>
      <c r="L1980" s="24"/>
      <c r="M1980" s="24"/>
      <c r="P1980" s="42"/>
    </row>
    <row r="1981" spans="1:16" ht="15" x14ac:dyDescent="0.2">
      <c r="A1981" s="32">
        <f t="shared" si="309"/>
        <v>988501</v>
      </c>
      <c r="B1981" s="25">
        <f t="shared" si="310"/>
        <v>989000</v>
      </c>
      <c r="C1981" s="24">
        <f t="shared" si="311"/>
        <v>201095</v>
      </c>
      <c r="D1981" s="24">
        <f t="shared" si="312"/>
        <v>151075</v>
      </c>
      <c r="E1981" s="24">
        <f t="shared" si="313"/>
        <v>70330</v>
      </c>
      <c r="F1981" s="24">
        <f t="shared" si="314"/>
        <v>264875</v>
      </c>
      <c r="G1981" s="24"/>
      <c r="K1981" s="26"/>
      <c r="L1981" s="26"/>
      <c r="M1981" s="26"/>
      <c r="P1981" s="42"/>
    </row>
    <row r="1982" spans="1:16" ht="15" x14ac:dyDescent="0.2">
      <c r="A1982" s="32">
        <f t="shared" si="309"/>
        <v>989001</v>
      </c>
      <c r="B1982" s="25">
        <f t="shared" si="310"/>
        <v>989500</v>
      </c>
      <c r="C1982" s="24">
        <f t="shared" si="311"/>
        <v>201195</v>
      </c>
      <c r="D1982" s="24">
        <f t="shared" si="312"/>
        <v>151150</v>
      </c>
      <c r="E1982" s="24">
        <f t="shared" si="313"/>
        <v>70365</v>
      </c>
      <c r="F1982" s="24">
        <f t="shared" si="314"/>
        <v>265000</v>
      </c>
      <c r="G1982" s="24"/>
      <c r="K1982" s="26"/>
      <c r="L1982" s="26"/>
      <c r="M1982" s="26"/>
      <c r="P1982" s="42"/>
    </row>
    <row r="1983" spans="1:16" x14ac:dyDescent="0.15">
      <c r="A1983" s="32">
        <f t="shared" si="309"/>
        <v>989501</v>
      </c>
      <c r="B1983" s="25">
        <f t="shared" si="310"/>
        <v>990000</v>
      </c>
      <c r="C1983" s="24">
        <f t="shared" si="311"/>
        <v>201295</v>
      </c>
      <c r="D1983" s="24">
        <f t="shared" si="312"/>
        <v>151225</v>
      </c>
      <c r="E1983" s="24">
        <f t="shared" si="313"/>
        <v>70400</v>
      </c>
      <c r="F1983" s="24">
        <f t="shared" si="314"/>
        <v>265125</v>
      </c>
      <c r="G1983" s="24"/>
      <c r="K1983" s="24"/>
      <c r="L1983" s="24"/>
      <c r="M1983" s="24"/>
      <c r="P1983" s="42"/>
    </row>
    <row r="1984" spans="1:16" ht="15" x14ac:dyDescent="0.2">
      <c r="A1984" s="32">
        <f t="shared" si="309"/>
        <v>990001</v>
      </c>
      <c r="B1984" s="25">
        <f t="shared" si="310"/>
        <v>990500</v>
      </c>
      <c r="C1984" s="24">
        <f t="shared" si="311"/>
        <v>201395</v>
      </c>
      <c r="D1984" s="24">
        <f t="shared" si="312"/>
        <v>151300</v>
      </c>
      <c r="E1984" s="24">
        <f t="shared" si="313"/>
        <v>70435</v>
      </c>
      <c r="F1984" s="24">
        <f t="shared" si="314"/>
        <v>265250</v>
      </c>
      <c r="G1984" s="24"/>
      <c r="K1984" s="26"/>
      <c r="L1984" s="26"/>
      <c r="M1984" s="26"/>
      <c r="P1984" s="42"/>
    </row>
    <row r="1985" spans="1:16" ht="15" x14ac:dyDescent="0.2">
      <c r="A1985" s="32">
        <f t="shared" si="309"/>
        <v>990501</v>
      </c>
      <c r="B1985" s="25">
        <f t="shared" si="310"/>
        <v>991000</v>
      </c>
      <c r="C1985" s="24">
        <f t="shared" si="311"/>
        <v>201495</v>
      </c>
      <c r="D1985" s="24">
        <f t="shared" si="312"/>
        <v>151375</v>
      </c>
      <c r="E1985" s="24">
        <f t="shared" si="313"/>
        <v>70470</v>
      </c>
      <c r="F1985" s="24">
        <f t="shared" si="314"/>
        <v>265375</v>
      </c>
      <c r="G1985" s="24"/>
      <c r="K1985" s="26"/>
      <c r="L1985" s="26"/>
      <c r="M1985" s="26"/>
      <c r="P1985" s="42"/>
    </row>
    <row r="1986" spans="1:16" x14ac:dyDescent="0.15">
      <c r="A1986" s="32">
        <f t="shared" si="309"/>
        <v>991001</v>
      </c>
      <c r="B1986" s="25">
        <f t="shared" si="310"/>
        <v>991500</v>
      </c>
      <c r="C1986" s="24">
        <f t="shared" si="311"/>
        <v>201595</v>
      </c>
      <c r="D1986" s="24">
        <f t="shared" si="312"/>
        <v>151450</v>
      </c>
      <c r="E1986" s="24">
        <f t="shared" si="313"/>
        <v>70505</v>
      </c>
      <c r="F1986" s="24">
        <f t="shared" si="314"/>
        <v>265500</v>
      </c>
      <c r="G1986" s="24"/>
      <c r="K1986" s="24"/>
      <c r="L1986" s="24"/>
      <c r="M1986" s="24"/>
      <c r="P1986" s="42"/>
    </row>
    <row r="1987" spans="1:16" ht="15" x14ac:dyDescent="0.2">
      <c r="A1987" s="32">
        <f t="shared" si="309"/>
        <v>991501</v>
      </c>
      <c r="B1987" s="25">
        <f t="shared" si="310"/>
        <v>992000</v>
      </c>
      <c r="C1987" s="24">
        <f t="shared" si="311"/>
        <v>201695</v>
      </c>
      <c r="D1987" s="24">
        <f t="shared" si="312"/>
        <v>151525</v>
      </c>
      <c r="E1987" s="24">
        <f t="shared" si="313"/>
        <v>70540</v>
      </c>
      <c r="F1987" s="24">
        <f t="shared" si="314"/>
        <v>265625</v>
      </c>
      <c r="G1987" s="24"/>
      <c r="K1987" s="26"/>
      <c r="L1987" s="26"/>
      <c r="M1987" s="26"/>
      <c r="P1987" s="42"/>
    </row>
    <row r="1988" spans="1:16" ht="15" x14ac:dyDescent="0.2">
      <c r="A1988" s="32">
        <f t="shared" si="309"/>
        <v>992001</v>
      </c>
      <c r="B1988" s="25">
        <f t="shared" si="310"/>
        <v>992500</v>
      </c>
      <c r="C1988" s="24">
        <f t="shared" si="311"/>
        <v>201795</v>
      </c>
      <c r="D1988" s="24">
        <f t="shared" si="312"/>
        <v>151600</v>
      </c>
      <c r="E1988" s="24">
        <f t="shared" si="313"/>
        <v>70575</v>
      </c>
      <c r="F1988" s="24">
        <f t="shared" si="314"/>
        <v>265750</v>
      </c>
      <c r="G1988" s="24"/>
      <c r="K1988" s="26"/>
      <c r="L1988" s="26"/>
      <c r="M1988" s="26"/>
      <c r="P1988" s="42"/>
    </row>
    <row r="1989" spans="1:16" x14ac:dyDescent="0.15">
      <c r="A1989" s="32">
        <f t="shared" si="309"/>
        <v>992501</v>
      </c>
      <c r="B1989" s="25">
        <f t="shared" si="310"/>
        <v>993000</v>
      </c>
      <c r="C1989" s="24">
        <f t="shared" si="311"/>
        <v>201895</v>
      </c>
      <c r="D1989" s="24">
        <f t="shared" si="312"/>
        <v>151675</v>
      </c>
      <c r="E1989" s="24">
        <f t="shared" si="313"/>
        <v>70610</v>
      </c>
      <c r="F1989" s="24">
        <f t="shared" si="314"/>
        <v>265875</v>
      </c>
      <c r="G1989" s="24"/>
      <c r="K1989" s="24"/>
      <c r="L1989" s="24"/>
      <c r="M1989" s="24"/>
      <c r="P1989" s="42"/>
    </row>
    <row r="1990" spans="1:16" ht="15" x14ac:dyDescent="0.2">
      <c r="A1990" s="32">
        <f t="shared" ref="A1990:A1999" si="315">B1989+1</f>
        <v>993001</v>
      </c>
      <c r="B1990" s="25">
        <f t="shared" ref="B1990:B1999" si="316">B1989+500</f>
        <v>993500</v>
      </c>
      <c r="C1990" s="24">
        <f t="shared" si="311"/>
        <v>201995</v>
      </c>
      <c r="D1990" s="24">
        <f t="shared" si="312"/>
        <v>151750</v>
      </c>
      <c r="E1990" s="24">
        <f t="shared" si="313"/>
        <v>70645</v>
      </c>
      <c r="F1990" s="24">
        <f t="shared" si="314"/>
        <v>266000</v>
      </c>
      <c r="G1990" s="24"/>
      <c r="K1990" s="26"/>
      <c r="L1990" s="26"/>
      <c r="M1990" s="26"/>
      <c r="P1990" s="42"/>
    </row>
    <row r="1991" spans="1:16" ht="15" x14ac:dyDescent="0.2">
      <c r="A1991" s="32">
        <f t="shared" si="315"/>
        <v>993501</v>
      </c>
      <c r="B1991" s="25">
        <f t="shared" si="316"/>
        <v>994000</v>
      </c>
      <c r="C1991" s="24">
        <f t="shared" si="311"/>
        <v>202095</v>
      </c>
      <c r="D1991" s="24">
        <f t="shared" si="312"/>
        <v>151825</v>
      </c>
      <c r="E1991" s="24">
        <f t="shared" si="313"/>
        <v>70680</v>
      </c>
      <c r="F1991" s="24">
        <f t="shared" si="314"/>
        <v>266125</v>
      </c>
      <c r="G1991" s="24"/>
      <c r="K1991" s="26"/>
      <c r="L1991" s="26"/>
      <c r="M1991" s="26"/>
      <c r="P1991" s="42"/>
    </row>
    <row r="1992" spans="1:16" x14ac:dyDescent="0.15">
      <c r="A1992" s="32">
        <f t="shared" si="315"/>
        <v>994001</v>
      </c>
      <c r="B1992" s="25">
        <f t="shared" si="316"/>
        <v>994500</v>
      </c>
      <c r="C1992" s="24">
        <f t="shared" si="311"/>
        <v>202195</v>
      </c>
      <c r="D1992" s="24">
        <f t="shared" si="312"/>
        <v>151900</v>
      </c>
      <c r="E1992" s="24">
        <f t="shared" si="313"/>
        <v>70715</v>
      </c>
      <c r="F1992" s="24">
        <f t="shared" si="314"/>
        <v>266250</v>
      </c>
      <c r="G1992" s="24"/>
      <c r="K1992" s="24"/>
      <c r="L1992" s="24"/>
      <c r="M1992" s="24"/>
      <c r="P1992" s="42"/>
    </row>
    <row r="1993" spans="1:16" ht="15" x14ac:dyDescent="0.2">
      <c r="A1993" s="32">
        <f t="shared" si="315"/>
        <v>994501</v>
      </c>
      <c r="B1993" s="25">
        <f t="shared" si="316"/>
        <v>995000</v>
      </c>
      <c r="C1993" s="24">
        <f t="shared" si="311"/>
        <v>202295</v>
      </c>
      <c r="D1993" s="24">
        <f t="shared" si="312"/>
        <v>151975</v>
      </c>
      <c r="E1993" s="24">
        <f t="shared" si="313"/>
        <v>70750</v>
      </c>
      <c r="F1993" s="24">
        <f t="shared" si="314"/>
        <v>266375</v>
      </c>
      <c r="G1993" s="24"/>
      <c r="K1993" s="26"/>
      <c r="L1993" s="26"/>
      <c r="M1993" s="26"/>
      <c r="P1993" s="42"/>
    </row>
    <row r="1994" spans="1:16" ht="15" x14ac:dyDescent="0.2">
      <c r="A1994" s="32">
        <f t="shared" si="315"/>
        <v>995001</v>
      </c>
      <c r="B1994" s="25">
        <f t="shared" si="316"/>
        <v>995500</v>
      </c>
      <c r="C1994" s="24">
        <f t="shared" si="311"/>
        <v>202395</v>
      </c>
      <c r="D1994" s="24">
        <f t="shared" si="312"/>
        <v>152050</v>
      </c>
      <c r="E1994" s="24">
        <f t="shared" si="313"/>
        <v>70785</v>
      </c>
      <c r="F1994" s="24">
        <f t="shared" si="314"/>
        <v>266500</v>
      </c>
      <c r="G1994" s="24"/>
      <c r="K1994" s="26"/>
      <c r="L1994" s="26"/>
      <c r="M1994" s="26"/>
      <c r="P1994" s="42"/>
    </row>
    <row r="1995" spans="1:16" x14ac:dyDescent="0.15">
      <c r="A1995" s="32">
        <f t="shared" si="315"/>
        <v>995501</v>
      </c>
      <c r="B1995" s="25">
        <f t="shared" si="316"/>
        <v>996000</v>
      </c>
      <c r="C1995" s="24">
        <f t="shared" si="311"/>
        <v>202495</v>
      </c>
      <c r="D1995" s="24">
        <f t="shared" si="312"/>
        <v>152125</v>
      </c>
      <c r="E1995" s="24">
        <f t="shared" si="313"/>
        <v>70820</v>
      </c>
      <c r="F1995" s="24">
        <f t="shared" si="314"/>
        <v>266625</v>
      </c>
      <c r="G1995" s="24"/>
      <c r="K1995" s="24"/>
      <c r="L1995" s="24"/>
      <c r="M1995" s="24"/>
      <c r="P1995" s="42"/>
    </row>
    <row r="1996" spans="1:16" ht="15" x14ac:dyDescent="0.2">
      <c r="A1996" s="32">
        <f t="shared" si="315"/>
        <v>996001</v>
      </c>
      <c r="B1996" s="25">
        <f t="shared" si="316"/>
        <v>996500</v>
      </c>
      <c r="C1996" s="24">
        <f t="shared" si="311"/>
        <v>202595</v>
      </c>
      <c r="D1996" s="24">
        <f t="shared" si="312"/>
        <v>152200</v>
      </c>
      <c r="E1996" s="24">
        <f t="shared" si="313"/>
        <v>70855</v>
      </c>
      <c r="F1996" s="24">
        <f t="shared" si="314"/>
        <v>266750</v>
      </c>
      <c r="G1996" s="24"/>
      <c r="K1996" s="26"/>
      <c r="L1996" s="26"/>
      <c r="M1996" s="26"/>
      <c r="P1996" s="42"/>
    </row>
    <row r="1997" spans="1:16" ht="15" x14ac:dyDescent="0.2">
      <c r="A1997" s="32">
        <f t="shared" si="315"/>
        <v>996501</v>
      </c>
      <c r="B1997" s="25">
        <f t="shared" si="316"/>
        <v>997000</v>
      </c>
      <c r="C1997" s="24">
        <f t="shared" si="311"/>
        <v>202695</v>
      </c>
      <c r="D1997" s="24">
        <f t="shared" si="312"/>
        <v>152275</v>
      </c>
      <c r="E1997" s="24">
        <f t="shared" si="313"/>
        <v>70890</v>
      </c>
      <c r="F1997" s="24">
        <f t="shared" si="314"/>
        <v>266875</v>
      </c>
      <c r="G1997" s="24"/>
      <c r="K1997" s="26"/>
      <c r="L1997" s="26"/>
      <c r="M1997" s="26"/>
      <c r="P1997" s="42"/>
    </row>
    <row r="1998" spans="1:16" x14ac:dyDescent="0.15">
      <c r="A1998" s="32">
        <f t="shared" si="315"/>
        <v>997001</v>
      </c>
      <c r="B1998" s="25">
        <f t="shared" si="316"/>
        <v>997500</v>
      </c>
      <c r="C1998" s="24">
        <f t="shared" si="311"/>
        <v>202795</v>
      </c>
      <c r="D1998" s="24">
        <f t="shared" si="312"/>
        <v>152350</v>
      </c>
      <c r="E1998" s="24">
        <f t="shared" si="313"/>
        <v>70925</v>
      </c>
      <c r="F1998" s="24">
        <f t="shared" si="314"/>
        <v>267000</v>
      </c>
      <c r="G1998" s="24"/>
      <c r="K1998" s="24"/>
      <c r="L1998" s="24"/>
      <c r="M1998" s="24"/>
      <c r="P1998" s="42"/>
    </row>
    <row r="1999" spans="1:16" ht="15" x14ac:dyDescent="0.2">
      <c r="A1999" s="32">
        <f t="shared" si="315"/>
        <v>997501</v>
      </c>
      <c r="B1999" s="25">
        <f t="shared" si="316"/>
        <v>998000</v>
      </c>
      <c r="C1999" s="24">
        <f t="shared" si="311"/>
        <v>202895</v>
      </c>
      <c r="D1999" s="24">
        <f t="shared" si="312"/>
        <v>152425</v>
      </c>
      <c r="E1999" s="24">
        <f t="shared" si="313"/>
        <v>70960</v>
      </c>
      <c r="F1999" s="24">
        <f t="shared" si="314"/>
        <v>267125</v>
      </c>
      <c r="G1999" s="24"/>
      <c r="K1999" s="26"/>
      <c r="L1999" s="26"/>
      <c r="M1999" s="26"/>
      <c r="P1999" s="42"/>
    </row>
    <row r="2000" spans="1:16" ht="15" x14ac:dyDescent="0.2">
      <c r="G2000" s="24"/>
      <c r="K2000" s="26"/>
      <c r="L2000" s="26"/>
      <c r="M2000" s="26"/>
      <c r="P2000" s="42"/>
    </row>
    <row r="2001" spans="7:16" x14ac:dyDescent="0.15">
      <c r="G2001" s="24"/>
      <c r="K2001" s="24"/>
      <c r="L2001" s="24"/>
      <c r="M2001" s="24"/>
      <c r="P2001" s="42"/>
    </row>
  </sheetData>
  <mergeCells count="1">
    <mergeCell ref="A1:M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2001"/>
  <sheetViews>
    <sheetView topLeftCell="G23" workbookViewId="0">
      <selection activeCell="AB26" sqref="AB26:AD126"/>
    </sheetView>
  </sheetViews>
  <sheetFormatPr baseColWidth="10" defaultColWidth="8.83203125" defaultRowHeight="13" x14ac:dyDescent="0.15"/>
  <cols>
    <col min="3" max="3" width="11" customWidth="1"/>
    <col min="6" max="6" width="10.33203125" customWidth="1"/>
    <col min="8" max="8" width="32.1640625" bestFit="1" customWidth="1"/>
    <col min="9" max="9" width="10.33203125" bestFit="1" customWidth="1"/>
    <col min="10" max="10" width="10.33203125" customWidth="1"/>
    <col min="13" max="13" width="12.33203125" bestFit="1" customWidth="1"/>
    <col min="14" max="14" width="10.6640625" customWidth="1"/>
    <col min="17" max="17" width="16.33203125" customWidth="1"/>
    <col min="18" max="18" width="15.6640625" bestFit="1" customWidth="1"/>
  </cols>
  <sheetData>
    <row r="1" spans="1:28" ht="19" thickBot="1" x14ac:dyDescent="0.25">
      <c r="A1" s="135" t="s">
        <v>35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Y1" s="53"/>
    </row>
    <row r="2" spans="1:28" ht="19" thickBot="1" x14ac:dyDescent="0.25">
      <c r="A2" s="67"/>
      <c r="B2" s="67"/>
      <c r="C2" s="67"/>
      <c r="D2" s="67"/>
      <c r="E2" s="67"/>
      <c r="F2" s="67"/>
      <c r="G2" s="67"/>
      <c r="H2" s="73" t="s">
        <v>9</v>
      </c>
      <c r="I2" s="71"/>
      <c r="J2" s="71"/>
      <c r="K2" s="71"/>
      <c r="L2" s="71"/>
      <c r="M2" s="71"/>
      <c r="N2" s="72"/>
    </row>
    <row r="3" spans="1:28" ht="14" x14ac:dyDescent="0.15">
      <c r="A3" s="33" t="s">
        <v>25</v>
      </c>
      <c r="B3" s="33" t="s">
        <v>26</v>
      </c>
      <c r="C3" s="34" t="s">
        <v>30</v>
      </c>
      <c r="D3" s="35" t="s">
        <v>18</v>
      </c>
      <c r="E3" s="35" t="s">
        <v>19</v>
      </c>
      <c r="F3" s="34" t="s">
        <v>28</v>
      </c>
      <c r="G3" s="24"/>
      <c r="H3" s="70" t="s">
        <v>25</v>
      </c>
      <c r="I3" s="70" t="s">
        <v>26</v>
      </c>
      <c r="J3" s="122" t="s">
        <v>27</v>
      </c>
      <c r="K3" s="122" t="s">
        <v>18</v>
      </c>
      <c r="L3" s="122" t="s">
        <v>19</v>
      </c>
      <c r="M3" s="122" t="s">
        <v>8</v>
      </c>
      <c r="N3" s="122" t="s">
        <v>1</v>
      </c>
      <c r="P3" s="46" t="s">
        <v>3</v>
      </c>
      <c r="Q3" s="53" t="s">
        <v>46</v>
      </c>
      <c r="R3" s="53" t="s">
        <v>47</v>
      </c>
      <c r="S3" s="53" t="s">
        <v>50</v>
      </c>
      <c r="T3" s="53" t="s">
        <v>51</v>
      </c>
      <c r="U3" s="53" t="s">
        <v>25</v>
      </c>
      <c r="V3" s="53" t="s">
        <v>26</v>
      </c>
    </row>
    <row r="4" spans="1:28" ht="15" x14ac:dyDescent="0.2">
      <c r="A4">
        <v>0</v>
      </c>
      <c r="B4" s="25">
        <v>200</v>
      </c>
      <c r="C4" s="24">
        <f>B4*J4</f>
        <v>480</v>
      </c>
      <c r="D4" s="24">
        <f>B4*K4</f>
        <v>350</v>
      </c>
      <c r="E4" s="24">
        <f>B4*L4</f>
        <v>200</v>
      </c>
      <c r="F4" s="28">
        <f>B4*M4</f>
        <v>1500</v>
      </c>
      <c r="G4" s="29"/>
      <c r="H4" s="123">
        <v>0</v>
      </c>
      <c r="I4" s="103">
        <v>200</v>
      </c>
      <c r="J4" s="136">
        <v>2.4</v>
      </c>
      <c r="K4" s="137">
        <v>1.75</v>
      </c>
      <c r="L4" s="137">
        <v>1</v>
      </c>
      <c r="M4" s="137">
        <v>7.5</v>
      </c>
      <c r="N4" s="105">
        <v>1</v>
      </c>
      <c r="O4" s="42">
        <f>200/190</f>
        <v>1.0526315789473684</v>
      </c>
      <c r="P4" s="42">
        <v>1</v>
      </c>
      <c r="Q4" s="45">
        <f>(VLOOKUP(P4,$K$16:M$24,3))</f>
        <v>0</v>
      </c>
      <c r="R4" s="54">
        <f t="shared" ref="R4:R29" si="0">+Q4*2</f>
        <v>0</v>
      </c>
      <c r="S4">
        <f t="shared" ref="S4:S67" si="1">VLOOKUP(P4,$U$3:$V$204,2)</f>
        <v>2</v>
      </c>
      <c r="T4" s="108">
        <v>0.85</v>
      </c>
      <c r="U4">
        <v>1</v>
      </c>
      <c r="V4">
        <v>2</v>
      </c>
      <c r="Y4" s="24"/>
      <c r="Z4" s="24"/>
      <c r="AA4" s="24"/>
      <c r="AB4" s="24"/>
    </row>
    <row r="5" spans="1:28" ht="15" x14ac:dyDescent="0.2">
      <c r="A5" s="32">
        <f t="shared" ref="A5:A29" si="2">B4+1</f>
        <v>201</v>
      </c>
      <c r="B5" s="25">
        <f>B4+300</f>
        <v>500</v>
      </c>
      <c r="C5" s="24">
        <f t="shared" ref="C5:C29" si="3">C4+($B5-$B4)*(VLOOKUP($A5,$H$4:$M$14,3))</f>
        <v>585</v>
      </c>
      <c r="D5" s="24">
        <f t="shared" ref="D5:D29" si="4">D4+($B5-$B4)*(VLOOKUP($A5,$H$4:$M$14,4))</f>
        <v>440</v>
      </c>
      <c r="E5" s="24">
        <f t="shared" ref="E5:E29" si="5">E4+($B5-$B4)*(VLOOKUP($A5,$H$4:$M$14,5))</f>
        <v>251</v>
      </c>
      <c r="F5" s="24">
        <f t="shared" ref="F5:F29" si="6">F4+($B5-$B4)*(VLOOKUP($A5,$H$4:$M$14,6))</f>
        <v>1725</v>
      </c>
      <c r="G5" s="29"/>
      <c r="H5" s="103">
        <v>201</v>
      </c>
      <c r="I5" s="103">
        <v>500</v>
      </c>
      <c r="J5" s="136">
        <v>0.35</v>
      </c>
      <c r="K5" s="137">
        <v>0.3</v>
      </c>
      <c r="L5" s="137">
        <v>0.17</v>
      </c>
      <c r="M5" s="136">
        <v>0.75</v>
      </c>
      <c r="N5" s="105">
        <v>2</v>
      </c>
      <c r="P5" s="42">
        <f>+P4+1</f>
        <v>2</v>
      </c>
      <c r="Q5" s="45">
        <f>Q4+IF(MOD(P5-1,2),0,(VLOOKUP(P5,$K$16:$M$24,3)))</f>
        <v>0</v>
      </c>
      <c r="R5" s="54">
        <f t="shared" si="0"/>
        <v>0</v>
      </c>
      <c r="S5">
        <f t="shared" si="1"/>
        <v>2</v>
      </c>
      <c r="T5" s="108">
        <v>0.85</v>
      </c>
      <c r="U5">
        <v>3</v>
      </c>
      <c r="V5">
        <v>5</v>
      </c>
      <c r="X5" s="96"/>
      <c r="Y5" s="24"/>
      <c r="Z5" s="24"/>
      <c r="AA5" s="24"/>
      <c r="AB5" s="24"/>
    </row>
    <row r="6" spans="1:28" ht="15" x14ac:dyDescent="0.2">
      <c r="A6" s="32">
        <f t="shared" si="2"/>
        <v>501</v>
      </c>
      <c r="B6" s="25">
        <f t="shared" ref="B6:B29" si="7">B5+200</f>
        <v>700</v>
      </c>
      <c r="C6" s="24">
        <f t="shared" si="3"/>
        <v>655</v>
      </c>
      <c r="D6" s="24">
        <f t="shared" si="4"/>
        <v>500</v>
      </c>
      <c r="E6" s="24">
        <f t="shared" si="5"/>
        <v>285</v>
      </c>
      <c r="F6" s="24">
        <f t="shared" si="6"/>
        <v>1825</v>
      </c>
      <c r="G6" s="29"/>
      <c r="H6" s="103">
        <v>501</v>
      </c>
      <c r="I6" s="103">
        <v>1000</v>
      </c>
      <c r="J6" s="136">
        <v>0.35</v>
      </c>
      <c r="K6" s="137">
        <v>0.3</v>
      </c>
      <c r="L6" s="137">
        <v>0.17</v>
      </c>
      <c r="M6" s="136">
        <v>0.5</v>
      </c>
      <c r="N6" s="105">
        <v>2</v>
      </c>
      <c r="P6" s="42">
        <f t="shared" ref="P6:P29" si="8">+P5+1</f>
        <v>3</v>
      </c>
      <c r="Q6" s="45">
        <f>Q5+IF(MOD(P6-1,2),0,(VLOOKUP(P6,$K$16:$M$24,3)))</f>
        <v>210</v>
      </c>
      <c r="R6" s="54">
        <f t="shared" si="0"/>
        <v>420</v>
      </c>
      <c r="S6">
        <f t="shared" si="1"/>
        <v>5</v>
      </c>
      <c r="T6" s="108">
        <v>0.85</v>
      </c>
      <c r="U6">
        <v>6</v>
      </c>
      <c r="V6">
        <v>10</v>
      </c>
      <c r="Y6" s="24"/>
      <c r="Z6" s="24"/>
      <c r="AA6" s="24"/>
      <c r="AB6" s="24"/>
    </row>
    <row r="7" spans="1:28" ht="15" x14ac:dyDescent="0.2">
      <c r="A7" s="32">
        <f t="shared" si="2"/>
        <v>701</v>
      </c>
      <c r="B7" s="25">
        <f t="shared" si="7"/>
        <v>900</v>
      </c>
      <c r="C7" s="24">
        <f t="shared" si="3"/>
        <v>725</v>
      </c>
      <c r="D7" s="24">
        <f t="shared" si="4"/>
        <v>560</v>
      </c>
      <c r="E7" s="24">
        <f t="shared" si="5"/>
        <v>319</v>
      </c>
      <c r="F7" s="24">
        <f t="shared" si="6"/>
        <v>1925</v>
      </c>
      <c r="G7" s="29"/>
      <c r="H7" s="103">
        <v>1001</v>
      </c>
      <c r="I7" s="103">
        <v>2500</v>
      </c>
      <c r="J7" s="136">
        <v>0.35</v>
      </c>
      <c r="K7" s="137">
        <v>0.3</v>
      </c>
      <c r="L7" s="137">
        <v>0.15</v>
      </c>
      <c r="M7" s="136">
        <v>0.27</v>
      </c>
      <c r="N7" s="105">
        <v>3</v>
      </c>
      <c r="P7" s="42">
        <f t="shared" si="8"/>
        <v>4</v>
      </c>
      <c r="Q7" s="45">
        <f t="shared" ref="Q7:Q29" si="9">Q6+IF(MOD(P7-1,5),0,(VLOOKUP(P7,$K$16:$M$24,3)))</f>
        <v>210</v>
      </c>
      <c r="R7" s="54">
        <f t="shared" si="0"/>
        <v>420</v>
      </c>
      <c r="S7">
        <f t="shared" si="1"/>
        <v>5</v>
      </c>
      <c r="T7" s="108">
        <v>0.85</v>
      </c>
      <c r="U7">
        <v>11</v>
      </c>
      <c r="V7">
        <v>15</v>
      </c>
      <c r="Y7" s="24"/>
      <c r="Z7" s="24"/>
      <c r="AA7" s="24"/>
      <c r="AB7" s="24"/>
    </row>
    <row r="8" spans="1:28" ht="15" x14ac:dyDescent="0.2">
      <c r="A8" s="32">
        <f t="shared" si="2"/>
        <v>901</v>
      </c>
      <c r="B8" s="25">
        <f t="shared" si="7"/>
        <v>1100</v>
      </c>
      <c r="C8" s="24">
        <f t="shared" si="3"/>
        <v>795</v>
      </c>
      <c r="D8" s="24">
        <f t="shared" si="4"/>
        <v>620</v>
      </c>
      <c r="E8" s="24">
        <f t="shared" si="5"/>
        <v>353</v>
      </c>
      <c r="F8" s="24">
        <f t="shared" si="6"/>
        <v>2025</v>
      </c>
      <c r="G8" s="29"/>
      <c r="H8" s="103">
        <v>2501</v>
      </c>
      <c r="I8" s="103">
        <v>5000</v>
      </c>
      <c r="J8" s="137">
        <v>0.3</v>
      </c>
      <c r="K8" s="137">
        <v>0.12</v>
      </c>
      <c r="L8" s="137">
        <v>0.12</v>
      </c>
      <c r="M8" s="137">
        <v>0.27</v>
      </c>
      <c r="N8" s="105">
        <v>4</v>
      </c>
      <c r="P8" s="42">
        <f t="shared" si="8"/>
        <v>5</v>
      </c>
      <c r="Q8" s="45">
        <f t="shared" si="9"/>
        <v>210</v>
      </c>
      <c r="R8" s="54">
        <f t="shared" si="0"/>
        <v>420</v>
      </c>
      <c r="S8">
        <f t="shared" si="1"/>
        <v>5</v>
      </c>
      <c r="T8" s="108">
        <v>0.85</v>
      </c>
      <c r="U8">
        <v>16</v>
      </c>
      <c r="V8">
        <v>20</v>
      </c>
      <c r="Y8" s="24"/>
      <c r="Z8" s="24"/>
      <c r="AA8" s="24"/>
      <c r="AB8" s="24"/>
    </row>
    <row r="9" spans="1:28" ht="15" x14ac:dyDescent="0.2">
      <c r="A9" s="32">
        <f t="shared" si="2"/>
        <v>1101</v>
      </c>
      <c r="B9" s="25">
        <f t="shared" si="7"/>
        <v>1300</v>
      </c>
      <c r="C9" s="24">
        <f t="shared" si="3"/>
        <v>865</v>
      </c>
      <c r="D9" s="24">
        <f t="shared" si="4"/>
        <v>680</v>
      </c>
      <c r="E9" s="24">
        <f t="shared" si="5"/>
        <v>383</v>
      </c>
      <c r="F9" s="24">
        <f t="shared" si="6"/>
        <v>2079</v>
      </c>
      <c r="G9" s="29"/>
      <c r="H9" s="103">
        <v>5001</v>
      </c>
      <c r="I9" s="103">
        <v>10000</v>
      </c>
      <c r="J9" s="137">
        <v>0.2</v>
      </c>
      <c r="K9" s="137">
        <v>0.12</v>
      </c>
      <c r="L9" s="137">
        <v>7.0000000000000007E-2</v>
      </c>
      <c r="M9" s="136">
        <v>0.2</v>
      </c>
      <c r="N9" s="105">
        <v>5</v>
      </c>
      <c r="P9" s="47">
        <f t="shared" si="8"/>
        <v>6</v>
      </c>
      <c r="Q9" s="45">
        <f t="shared" si="9"/>
        <v>330</v>
      </c>
      <c r="R9" s="54">
        <f t="shared" si="0"/>
        <v>660</v>
      </c>
      <c r="S9">
        <f t="shared" si="1"/>
        <v>10</v>
      </c>
      <c r="T9" s="108">
        <v>0.85</v>
      </c>
      <c r="U9">
        <v>21</v>
      </c>
      <c r="V9">
        <v>25</v>
      </c>
      <c r="Y9" s="24"/>
      <c r="Z9" s="24"/>
      <c r="AA9" s="24"/>
      <c r="AB9" s="24"/>
    </row>
    <row r="10" spans="1:28" ht="15" x14ac:dyDescent="0.2">
      <c r="A10" s="32">
        <f t="shared" si="2"/>
        <v>1301</v>
      </c>
      <c r="B10" s="25">
        <f t="shared" si="7"/>
        <v>1500</v>
      </c>
      <c r="C10" s="24">
        <f t="shared" si="3"/>
        <v>935</v>
      </c>
      <c r="D10" s="24">
        <f t="shared" si="4"/>
        <v>740</v>
      </c>
      <c r="E10" s="24">
        <f t="shared" si="5"/>
        <v>413</v>
      </c>
      <c r="F10" s="24">
        <f t="shared" si="6"/>
        <v>2133</v>
      </c>
      <c r="G10" s="29"/>
      <c r="H10" s="103">
        <f>I9+1</f>
        <v>10001</v>
      </c>
      <c r="I10" s="103">
        <v>20000</v>
      </c>
      <c r="J10" s="137">
        <v>7.0000000000000007E-2</v>
      </c>
      <c r="K10" s="137">
        <v>0.12</v>
      </c>
      <c r="L10" s="137">
        <v>7.0000000000000007E-2</v>
      </c>
      <c r="M10" s="136">
        <v>0.2</v>
      </c>
      <c r="N10" s="105">
        <v>6</v>
      </c>
      <c r="P10" s="42">
        <f t="shared" si="8"/>
        <v>7</v>
      </c>
      <c r="Q10" s="45">
        <f t="shared" si="9"/>
        <v>330</v>
      </c>
      <c r="R10" s="54">
        <f t="shared" si="0"/>
        <v>660</v>
      </c>
      <c r="S10">
        <f t="shared" si="1"/>
        <v>10</v>
      </c>
      <c r="T10" s="108">
        <v>0.85</v>
      </c>
      <c r="U10">
        <v>26</v>
      </c>
      <c r="V10">
        <v>30</v>
      </c>
      <c r="Y10" s="24"/>
      <c r="Z10" s="24"/>
      <c r="AA10" s="24"/>
      <c r="AB10" s="24"/>
    </row>
    <row r="11" spans="1:28" ht="15" x14ac:dyDescent="0.2">
      <c r="A11" s="32">
        <f t="shared" si="2"/>
        <v>1501</v>
      </c>
      <c r="B11" s="25">
        <f t="shared" si="7"/>
        <v>1700</v>
      </c>
      <c r="C11" s="24">
        <f t="shared" si="3"/>
        <v>1005</v>
      </c>
      <c r="D11" s="24">
        <f t="shared" si="4"/>
        <v>800</v>
      </c>
      <c r="E11" s="24">
        <f t="shared" si="5"/>
        <v>443</v>
      </c>
      <c r="F11" s="24">
        <f t="shared" si="6"/>
        <v>2187</v>
      </c>
      <c r="G11" s="29"/>
      <c r="H11" s="103">
        <f>I10+1</f>
        <v>20001</v>
      </c>
      <c r="I11" s="103">
        <v>40000</v>
      </c>
      <c r="J11" s="137">
        <v>7.0000000000000007E-2</v>
      </c>
      <c r="K11" s="137">
        <v>0.12</v>
      </c>
      <c r="L11" s="137">
        <v>7.0000000000000007E-2</v>
      </c>
      <c r="M11" s="136">
        <v>0.2</v>
      </c>
      <c r="N11" s="105">
        <v>7</v>
      </c>
      <c r="P11" s="42">
        <f t="shared" si="8"/>
        <v>8</v>
      </c>
      <c r="Q11" s="45">
        <f t="shared" si="9"/>
        <v>330</v>
      </c>
      <c r="R11" s="54">
        <f t="shared" si="0"/>
        <v>660</v>
      </c>
      <c r="S11">
        <f t="shared" si="1"/>
        <v>10</v>
      </c>
      <c r="T11" s="108">
        <v>0.85</v>
      </c>
      <c r="U11">
        <v>31</v>
      </c>
      <c r="V11">
        <v>35</v>
      </c>
      <c r="Y11" s="24"/>
      <c r="Z11" s="24"/>
      <c r="AA11" s="24"/>
      <c r="AB11" s="24"/>
    </row>
    <row r="12" spans="1:28" ht="15" x14ac:dyDescent="0.2">
      <c r="A12" s="32">
        <f t="shared" si="2"/>
        <v>1701</v>
      </c>
      <c r="B12" s="25">
        <f t="shared" si="7"/>
        <v>1900</v>
      </c>
      <c r="C12" s="24">
        <f t="shared" si="3"/>
        <v>1075</v>
      </c>
      <c r="D12" s="24">
        <f t="shared" si="4"/>
        <v>860</v>
      </c>
      <c r="E12" s="24">
        <f t="shared" si="5"/>
        <v>473</v>
      </c>
      <c r="F12" s="24">
        <f t="shared" si="6"/>
        <v>2241</v>
      </c>
      <c r="G12" s="29"/>
      <c r="H12" s="103">
        <f>I11+1</f>
        <v>40001</v>
      </c>
      <c r="I12" s="103">
        <v>75000</v>
      </c>
      <c r="J12" s="137">
        <v>7.0000000000000007E-2</v>
      </c>
      <c r="K12" s="137">
        <v>0.12</v>
      </c>
      <c r="L12" s="137">
        <v>7.0000000000000007E-2</v>
      </c>
      <c r="M12" s="136">
        <v>0.2</v>
      </c>
      <c r="N12" s="105">
        <v>8</v>
      </c>
      <c r="P12" s="42">
        <f t="shared" si="8"/>
        <v>9</v>
      </c>
      <c r="Q12" s="45">
        <f t="shared" si="9"/>
        <v>330</v>
      </c>
      <c r="R12" s="54">
        <f t="shared" si="0"/>
        <v>660</v>
      </c>
      <c r="S12">
        <f t="shared" si="1"/>
        <v>10</v>
      </c>
      <c r="T12" s="108">
        <v>0.85</v>
      </c>
      <c r="U12">
        <v>36</v>
      </c>
      <c r="V12">
        <v>40</v>
      </c>
      <c r="Y12" s="24"/>
      <c r="Z12" s="24"/>
      <c r="AA12" s="24"/>
      <c r="AB12" s="24"/>
    </row>
    <row r="13" spans="1:28" ht="15" x14ac:dyDescent="0.2">
      <c r="A13" s="32">
        <f t="shared" si="2"/>
        <v>1901</v>
      </c>
      <c r="B13" s="25">
        <f t="shared" si="7"/>
        <v>2100</v>
      </c>
      <c r="C13" s="24">
        <f t="shared" si="3"/>
        <v>1145</v>
      </c>
      <c r="D13" s="24">
        <f t="shared" si="4"/>
        <v>920</v>
      </c>
      <c r="E13" s="24">
        <f t="shared" si="5"/>
        <v>503</v>
      </c>
      <c r="F13" s="24">
        <f t="shared" si="6"/>
        <v>2295</v>
      </c>
      <c r="G13" s="29"/>
      <c r="H13" s="103">
        <f>I12+1</f>
        <v>75001</v>
      </c>
      <c r="I13" s="103">
        <v>100000</v>
      </c>
      <c r="J13" s="137">
        <v>7.0000000000000007E-2</v>
      </c>
      <c r="K13" s="137">
        <v>0.12</v>
      </c>
      <c r="L13" s="137">
        <v>7.0000000000000007E-2</v>
      </c>
      <c r="M13" s="136">
        <v>0.2</v>
      </c>
      <c r="N13" s="105">
        <v>9</v>
      </c>
      <c r="P13" s="42">
        <f t="shared" si="8"/>
        <v>10</v>
      </c>
      <c r="Q13" s="45">
        <f t="shared" si="9"/>
        <v>330</v>
      </c>
      <c r="R13" s="54">
        <f t="shared" si="0"/>
        <v>660</v>
      </c>
      <c r="S13">
        <f t="shared" si="1"/>
        <v>10</v>
      </c>
      <c r="T13" s="108">
        <v>0.85</v>
      </c>
      <c r="U13">
        <v>41</v>
      </c>
      <c r="V13">
        <v>45</v>
      </c>
      <c r="Y13" s="24"/>
      <c r="Z13" s="24"/>
      <c r="AA13" s="24"/>
      <c r="AB13" s="24"/>
    </row>
    <row r="14" spans="1:28" ht="15" x14ac:dyDescent="0.2">
      <c r="A14" s="32">
        <f t="shared" si="2"/>
        <v>2101</v>
      </c>
      <c r="B14" s="25">
        <f t="shared" si="7"/>
        <v>2300</v>
      </c>
      <c r="C14" s="24">
        <f t="shared" si="3"/>
        <v>1215</v>
      </c>
      <c r="D14" s="24">
        <f t="shared" si="4"/>
        <v>980</v>
      </c>
      <c r="E14" s="24">
        <f t="shared" si="5"/>
        <v>533</v>
      </c>
      <c r="F14" s="24">
        <f t="shared" si="6"/>
        <v>2349</v>
      </c>
      <c r="G14" s="29"/>
      <c r="H14" s="103">
        <f>I13+1</f>
        <v>100001</v>
      </c>
      <c r="I14" s="103">
        <v>200000</v>
      </c>
      <c r="J14" s="137">
        <v>7.0000000000000007E-2</v>
      </c>
      <c r="K14" s="137">
        <v>0.12</v>
      </c>
      <c r="L14" s="137">
        <v>7.0000000000000007E-2</v>
      </c>
      <c r="M14" s="136">
        <v>0.2</v>
      </c>
      <c r="N14" s="105">
        <v>10</v>
      </c>
      <c r="P14" s="47">
        <f t="shared" si="8"/>
        <v>11</v>
      </c>
      <c r="Q14" s="45">
        <f t="shared" si="9"/>
        <v>450</v>
      </c>
      <c r="R14" s="54">
        <f t="shared" si="0"/>
        <v>900</v>
      </c>
      <c r="S14">
        <f t="shared" si="1"/>
        <v>15</v>
      </c>
      <c r="T14" s="65">
        <v>1</v>
      </c>
      <c r="U14">
        <v>46</v>
      </c>
      <c r="V14">
        <v>50</v>
      </c>
    </row>
    <row r="15" spans="1:28" ht="15" x14ac:dyDescent="0.2">
      <c r="A15" s="32">
        <f t="shared" si="2"/>
        <v>2301</v>
      </c>
      <c r="B15" s="25">
        <f t="shared" si="7"/>
        <v>2500</v>
      </c>
      <c r="C15" s="24">
        <f t="shared" si="3"/>
        <v>1285</v>
      </c>
      <c r="D15" s="24">
        <f t="shared" si="4"/>
        <v>1040</v>
      </c>
      <c r="E15" s="24">
        <f t="shared" si="5"/>
        <v>563</v>
      </c>
      <c r="F15" s="24">
        <f t="shared" si="6"/>
        <v>2403</v>
      </c>
      <c r="G15" s="29"/>
      <c r="H15" s="82" t="s">
        <v>56</v>
      </c>
      <c r="I15" s="81" t="s">
        <v>14</v>
      </c>
      <c r="J15" s="81" t="s">
        <v>15</v>
      </c>
      <c r="K15" s="114" t="s">
        <v>25</v>
      </c>
      <c r="L15" s="114" t="s">
        <v>26</v>
      </c>
      <c r="M15" s="62" t="s">
        <v>31</v>
      </c>
      <c r="N15" s="62" t="s">
        <v>49</v>
      </c>
      <c r="O15" s="64"/>
      <c r="P15" s="42">
        <f t="shared" si="8"/>
        <v>12</v>
      </c>
      <c r="Q15" s="45">
        <f t="shared" si="9"/>
        <v>450</v>
      </c>
      <c r="R15" s="54">
        <f t="shared" si="0"/>
        <v>900</v>
      </c>
      <c r="S15">
        <f t="shared" si="1"/>
        <v>15</v>
      </c>
      <c r="T15" s="65">
        <v>1</v>
      </c>
      <c r="U15">
        <v>51</v>
      </c>
      <c r="V15">
        <v>55</v>
      </c>
    </row>
    <row r="16" spans="1:28" ht="15" x14ac:dyDescent="0.2">
      <c r="A16" s="32">
        <f t="shared" si="2"/>
        <v>2501</v>
      </c>
      <c r="B16" s="25">
        <f t="shared" si="7"/>
        <v>2700</v>
      </c>
      <c r="C16" s="24">
        <f t="shared" si="3"/>
        <v>1345</v>
      </c>
      <c r="D16" s="24">
        <f t="shared" si="4"/>
        <v>1064</v>
      </c>
      <c r="E16" s="24">
        <f t="shared" si="5"/>
        <v>587</v>
      </c>
      <c r="F16" s="24">
        <f t="shared" si="6"/>
        <v>2457</v>
      </c>
      <c r="G16" s="29"/>
      <c r="H16" s="83" t="s">
        <v>72</v>
      </c>
      <c r="I16" s="139">
        <v>495</v>
      </c>
      <c r="J16" s="139">
        <v>400</v>
      </c>
      <c r="K16" s="49">
        <v>1</v>
      </c>
      <c r="L16" s="49">
        <v>2</v>
      </c>
      <c r="M16" s="63">
        <v>0</v>
      </c>
      <c r="N16" s="63">
        <v>0</v>
      </c>
      <c r="O16" s="66"/>
      <c r="P16" s="42">
        <f t="shared" si="8"/>
        <v>13</v>
      </c>
      <c r="Q16" s="45">
        <f t="shared" si="9"/>
        <v>450</v>
      </c>
      <c r="R16" s="54">
        <f t="shared" si="0"/>
        <v>900</v>
      </c>
      <c r="S16">
        <f t="shared" si="1"/>
        <v>15</v>
      </c>
      <c r="T16" s="65">
        <v>1</v>
      </c>
      <c r="U16">
        <v>56</v>
      </c>
      <c r="V16">
        <v>60</v>
      </c>
    </row>
    <row r="17" spans="1:30" ht="15" x14ac:dyDescent="0.2">
      <c r="A17" s="32">
        <f t="shared" si="2"/>
        <v>2701</v>
      </c>
      <c r="B17" s="25">
        <f t="shared" si="7"/>
        <v>2900</v>
      </c>
      <c r="C17" s="24">
        <f t="shared" si="3"/>
        <v>1405</v>
      </c>
      <c r="D17" s="24">
        <f t="shared" si="4"/>
        <v>1088</v>
      </c>
      <c r="E17" s="24">
        <f t="shared" si="5"/>
        <v>611</v>
      </c>
      <c r="F17" s="24">
        <f t="shared" si="6"/>
        <v>2511</v>
      </c>
      <c r="G17" s="29"/>
      <c r="H17" s="83" t="s">
        <v>73</v>
      </c>
      <c r="I17" s="139">
        <v>315</v>
      </c>
      <c r="J17" s="139">
        <v>300</v>
      </c>
      <c r="K17" s="49">
        <v>3</v>
      </c>
      <c r="L17" s="49">
        <v>5</v>
      </c>
      <c r="M17" s="63">
        <v>210</v>
      </c>
      <c r="N17" s="63">
        <v>420</v>
      </c>
      <c r="O17" s="66"/>
      <c r="P17" s="42">
        <f t="shared" si="8"/>
        <v>14</v>
      </c>
      <c r="Q17" s="45">
        <f t="shared" si="9"/>
        <v>450</v>
      </c>
      <c r="R17" s="54">
        <f t="shared" si="0"/>
        <v>900</v>
      </c>
      <c r="S17">
        <f t="shared" si="1"/>
        <v>15</v>
      </c>
      <c r="T17" s="65">
        <v>1</v>
      </c>
      <c r="U17">
        <v>61</v>
      </c>
      <c r="V17">
        <v>65</v>
      </c>
    </row>
    <row r="18" spans="1:30" ht="15" x14ac:dyDescent="0.2">
      <c r="A18" s="32">
        <f t="shared" si="2"/>
        <v>2901</v>
      </c>
      <c r="B18" s="25">
        <f t="shared" si="7"/>
        <v>3100</v>
      </c>
      <c r="C18" s="24">
        <f t="shared" si="3"/>
        <v>1465</v>
      </c>
      <c r="D18" s="24">
        <f t="shared" si="4"/>
        <v>1112</v>
      </c>
      <c r="E18" s="24">
        <f t="shared" si="5"/>
        <v>635</v>
      </c>
      <c r="F18" s="24">
        <f t="shared" si="6"/>
        <v>2565</v>
      </c>
      <c r="G18" s="29"/>
      <c r="H18" s="30" t="s">
        <v>82</v>
      </c>
      <c r="I18" s="139">
        <v>295</v>
      </c>
      <c r="J18" s="139">
        <v>700</v>
      </c>
      <c r="K18" s="49">
        <v>6</v>
      </c>
      <c r="L18" s="49">
        <v>25</v>
      </c>
      <c r="M18" s="63">
        <v>120</v>
      </c>
      <c r="N18" s="63">
        <v>235</v>
      </c>
      <c r="O18" s="66"/>
      <c r="P18" s="42">
        <f t="shared" si="8"/>
        <v>15</v>
      </c>
      <c r="Q18" s="45">
        <f t="shared" si="9"/>
        <v>450</v>
      </c>
      <c r="R18" s="54">
        <f t="shared" si="0"/>
        <v>900</v>
      </c>
      <c r="S18">
        <f t="shared" si="1"/>
        <v>15</v>
      </c>
      <c r="T18" s="65">
        <v>1</v>
      </c>
      <c r="U18">
        <v>66</v>
      </c>
      <c r="V18">
        <v>70</v>
      </c>
    </row>
    <row r="19" spans="1:30" ht="15" x14ac:dyDescent="0.2">
      <c r="A19" s="32">
        <f t="shared" si="2"/>
        <v>3101</v>
      </c>
      <c r="B19" s="25">
        <f t="shared" si="7"/>
        <v>3300</v>
      </c>
      <c r="C19" s="24">
        <f t="shared" si="3"/>
        <v>1525</v>
      </c>
      <c r="D19" s="24">
        <f t="shared" si="4"/>
        <v>1136</v>
      </c>
      <c r="E19" s="24">
        <f t="shared" si="5"/>
        <v>659</v>
      </c>
      <c r="F19" s="24">
        <f t="shared" si="6"/>
        <v>2619</v>
      </c>
      <c r="G19" s="29"/>
      <c r="H19" s="30" t="s">
        <v>41</v>
      </c>
      <c r="I19" s="139">
        <v>315</v>
      </c>
      <c r="J19" s="139">
        <v>615</v>
      </c>
      <c r="K19" s="49">
        <v>26</v>
      </c>
      <c r="L19" s="49">
        <v>30</v>
      </c>
      <c r="M19" s="63">
        <v>105</v>
      </c>
      <c r="N19" s="63">
        <v>210</v>
      </c>
      <c r="O19" s="66"/>
      <c r="P19" s="47">
        <f t="shared" si="8"/>
        <v>16</v>
      </c>
      <c r="Q19" s="45">
        <f t="shared" si="9"/>
        <v>570</v>
      </c>
      <c r="R19" s="54">
        <f t="shared" si="0"/>
        <v>1140</v>
      </c>
      <c r="S19">
        <f t="shared" si="1"/>
        <v>20</v>
      </c>
      <c r="T19" s="65">
        <v>1</v>
      </c>
      <c r="U19">
        <v>71</v>
      </c>
      <c r="V19">
        <v>75</v>
      </c>
    </row>
    <row r="20" spans="1:30" ht="15" x14ac:dyDescent="0.2">
      <c r="A20" s="32">
        <f t="shared" si="2"/>
        <v>3301</v>
      </c>
      <c r="B20" s="25">
        <f t="shared" si="7"/>
        <v>3500</v>
      </c>
      <c r="C20" s="24">
        <f t="shared" si="3"/>
        <v>1585</v>
      </c>
      <c r="D20" s="24">
        <f t="shared" si="4"/>
        <v>1160</v>
      </c>
      <c r="E20" s="24">
        <f t="shared" si="5"/>
        <v>683</v>
      </c>
      <c r="F20" s="24">
        <f t="shared" si="6"/>
        <v>2673</v>
      </c>
      <c r="G20" s="29"/>
      <c r="H20" s="83" t="s">
        <v>74</v>
      </c>
      <c r="I20" s="139">
        <v>595</v>
      </c>
      <c r="J20" s="139">
        <v>0</v>
      </c>
      <c r="K20" s="49">
        <f t="shared" ref="K20:L22" si="10">+K19+5</f>
        <v>31</v>
      </c>
      <c r="L20" s="49">
        <f t="shared" si="10"/>
        <v>35</v>
      </c>
      <c r="M20" s="63">
        <v>90</v>
      </c>
      <c r="N20" s="63">
        <v>185</v>
      </c>
      <c r="O20" s="66"/>
      <c r="P20" s="42">
        <f t="shared" si="8"/>
        <v>17</v>
      </c>
      <c r="Q20" s="45">
        <f t="shared" si="9"/>
        <v>570</v>
      </c>
      <c r="R20" s="54">
        <f t="shared" si="0"/>
        <v>1140</v>
      </c>
      <c r="S20">
        <f t="shared" si="1"/>
        <v>20</v>
      </c>
      <c r="T20" s="65">
        <v>1</v>
      </c>
      <c r="U20">
        <v>76</v>
      </c>
      <c r="V20">
        <v>80</v>
      </c>
    </row>
    <row r="21" spans="1:30" ht="15" x14ac:dyDescent="0.2">
      <c r="A21" s="32">
        <f t="shared" si="2"/>
        <v>3501</v>
      </c>
      <c r="B21" s="25">
        <f t="shared" si="7"/>
        <v>3700</v>
      </c>
      <c r="C21" s="24">
        <f t="shared" si="3"/>
        <v>1645</v>
      </c>
      <c r="D21" s="24">
        <f t="shared" si="4"/>
        <v>1184</v>
      </c>
      <c r="E21" s="24">
        <f t="shared" si="5"/>
        <v>707</v>
      </c>
      <c r="F21" s="24">
        <f t="shared" si="6"/>
        <v>2727</v>
      </c>
      <c r="G21" s="29"/>
      <c r="H21" s="83" t="s">
        <v>62</v>
      </c>
      <c r="I21" s="139">
        <v>195</v>
      </c>
      <c r="J21" s="139">
        <v>0</v>
      </c>
      <c r="K21" s="49">
        <f t="shared" si="10"/>
        <v>36</v>
      </c>
      <c r="L21" s="49">
        <f t="shared" si="10"/>
        <v>40</v>
      </c>
      <c r="M21" s="63">
        <v>78.5</v>
      </c>
      <c r="N21" s="63">
        <v>157.5</v>
      </c>
      <c r="O21" s="66"/>
      <c r="P21" s="42">
        <f t="shared" si="8"/>
        <v>18</v>
      </c>
      <c r="Q21" s="45">
        <f t="shared" si="9"/>
        <v>570</v>
      </c>
      <c r="R21" s="54">
        <f t="shared" si="0"/>
        <v>1140</v>
      </c>
      <c r="S21">
        <f t="shared" si="1"/>
        <v>20</v>
      </c>
      <c r="T21" s="65">
        <v>1</v>
      </c>
      <c r="U21">
        <v>81</v>
      </c>
      <c r="V21">
        <v>85</v>
      </c>
    </row>
    <row r="22" spans="1:30" ht="15" x14ac:dyDescent="0.2">
      <c r="A22" s="32">
        <f t="shared" si="2"/>
        <v>3701</v>
      </c>
      <c r="B22" s="25">
        <f t="shared" si="7"/>
        <v>3900</v>
      </c>
      <c r="C22" s="24">
        <f t="shared" si="3"/>
        <v>1705</v>
      </c>
      <c r="D22" s="24">
        <f t="shared" si="4"/>
        <v>1208</v>
      </c>
      <c r="E22" s="24">
        <f t="shared" si="5"/>
        <v>731</v>
      </c>
      <c r="F22" s="24">
        <f t="shared" si="6"/>
        <v>2781</v>
      </c>
      <c r="G22" s="29"/>
      <c r="H22" s="83" t="s">
        <v>63</v>
      </c>
      <c r="I22" s="139">
        <v>195</v>
      </c>
      <c r="J22" s="139">
        <v>0</v>
      </c>
      <c r="K22" s="49">
        <f t="shared" si="10"/>
        <v>41</v>
      </c>
      <c r="L22" s="49">
        <f t="shared" si="10"/>
        <v>45</v>
      </c>
      <c r="M22" s="63">
        <v>65</v>
      </c>
      <c r="N22" s="63">
        <v>130.5</v>
      </c>
      <c r="O22" s="66"/>
      <c r="P22" s="42">
        <f t="shared" si="8"/>
        <v>19</v>
      </c>
      <c r="Q22" s="45">
        <f t="shared" si="9"/>
        <v>570</v>
      </c>
      <c r="R22" s="54">
        <f t="shared" si="0"/>
        <v>1140</v>
      </c>
      <c r="S22">
        <f t="shared" si="1"/>
        <v>20</v>
      </c>
      <c r="T22" s="65">
        <v>1</v>
      </c>
      <c r="U22">
        <v>86</v>
      </c>
      <c r="V22">
        <v>90</v>
      </c>
    </row>
    <row r="23" spans="1:30" ht="15" x14ac:dyDescent="0.2">
      <c r="A23" s="32">
        <f t="shared" si="2"/>
        <v>3901</v>
      </c>
      <c r="B23" s="25">
        <f t="shared" si="7"/>
        <v>4100</v>
      </c>
      <c r="C23" s="24">
        <f t="shared" si="3"/>
        <v>1765</v>
      </c>
      <c r="D23" s="24">
        <f t="shared" si="4"/>
        <v>1232</v>
      </c>
      <c r="E23" s="24">
        <f t="shared" si="5"/>
        <v>755</v>
      </c>
      <c r="F23" s="24">
        <f t="shared" si="6"/>
        <v>2835</v>
      </c>
      <c r="G23" s="29"/>
      <c r="H23" s="83" t="s">
        <v>77</v>
      </c>
      <c r="I23" s="139">
        <v>195</v>
      </c>
      <c r="J23" s="139">
        <v>235</v>
      </c>
      <c r="K23" s="49">
        <f>+K22+5</f>
        <v>46</v>
      </c>
      <c r="L23" s="49">
        <v>200</v>
      </c>
      <c r="M23" s="63">
        <v>52.5</v>
      </c>
      <c r="N23" s="63">
        <v>105</v>
      </c>
      <c r="O23" s="66"/>
      <c r="P23" s="42">
        <f t="shared" si="8"/>
        <v>20</v>
      </c>
      <c r="Q23" s="45">
        <f t="shared" si="9"/>
        <v>570</v>
      </c>
      <c r="R23" s="54">
        <f t="shared" si="0"/>
        <v>1140</v>
      </c>
      <c r="S23">
        <f t="shared" si="1"/>
        <v>20</v>
      </c>
      <c r="T23" s="65">
        <v>1</v>
      </c>
      <c r="U23">
        <v>91</v>
      </c>
      <c r="V23">
        <v>95</v>
      </c>
    </row>
    <row r="24" spans="1:30" ht="15" x14ac:dyDescent="0.2">
      <c r="A24" s="32">
        <f t="shared" si="2"/>
        <v>4101</v>
      </c>
      <c r="B24" s="25">
        <f t="shared" si="7"/>
        <v>4300</v>
      </c>
      <c r="C24" s="24">
        <f t="shared" si="3"/>
        <v>1825</v>
      </c>
      <c r="D24" s="24">
        <f t="shared" si="4"/>
        <v>1256</v>
      </c>
      <c r="E24" s="24">
        <f t="shared" si="5"/>
        <v>779</v>
      </c>
      <c r="F24" s="24">
        <f t="shared" si="6"/>
        <v>2889</v>
      </c>
      <c r="G24" s="29"/>
      <c r="H24" s="83" t="s">
        <v>78</v>
      </c>
      <c r="I24" s="139">
        <v>195</v>
      </c>
      <c r="J24" s="139">
        <v>130</v>
      </c>
      <c r="K24" s="49">
        <f>L23+1</f>
        <v>201</v>
      </c>
      <c r="L24" s="49">
        <v>1000</v>
      </c>
      <c r="M24" s="63">
        <v>40</v>
      </c>
      <c r="N24" s="63">
        <v>80</v>
      </c>
      <c r="O24" s="66"/>
      <c r="P24" s="47">
        <f t="shared" si="8"/>
        <v>21</v>
      </c>
      <c r="Q24" s="45">
        <f t="shared" si="9"/>
        <v>690</v>
      </c>
      <c r="R24" s="54">
        <f t="shared" si="0"/>
        <v>1380</v>
      </c>
      <c r="S24">
        <f t="shared" si="1"/>
        <v>25</v>
      </c>
      <c r="T24" s="65">
        <v>1</v>
      </c>
      <c r="U24">
        <v>96</v>
      </c>
      <c r="V24">
        <v>100</v>
      </c>
    </row>
    <row r="25" spans="1:30" ht="16" thickBot="1" x14ac:dyDescent="0.25">
      <c r="A25" s="32">
        <f t="shared" si="2"/>
        <v>4301</v>
      </c>
      <c r="B25" s="25">
        <f t="shared" si="7"/>
        <v>4500</v>
      </c>
      <c r="C25" s="24">
        <f t="shared" si="3"/>
        <v>1885</v>
      </c>
      <c r="D25" s="24">
        <f t="shared" si="4"/>
        <v>1280</v>
      </c>
      <c r="E25" s="24">
        <f t="shared" si="5"/>
        <v>803</v>
      </c>
      <c r="F25" s="24">
        <f t="shared" si="6"/>
        <v>2943</v>
      </c>
      <c r="G25" s="29"/>
      <c r="H25" s="83" t="s">
        <v>84</v>
      </c>
      <c r="I25" s="139">
        <v>195</v>
      </c>
      <c r="J25" s="139">
        <v>195</v>
      </c>
      <c r="P25" s="42">
        <f t="shared" si="8"/>
        <v>22</v>
      </c>
      <c r="Q25" s="45">
        <f t="shared" si="9"/>
        <v>690</v>
      </c>
      <c r="R25" s="54">
        <f t="shared" si="0"/>
        <v>1380</v>
      </c>
      <c r="S25">
        <f t="shared" si="1"/>
        <v>25</v>
      </c>
      <c r="T25" s="65">
        <v>1</v>
      </c>
      <c r="U25">
        <v>101</v>
      </c>
      <c r="V25">
        <v>105</v>
      </c>
    </row>
    <row r="26" spans="1:30" ht="35" thickBot="1" x14ac:dyDescent="0.25">
      <c r="A26" s="32">
        <f t="shared" si="2"/>
        <v>4501</v>
      </c>
      <c r="B26" s="25">
        <f t="shared" si="7"/>
        <v>4700</v>
      </c>
      <c r="C26" s="24">
        <f t="shared" si="3"/>
        <v>1945</v>
      </c>
      <c r="D26" s="24">
        <f t="shared" si="4"/>
        <v>1304</v>
      </c>
      <c r="E26" s="24">
        <f t="shared" si="5"/>
        <v>827</v>
      </c>
      <c r="F26" s="24">
        <f t="shared" si="6"/>
        <v>2997</v>
      </c>
      <c r="G26" s="29"/>
      <c r="H26" s="83" t="s">
        <v>79</v>
      </c>
      <c r="I26" s="139">
        <v>195</v>
      </c>
      <c r="J26" s="139">
        <v>125</v>
      </c>
      <c r="P26" s="42">
        <f t="shared" si="8"/>
        <v>23</v>
      </c>
      <c r="Q26" s="45">
        <f t="shared" si="9"/>
        <v>690</v>
      </c>
      <c r="R26" s="54">
        <f t="shared" si="0"/>
        <v>1380</v>
      </c>
      <c r="S26">
        <f t="shared" si="1"/>
        <v>25</v>
      </c>
      <c r="T26" s="65">
        <v>1</v>
      </c>
      <c r="U26">
        <v>106</v>
      </c>
      <c r="V26">
        <v>110</v>
      </c>
      <c r="X26" s="48" t="s">
        <v>25</v>
      </c>
      <c r="Y26" s="48" t="s">
        <v>26</v>
      </c>
      <c r="Z26" s="62" t="s">
        <v>52</v>
      </c>
      <c r="AB26" s="110" t="s">
        <v>106</v>
      </c>
      <c r="AC26" s="109" t="s">
        <v>29</v>
      </c>
      <c r="AD26" s="111" t="s">
        <v>93</v>
      </c>
    </row>
    <row r="27" spans="1:30" ht="17" thickBot="1" x14ac:dyDescent="0.25">
      <c r="A27" s="32">
        <f t="shared" si="2"/>
        <v>4701</v>
      </c>
      <c r="B27" s="25">
        <f t="shared" si="7"/>
        <v>4900</v>
      </c>
      <c r="C27" s="24">
        <f t="shared" si="3"/>
        <v>2005</v>
      </c>
      <c r="D27" s="24">
        <f t="shared" si="4"/>
        <v>1328</v>
      </c>
      <c r="E27" s="24">
        <f t="shared" si="5"/>
        <v>851</v>
      </c>
      <c r="F27" s="24">
        <f t="shared" si="6"/>
        <v>3051</v>
      </c>
      <c r="G27" s="29"/>
      <c r="H27" s="83" t="s">
        <v>80</v>
      </c>
      <c r="I27" s="139">
        <v>195</v>
      </c>
      <c r="J27" s="139">
        <v>60</v>
      </c>
      <c r="P27" s="42">
        <f t="shared" si="8"/>
        <v>24</v>
      </c>
      <c r="Q27" s="45">
        <f t="shared" si="9"/>
        <v>690</v>
      </c>
      <c r="R27" s="54">
        <f t="shared" si="0"/>
        <v>1380</v>
      </c>
      <c r="S27">
        <f t="shared" si="1"/>
        <v>25</v>
      </c>
      <c r="T27" s="65">
        <v>1</v>
      </c>
      <c r="U27">
        <v>111</v>
      </c>
      <c r="V27">
        <v>115</v>
      </c>
      <c r="X27" s="49">
        <v>1</v>
      </c>
      <c r="Y27" s="49">
        <v>150</v>
      </c>
      <c r="Z27" s="49">
        <v>0</v>
      </c>
      <c r="AB27" s="112">
        <v>1</v>
      </c>
      <c r="AC27" s="113">
        <v>250</v>
      </c>
      <c r="AD27" s="113">
        <v>860</v>
      </c>
    </row>
    <row r="28" spans="1:30" ht="17" thickBot="1" x14ac:dyDescent="0.25">
      <c r="A28" s="32">
        <f t="shared" si="2"/>
        <v>4901</v>
      </c>
      <c r="B28" s="25">
        <f t="shared" si="7"/>
        <v>5100</v>
      </c>
      <c r="C28" s="24">
        <f t="shared" si="3"/>
        <v>2065</v>
      </c>
      <c r="D28" s="24">
        <f t="shared" si="4"/>
        <v>1352</v>
      </c>
      <c r="E28" s="24">
        <f t="shared" si="5"/>
        <v>875</v>
      </c>
      <c r="F28" s="24">
        <f t="shared" si="6"/>
        <v>3105</v>
      </c>
      <c r="G28" s="29"/>
      <c r="H28" s="83" t="s">
        <v>66</v>
      </c>
      <c r="I28" s="139">
        <v>2450</v>
      </c>
      <c r="J28" s="139">
        <v>0</v>
      </c>
      <c r="K28" s="53"/>
      <c r="P28" s="42">
        <f t="shared" si="8"/>
        <v>25</v>
      </c>
      <c r="Q28" s="45">
        <f t="shared" si="9"/>
        <v>690</v>
      </c>
      <c r="R28" s="54">
        <f t="shared" si="0"/>
        <v>1380</v>
      </c>
      <c r="S28">
        <f t="shared" si="1"/>
        <v>25</v>
      </c>
      <c r="T28" s="65">
        <v>1</v>
      </c>
      <c r="U28">
        <v>116</v>
      </c>
      <c r="V28">
        <v>120</v>
      </c>
      <c r="X28" s="49">
        <f>+Y27+1</f>
        <v>151</v>
      </c>
      <c r="Y28" s="49">
        <f>+Y27+100</f>
        <v>250</v>
      </c>
      <c r="Z28" s="49">
        <f>+Z27+10</f>
        <v>10</v>
      </c>
      <c r="AB28" s="112">
        <v>2</v>
      </c>
      <c r="AC28" s="113">
        <v>250</v>
      </c>
      <c r="AD28" s="113">
        <v>860</v>
      </c>
    </row>
    <row r="29" spans="1:30" ht="17" thickBot="1" x14ac:dyDescent="0.25">
      <c r="A29" s="32">
        <f t="shared" si="2"/>
        <v>5101</v>
      </c>
      <c r="B29" s="25">
        <f t="shared" si="7"/>
        <v>5300</v>
      </c>
      <c r="C29" s="24">
        <f t="shared" si="3"/>
        <v>2105</v>
      </c>
      <c r="D29" s="24">
        <f t="shared" si="4"/>
        <v>1376</v>
      </c>
      <c r="E29" s="24">
        <f t="shared" si="5"/>
        <v>889</v>
      </c>
      <c r="F29" s="24">
        <f t="shared" si="6"/>
        <v>3145</v>
      </c>
      <c r="G29" s="29"/>
      <c r="H29" s="68" t="s">
        <v>57</v>
      </c>
      <c r="I29" s="69">
        <v>165</v>
      </c>
      <c r="J29" s="69">
        <v>0</v>
      </c>
      <c r="P29" s="47">
        <f t="shared" si="8"/>
        <v>26</v>
      </c>
      <c r="Q29" s="45">
        <f t="shared" si="9"/>
        <v>795</v>
      </c>
      <c r="R29" s="54">
        <f t="shared" si="0"/>
        <v>1590</v>
      </c>
      <c r="S29">
        <f t="shared" si="1"/>
        <v>30</v>
      </c>
      <c r="T29" s="65">
        <v>1</v>
      </c>
      <c r="U29">
        <v>121</v>
      </c>
      <c r="V29">
        <v>125</v>
      </c>
      <c r="X29" s="49">
        <f t="shared" ref="X29" si="11">+Y28+1</f>
        <v>251</v>
      </c>
      <c r="Y29" s="49">
        <f t="shared" ref="Y29" si="12">+Y28+100</f>
        <v>350</v>
      </c>
      <c r="Z29" s="49">
        <f t="shared" ref="Z29" si="13">+Z28+10</f>
        <v>20</v>
      </c>
      <c r="AB29" s="112">
        <v>3</v>
      </c>
      <c r="AC29" s="113">
        <v>250</v>
      </c>
      <c r="AD29" s="113">
        <v>860</v>
      </c>
    </row>
    <row r="30" spans="1:30" ht="17" thickBot="1" x14ac:dyDescent="0.25">
      <c r="A30" s="32">
        <f t="shared" ref="A30:A68" si="14">B29+1</f>
        <v>5301</v>
      </c>
      <c r="B30" s="25">
        <f t="shared" ref="B30:B68" si="15">B29+200</f>
        <v>5500</v>
      </c>
      <c r="C30" s="24">
        <f t="shared" ref="C30:C93" si="16">C29+($B30-$B29)*(VLOOKUP($A30,$H$4:$M$14,3))</f>
        <v>2145</v>
      </c>
      <c r="D30" s="24">
        <f t="shared" ref="D30:D93" si="17">D29+($B30-$B29)*(VLOOKUP($A30,$H$4:$M$14,4))</f>
        <v>1400</v>
      </c>
      <c r="E30" s="24">
        <f t="shared" ref="E30:E93" si="18">E29+($B30-$B29)*(VLOOKUP($A30,$H$4:$M$14,5))</f>
        <v>903</v>
      </c>
      <c r="F30" s="24">
        <f t="shared" ref="F30:F93" si="19">F29+($B30-$B29)*(VLOOKUP($A30,$H$4:$M$14,6))</f>
        <v>3185</v>
      </c>
      <c r="G30" s="29"/>
      <c r="H30" s="83" t="s">
        <v>100</v>
      </c>
      <c r="I30" s="139">
        <v>4250</v>
      </c>
      <c r="J30" s="139">
        <v>50000</v>
      </c>
      <c r="P30" s="42">
        <f t="shared" ref="P30:P69" si="20">+P29+1</f>
        <v>27</v>
      </c>
      <c r="Q30" s="45">
        <f t="shared" ref="Q30:Q70" si="21">Q29+IF(MOD(P30-1,5),0,(VLOOKUP(P30,$K$16:$M$24,3)))</f>
        <v>795</v>
      </c>
      <c r="R30" s="54">
        <f t="shared" ref="R30:R67" si="22">+Q30*2</f>
        <v>1590</v>
      </c>
      <c r="S30">
        <f t="shared" si="1"/>
        <v>30</v>
      </c>
      <c r="T30" s="65">
        <v>1</v>
      </c>
      <c r="U30">
        <v>126</v>
      </c>
      <c r="V30">
        <v>130</v>
      </c>
      <c r="X30" s="49">
        <f t="shared" ref="X30:X67" si="23">+Y29+1</f>
        <v>351</v>
      </c>
      <c r="Y30" s="49">
        <f t="shared" ref="Y30:Y67" si="24">+Y29+100</f>
        <v>450</v>
      </c>
      <c r="Z30" s="49">
        <f t="shared" ref="Z30:Z67" si="25">+Z29+10</f>
        <v>30</v>
      </c>
      <c r="AB30" s="112">
        <v>4</v>
      </c>
      <c r="AC30" s="113">
        <v>250</v>
      </c>
      <c r="AD30" s="113">
        <v>860</v>
      </c>
    </row>
    <row r="31" spans="1:30" ht="17" thickBot="1" x14ac:dyDescent="0.25">
      <c r="A31" s="32">
        <f t="shared" si="14"/>
        <v>5501</v>
      </c>
      <c r="B31" s="25">
        <f t="shared" si="15"/>
        <v>5700</v>
      </c>
      <c r="C31" s="24">
        <f t="shared" si="16"/>
        <v>2185</v>
      </c>
      <c r="D31" s="24">
        <f t="shared" si="17"/>
        <v>1424</v>
      </c>
      <c r="E31" s="24">
        <f t="shared" si="18"/>
        <v>917</v>
      </c>
      <c r="F31" s="24">
        <f t="shared" si="19"/>
        <v>3225</v>
      </c>
      <c r="G31" s="29"/>
      <c r="H31" s="83" t="s">
        <v>58</v>
      </c>
      <c r="I31" s="141">
        <v>10000</v>
      </c>
      <c r="J31" s="142">
        <v>7500</v>
      </c>
      <c r="P31" s="42">
        <f t="shared" si="20"/>
        <v>28</v>
      </c>
      <c r="Q31" s="45">
        <f t="shared" si="21"/>
        <v>795</v>
      </c>
      <c r="R31" s="54">
        <f t="shared" si="22"/>
        <v>1590</v>
      </c>
      <c r="S31">
        <f t="shared" si="1"/>
        <v>30</v>
      </c>
      <c r="T31" s="65">
        <v>1</v>
      </c>
      <c r="U31">
        <v>131</v>
      </c>
      <c r="V31">
        <v>135</v>
      </c>
      <c r="X31" s="49">
        <f t="shared" si="23"/>
        <v>451</v>
      </c>
      <c r="Y31" s="49">
        <f t="shared" si="24"/>
        <v>550</v>
      </c>
      <c r="Z31" s="49">
        <f t="shared" si="25"/>
        <v>40</v>
      </c>
      <c r="AB31" s="112">
        <v>5</v>
      </c>
      <c r="AC31" s="113">
        <v>250</v>
      </c>
      <c r="AD31" s="113">
        <v>860</v>
      </c>
    </row>
    <row r="32" spans="1:30" ht="17" thickBot="1" x14ac:dyDescent="0.25">
      <c r="A32" s="32">
        <f t="shared" si="14"/>
        <v>5701</v>
      </c>
      <c r="B32" s="25">
        <f t="shared" si="15"/>
        <v>5900</v>
      </c>
      <c r="C32" s="24">
        <f t="shared" si="16"/>
        <v>2225</v>
      </c>
      <c r="D32" s="24">
        <f t="shared" si="17"/>
        <v>1448</v>
      </c>
      <c r="E32" s="24">
        <f t="shared" si="18"/>
        <v>931</v>
      </c>
      <c r="F32" s="24">
        <f t="shared" si="19"/>
        <v>3265</v>
      </c>
      <c r="G32" s="29"/>
      <c r="H32" s="83" t="s">
        <v>59</v>
      </c>
      <c r="I32" s="143">
        <v>3000</v>
      </c>
      <c r="J32" s="144">
        <v>25000</v>
      </c>
      <c r="P32" s="42">
        <f t="shared" si="20"/>
        <v>29</v>
      </c>
      <c r="Q32" s="45">
        <f t="shared" si="21"/>
        <v>795</v>
      </c>
      <c r="R32" s="54">
        <f t="shared" si="22"/>
        <v>1590</v>
      </c>
      <c r="S32">
        <f t="shared" si="1"/>
        <v>30</v>
      </c>
      <c r="T32" s="65">
        <v>1</v>
      </c>
      <c r="U32">
        <v>136</v>
      </c>
      <c r="V32">
        <v>140</v>
      </c>
      <c r="X32" s="49">
        <f t="shared" si="23"/>
        <v>551</v>
      </c>
      <c r="Y32" s="49">
        <f t="shared" si="24"/>
        <v>650</v>
      </c>
      <c r="Z32" s="49">
        <f t="shared" si="25"/>
        <v>50</v>
      </c>
      <c r="AB32" s="112">
        <v>6</v>
      </c>
      <c r="AC32" s="113">
        <v>250</v>
      </c>
      <c r="AD32" s="113">
        <v>1220</v>
      </c>
    </row>
    <row r="33" spans="1:30" ht="17" thickBot="1" x14ac:dyDescent="0.25">
      <c r="A33" s="32">
        <f t="shared" si="14"/>
        <v>5901</v>
      </c>
      <c r="B33" s="25">
        <f t="shared" si="15"/>
        <v>6100</v>
      </c>
      <c r="C33" s="24">
        <f t="shared" si="16"/>
        <v>2265</v>
      </c>
      <c r="D33" s="24">
        <f t="shared" si="17"/>
        <v>1472</v>
      </c>
      <c r="E33" s="24">
        <f t="shared" si="18"/>
        <v>945</v>
      </c>
      <c r="F33" s="24">
        <f t="shared" si="19"/>
        <v>3305</v>
      </c>
      <c r="G33" s="29"/>
      <c r="H33" s="83" t="s">
        <v>60</v>
      </c>
      <c r="I33" s="143">
        <v>3750</v>
      </c>
      <c r="J33" s="144">
        <v>50000</v>
      </c>
      <c r="P33" s="42">
        <f t="shared" si="20"/>
        <v>30</v>
      </c>
      <c r="Q33" s="45">
        <f t="shared" si="21"/>
        <v>795</v>
      </c>
      <c r="R33" s="54">
        <f t="shared" si="22"/>
        <v>1590</v>
      </c>
      <c r="S33">
        <f t="shared" si="1"/>
        <v>30</v>
      </c>
      <c r="T33" s="65">
        <v>1</v>
      </c>
      <c r="U33">
        <v>141</v>
      </c>
      <c r="V33">
        <v>145</v>
      </c>
      <c r="X33" s="49">
        <f t="shared" si="23"/>
        <v>651</v>
      </c>
      <c r="Y33" s="49">
        <f t="shared" si="24"/>
        <v>750</v>
      </c>
      <c r="Z33" s="49">
        <f t="shared" si="25"/>
        <v>60</v>
      </c>
      <c r="AB33" s="112">
        <v>7</v>
      </c>
      <c r="AC33" s="113">
        <v>250</v>
      </c>
      <c r="AD33" s="113">
        <v>1220</v>
      </c>
    </row>
    <row r="34" spans="1:30" ht="17" thickBot="1" x14ac:dyDescent="0.25">
      <c r="A34" s="32">
        <f t="shared" si="14"/>
        <v>6101</v>
      </c>
      <c r="B34" s="25">
        <f t="shared" si="15"/>
        <v>6300</v>
      </c>
      <c r="C34" s="24">
        <f t="shared" si="16"/>
        <v>2305</v>
      </c>
      <c r="D34" s="24">
        <f t="shared" si="17"/>
        <v>1496</v>
      </c>
      <c r="E34" s="24">
        <f t="shared" si="18"/>
        <v>959</v>
      </c>
      <c r="F34" s="24">
        <f t="shared" si="19"/>
        <v>3345</v>
      </c>
      <c r="G34" s="29"/>
      <c r="H34" s="83" t="s">
        <v>61</v>
      </c>
      <c r="I34" s="143">
        <v>1500</v>
      </c>
      <c r="J34" s="144">
        <v>4500</v>
      </c>
      <c r="P34" s="47">
        <f t="shared" si="20"/>
        <v>31</v>
      </c>
      <c r="Q34" s="45">
        <f t="shared" si="21"/>
        <v>885</v>
      </c>
      <c r="R34" s="54">
        <f t="shared" si="22"/>
        <v>1770</v>
      </c>
      <c r="S34">
        <f t="shared" si="1"/>
        <v>35</v>
      </c>
      <c r="T34" s="65">
        <v>1</v>
      </c>
      <c r="U34">
        <v>146</v>
      </c>
      <c r="V34">
        <v>150</v>
      </c>
      <c r="X34" s="49">
        <f t="shared" si="23"/>
        <v>751</v>
      </c>
      <c r="Y34" s="49">
        <f t="shared" si="24"/>
        <v>850</v>
      </c>
      <c r="Z34" s="49">
        <f t="shared" si="25"/>
        <v>70</v>
      </c>
      <c r="AB34" s="112">
        <v>8</v>
      </c>
      <c r="AC34" s="113">
        <v>250</v>
      </c>
      <c r="AD34" s="113">
        <v>1220</v>
      </c>
    </row>
    <row r="35" spans="1:30" ht="17" thickBot="1" x14ac:dyDescent="0.25">
      <c r="A35" s="32">
        <f t="shared" si="14"/>
        <v>6301</v>
      </c>
      <c r="B35" s="25">
        <f t="shared" si="15"/>
        <v>6500</v>
      </c>
      <c r="C35" s="24">
        <f t="shared" si="16"/>
        <v>2345</v>
      </c>
      <c r="D35" s="24">
        <f t="shared" si="17"/>
        <v>1520</v>
      </c>
      <c r="E35" s="24">
        <f t="shared" si="18"/>
        <v>973</v>
      </c>
      <c r="F35" s="24">
        <f t="shared" si="19"/>
        <v>3385</v>
      </c>
      <c r="G35" s="29"/>
      <c r="H35" s="83" t="s">
        <v>31</v>
      </c>
      <c r="I35" s="143">
        <v>0</v>
      </c>
      <c r="J35" s="144">
        <v>0</v>
      </c>
      <c r="P35" s="42">
        <f t="shared" si="20"/>
        <v>32</v>
      </c>
      <c r="Q35" s="45">
        <f t="shared" si="21"/>
        <v>885</v>
      </c>
      <c r="R35" s="54">
        <f t="shared" si="22"/>
        <v>1770</v>
      </c>
      <c r="S35">
        <f t="shared" si="1"/>
        <v>35</v>
      </c>
      <c r="T35" s="65">
        <v>1</v>
      </c>
      <c r="U35">
        <v>151</v>
      </c>
      <c r="V35">
        <v>155</v>
      </c>
      <c r="X35" s="49">
        <f t="shared" si="23"/>
        <v>851</v>
      </c>
      <c r="Y35" s="49">
        <f t="shared" si="24"/>
        <v>950</v>
      </c>
      <c r="Z35" s="49">
        <f t="shared" si="25"/>
        <v>80</v>
      </c>
      <c r="AB35" s="112">
        <v>9</v>
      </c>
      <c r="AC35" s="113">
        <v>250</v>
      </c>
      <c r="AD35" s="113">
        <v>1220</v>
      </c>
    </row>
    <row r="36" spans="1:30" ht="17" thickBot="1" x14ac:dyDescent="0.25">
      <c r="A36" s="32">
        <f t="shared" si="14"/>
        <v>6501</v>
      </c>
      <c r="B36" s="25">
        <f t="shared" si="15"/>
        <v>6700</v>
      </c>
      <c r="C36" s="24">
        <f t="shared" si="16"/>
        <v>2385</v>
      </c>
      <c r="D36" s="24">
        <f t="shared" si="17"/>
        <v>1544</v>
      </c>
      <c r="E36" s="24">
        <f t="shared" si="18"/>
        <v>987</v>
      </c>
      <c r="F36" s="24">
        <f t="shared" si="19"/>
        <v>3425</v>
      </c>
      <c r="G36" s="29"/>
      <c r="H36" s="83" t="s">
        <v>33</v>
      </c>
      <c r="I36" s="143">
        <v>295</v>
      </c>
      <c r="J36" s="144">
        <v>525</v>
      </c>
      <c r="P36" s="42">
        <f t="shared" si="20"/>
        <v>33</v>
      </c>
      <c r="Q36" s="45">
        <f t="shared" si="21"/>
        <v>885</v>
      </c>
      <c r="R36" s="54">
        <f t="shared" si="22"/>
        <v>1770</v>
      </c>
      <c r="S36">
        <f t="shared" si="1"/>
        <v>35</v>
      </c>
      <c r="T36" s="65">
        <v>1</v>
      </c>
      <c r="U36">
        <v>156</v>
      </c>
      <c r="V36">
        <v>160</v>
      </c>
      <c r="X36" s="74">
        <f t="shared" si="23"/>
        <v>951</v>
      </c>
      <c r="Y36" s="74">
        <f t="shared" si="24"/>
        <v>1050</v>
      </c>
      <c r="Z36" s="74">
        <f t="shared" si="25"/>
        <v>90</v>
      </c>
      <c r="AB36" s="112">
        <v>10</v>
      </c>
      <c r="AC36" s="113">
        <v>250</v>
      </c>
      <c r="AD36" s="113">
        <v>1220</v>
      </c>
    </row>
    <row r="37" spans="1:30" ht="17" thickBot="1" x14ac:dyDescent="0.25">
      <c r="A37" s="32">
        <f t="shared" si="14"/>
        <v>6701</v>
      </c>
      <c r="B37" s="25">
        <f t="shared" si="15"/>
        <v>6900</v>
      </c>
      <c r="C37" s="24">
        <f t="shared" si="16"/>
        <v>2425</v>
      </c>
      <c r="D37" s="24">
        <f t="shared" si="17"/>
        <v>1568</v>
      </c>
      <c r="E37" s="24">
        <f t="shared" si="18"/>
        <v>1001</v>
      </c>
      <c r="F37" s="24">
        <f t="shared" si="19"/>
        <v>3465</v>
      </c>
      <c r="G37" s="29"/>
      <c r="H37" s="83" t="s">
        <v>36</v>
      </c>
      <c r="I37" s="143">
        <v>0</v>
      </c>
      <c r="J37" s="144">
        <v>10</v>
      </c>
      <c r="P37" s="42">
        <f t="shared" si="20"/>
        <v>34</v>
      </c>
      <c r="Q37" s="45">
        <f t="shared" si="21"/>
        <v>885</v>
      </c>
      <c r="R37" s="54">
        <f t="shared" si="22"/>
        <v>1770</v>
      </c>
      <c r="S37">
        <f t="shared" si="1"/>
        <v>35</v>
      </c>
      <c r="T37" s="65">
        <v>1</v>
      </c>
      <c r="U37">
        <v>161</v>
      </c>
      <c r="V37">
        <v>165</v>
      </c>
      <c r="X37" s="74">
        <f t="shared" si="23"/>
        <v>1051</v>
      </c>
      <c r="Y37" s="74">
        <f t="shared" si="24"/>
        <v>1150</v>
      </c>
      <c r="Z37" s="74">
        <f t="shared" si="25"/>
        <v>100</v>
      </c>
      <c r="AB37" s="112">
        <v>11</v>
      </c>
      <c r="AC37" s="113">
        <v>250</v>
      </c>
      <c r="AD37" s="113">
        <v>1580</v>
      </c>
    </row>
    <row r="38" spans="1:30" ht="17" thickBot="1" x14ac:dyDescent="0.25">
      <c r="A38" s="32">
        <f t="shared" si="14"/>
        <v>6901</v>
      </c>
      <c r="B38" s="25">
        <f t="shared" si="15"/>
        <v>7100</v>
      </c>
      <c r="C38" s="24">
        <f t="shared" si="16"/>
        <v>2465</v>
      </c>
      <c r="D38" s="24">
        <f t="shared" si="17"/>
        <v>1592</v>
      </c>
      <c r="E38" s="24">
        <f t="shared" si="18"/>
        <v>1015</v>
      </c>
      <c r="F38" s="24">
        <f t="shared" si="19"/>
        <v>3505</v>
      </c>
      <c r="G38" s="29"/>
      <c r="H38" s="83" t="s">
        <v>87</v>
      </c>
      <c r="I38" s="69">
        <v>195</v>
      </c>
      <c r="J38" s="69">
        <v>0</v>
      </c>
      <c r="P38" s="42">
        <f t="shared" si="20"/>
        <v>35</v>
      </c>
      <c r="Q38" s="45">
        <f t="shared" si="21"/>
        <v>885</v>
      </c>
      <c r="R38" s="54">
        <f t="shared" si="22"/>
        <v>1770</v>
      </c>
      <c r="S38">
        <f t="shared" si="1"/>
        <v>35</v>
      </c>
      <c r="T38" s="65">
        <v>1</v>
      </c>
      <c r="U38">
        <v>166</v>
      </c>
      <c r="V38">
        <v>170</v>
      </c>
      <c r="X38" s="74">
        <f t="shared" si="23"/>
        <v>1151</v>
      </c>
      <c r="Y38" s="74">
        <f t="shared" si="24"/>
        <v>1250</v>
      </c>
      <c r="Z38" s="74">
        <f t="shared" si="25"/>
        <v>110</v>
      </c>
      <c r="AB38" s="112">
        <v>12</v>
      </c>
      <c r="AC38" s="113">
        <v>250</v>
      </c>
      <c r="AD38" s="113">
        <v>1580</v>
      </c>
    </row>
    <row r="39" spans="1:30" ht="17" thickBot="1" x14ac:dyDescent="0.25">
      <c r="A39" s="32">
        <f t="shared" si="14"/>
        <v>7101</v>
      </c>
      <c r="B39" s="25">
        <f t="shared" si="15"/>
        <v>7300</v>
      </c>
      <c r="C39" s="24">
        <f t="shared" si="16"/>
        <v>2505</v>
      </c>
      <c r="D39" s="24">
        <f t="shared" si="17"/>
        <v>1616</v>
      </c>
      <c r="E39" s="24">
        <f t="shared" si="18"/>
        <v>1029</v>
      </c>
      <c r="F39" s="24">
        <f t="shared" si="19"/>
        <v>3545</v>
      </c>
      <c r="G39" s="29"/>
      <c r="H39" s="83" t="s">
        <v>94</v>
      </c>
      <c r="I39" s="143">
        <v>250</v>
      </c>
      <c r="J39" s="144">
        <v>500</v>
      </c>
      <c r="P39" s="47">
        <f t="shared" si="20"/>
        <v>36</v>
      </c>
      <c r="Q39" s="45">
        <f t="shared" si="21"/>
        <v>963.5</v>
      </c>
      <c r="R39" s="54">
        <f t="shared" si="22"/>
        <v>1927</v>
      </c>
      <c r="S39">
        <f t="shared" si="1"/>
        <v>40</v>
      </c>
      <c r="T39" s="65">
        <v>1</v>
      </c>
      <c r="U39">
        <v>171</v>
      </c>
      <c r="V39">
        <v>175</v>
      </c>
      <c r="X39" s="74">
        <f t="shared" si="23"/>
        <v>1251</v>
      </c>
      <c r="Y39" s="74">
        <f t="shared" si="24"/>
        <v>1350</v>
      </c>
      <c r="Z39" s="74">
        <f t="shared" si="25"/>
        <v>120</v>
      </c>
      <c r="AB39" s="112">
        <v>13</v>
      </c>
      <c r="AC39" s="113">
        <v>250</v>
      </c>
      <c r="AD39" s="113">
        <v>1580</v>
      </c>
    </row>
    <row r="40" spans="1:30" ht="17" thickBot="1" x14ac:dyDescent="0.25">
      <c r="A40" s="32">
        <f t="shared" si="14"/>
        <v>7301</v>
      </c>
      <c r="B40" s="25">
        <f t="shared" si="15"/>
        <v>7500</v>
      </c>
      <c r="C40" s="24">
        <f t="shared" si="16"/>
        <v>2545</v>
      </c>
      <c r="D40" s="24">
        <f t="shared" si="17"/>
        <v>1640</v>
      </c>
      <c r="E40" s="24">
        <f t="shared" si="18"/>
        <v>1043</v>
      </c>
      <c r="F40" s="24">
        <f t="shared" si="19"/>
        <v>3585</v>
      </c>
      <c r="G40" s="29"/>
      <c r="H40" s="83" t="s">
        <v>98</v>
      </c>
      <c r="I40" s="69">
        <v>5000</v>
      </c>
      <c r="J40" s="69">
        <v>8000</v>
      </c>
      <c r="P40" s="42">
        <f t="shared" si="20"/>
        <v>37</v>
      </c>
      <c r="Q40" s="45">
        <f t="shared" si="21"/>
        <v>963.5</v>
      </c>
      <c r="R40" s="54">
        <f t="shared" si="22"/>
        <v>1927</v>
      </c>
      <c r="S40">
        <f t="shared" si="1"/>
        <v>40</v>
      </c>
      <c r="T40" s="65">
        <v>1</v>
      </c>
      <c r="U40">
        <v>176</v>
      </c>
      <c r="V40">
        <v>180</v>
      </c>
      <c r="X40" s="74">
        <f t="shared" si="23"/>
        <v>1351</v>
      </c>
      <c r="Y40" s="74">
        <f t="shared" si="24"/>
        <v>1450</v>
      </c>
      <c r="Z40" s="74">
        <f t="shared" si="25"/>
        <v>130</v>
      </c>
      <c r="AB40" s="112">
        <v>14</v>
      </c>
      <c r="AC40" s="113">
        <v>250</v>
      </c>
      <c r="AD40" s="113">
        <v>1580</v>
      </c>
    </row>
    <row r="41" spans="1:30" ht="17" thickBot="1" x14ac:dyDescent="0.25">
      <c r="A41" s="32">
        <f t="shared" si="14"/>
        <v>7501</v>
      </c>
      <c r="B41" s="25">
        <f t="shared" si="15"/>
        <v>7700</v>
      </c>
      <c r="C41" s="24">
        <f t="shared" si="16"/>
        <v>2585</v>
      </c>
      <c r="D41" s="24">
        <f t="shared" si="17"/>
        <v>1664</v>
      </c>
      <c r="E41" s="24">
        <f t="shared" si="18"/>
        <v>1057</v>
      </c>
      <c r="F41" s="24">
        <f t="shared" si="19"/>
        <v>3625</v>
      </c>
      <c r="G41" s="29"/>
      <c r="H41" s="83" t="s">
        <v>102</v>
      </c>
      <c r="I41" s="69">
        <v>2500</v>
      </c>
      <c r="J41" s="69">
        <v>1095</v>
      </c>
      <c r="P41" s="42">
        <f t="shared" si="20"/>
        <v>38</v>
      </c>
      <c r="Q41" s="45">
        <f t="shared" si="21"/>
        <v>963.5</v>
      </c>
      <c r="R41" s="54">
        <f t="shared" si="22"/>
        <v>1927</v>
      </c>
      <c r="S41">
        <f t="shared" si="1"/>
        <v>40</v>
      </c>
      <c r="T41" s="65">
        <v>1</v>
      </c>
      <c r="U41">
        <v>181</v>
      </c>
      <c r="V41">
        <v>185</v>
      </c>
      <c r="X41" s="74">
        <f t="shared" si="23"/>
        <v>1451</v>
      </c>
      <c r="Y41" s="74">
        <f t="shared" si="24"/>
        <v>1550</v>
      </c>
      <c r="Z41" s="74">
        <f t="shared" si="25"/>
        <v>140</v>
      </c>
      <c r="AB41" s="112">
        <v>15</v>
      </c>
      <c r="AC41" s="113">
        <v>250</v>
      </c>
      <c r="AD41" s="113">
        <v>1580</v>
      </c>
    </row>
    <row r="42" spans="1:30" ht="17" thickBot="1" x14ac:dyDescent="0.25">
      <c r="A42" s="32">
        <f t="shared" si="14"/>
        <v>7701</v>
      </c>
      <c r="B42" s="25">
        <f t="shared" si="15"/>
        <v>7900</v>
      </c>
      <c r="C42" s="24">
        <f t="shared" si="16"/>
        <v>2625</v>
      </c>
      <c r="D42" s="24">
        <f t="shared" si="17"/>
        <v>1688</v>
      </c>
      <c r="E42" s="24">
        <f t="shared" si="18"/>
        <v>1071</v>
      </c>
      <c r="F42" s="24">
        <f t="shared" si="19"/>
        <v>3665</v>
      </c>
      <c r="G42" s="29"/>
      <c r="H42" s="83" t="s">
        <v>92</v>
      </c>
      <c r="I42" s="143">
        <v>495</v>
      </c>
      <c r="J42" s="144">
        <v>495</v>
      </c>
      <c r="N42" s="50"/>
      <c r="P42" s="42">
        <f t="shared" si="20"/>
        <v>39</v>
      </c>
      <c r="Q42" s="45">
        <f t="shared" si="21"/>
        <v>963.5</v>
      </c>
      <c r="R42" s="54">
        <f t="shared" si="22"/>
        <v>1927</v>
      </c>
      <c r="S42">
        <f t="shared" si="1"/>
        <v>40</v>
      </c>
      <c r="T42" s="65">
        <v>1</v>
      </c>
      <c r="U42">
        <v>186</v>
      </c>
      <c r="V42">
        <v>190</v>
      </c>
      <c r="X42" s="74">
        <f t="shared" si="23"/>
        <v>1551</v>
      </c>
      <c r="Y42" s="74">
        <f t="shared" si="24"/>
        <v>1650</v>
      </c>
      <c r="Z42" s="74">
        <f t="shared" si="25"/>
        <v>150</v>
      </c>
      <c r="AB42" s="112">
        <v>16</v>
      </c>
      <c r="AC42" s="113">
        <v>250</v>
      </c>
      <c r="AD42" s="113">
        <v>1940</v>
      </c>
    </row>
    <row r="43" spans="1:30" ht="17" thickBot="1" x14ac:dyDescent="0.25">
      <c r="A43" s="32">
        <f t="shared" si="14"/>
        <v>7901</v>
      </c>
      <c r="B43" s="25">
        <f t="shared" si="15"/>
        <v>8100</v>
      </c>
      <c r="C43" s="24">
        <f t="shared" si="16"/>
        <v>2665</v>
      </c>
      <c r="D43" s="24">
        <f t="shared" si="17"/>
        <v>1712</v>
      </c>
      <c r="E43" s="24">
        <f t="shared" si="18"/>
        <v>1085</v>
      </c>
      <c r="F43" s="24">
        <f t="shared" si="19"/>
        <v>3705</v>
      </c>
      <c r="G43" s="29"/>
      <c r="H43" s="83" t="s">
        <v>90</v>
      </c>
      <c r="I43" s="69">
        <v>2000</v>
      </c>
      <c r="J43" s="69">
        <v>1000</v>
      </c>
      <c r="N43" s="50"/>
      <c r="P43" s="42">
        <f t="shared" si="20"/>
        <v>40</v>
      </c>
      <c r="Q43" s="45">
        <f t="shared" si="21"/>
        <v>963.5</v>
      </c>
      <c r="R43" s="54">
        <f t="shared" si="22"/>
        <v>1927</v>
      </c>
      <c r="S43">
        <f t="shared" si="1"/>
        <v>40</v>
      </c>
      <c r="T43" s="65">
        <v>1</v>
      </c>
      <c r="U43">
        <v>191</v>
      </c>
      <c r="V43">
        <v>195</v>
      </c>
      <c r="X43" s="74">
        <f t="shared" si="23"/>
        <v>1651</v>
      </c>
      <c r="Y43" s="74">
        <f t="shared" si="24"/>
        <v>1750</v>
      </c>
      <c r="Z43" s="74">
        <f t="shared" si="25"/>
        <v>160</v>
      </c>
      <c r="AB43" s="112">
        <v>17</v>
      </c>
      <c r="AC43" s="113">
        <v>250</v>
      </c>
      <c r="AD43" s="113">
        <v>1940</v>
      </c>
    </row>
    <row r="44" spans="1:30" ht="17" thickBot="1" x14ac:dyDescent="0.25">
      <c r="A44" s="32">
        <f t="shared" si="14"/>
        <v>8101</v>
      </c>
      <c r="B44" s="25">
        <f t="shared" si="15"/>
        <v>8300</v>
      </c>
      <c r="C44" s="24">
        <f t="shared" si="16"/>
        <v>2705</v>
      </c>
      <c r="D44" s="24">
        <f t="shared" si="17"/>
        <v>1736</v>
      </c>
      <c r="E44" s="24">
        <f t="shared" si="18"/>
        <v>1099</v>
      </c>
      <c r="F44" s="24">
        <f t="shared" si="19"/>
        <v>3745</v>
      </c>
      <c r="G44" s="29"/>
      <c r="H44" s="83" t="s">
        <v>88</v>
      </c>
      <c r="I44" s="143">
        <v>250</v>
      </c>
      <c r="J44" s="144">
        <v>500</v>
      </c>
      <c r="N44" s="50"/>
      <c r="P44" s="47">
        <f t="shared" si="20"/>
        <v>41</v>
      </c>
      <c r="Q44" s="45">
        <f t="shared" si="21"/>
        <v>1028.5</v>
      </c>
      <c r="R44" s="54">
        <f t="shared" si="22"/>
        <v>2057</v>
      </c>
      <c r="S44">
        <f t="shared" si="1"/>
        <v>45</v>
      </c>
      <c r="T44" s="65">
        <v>1</v>
      </c>
      <c r="U44">
        <v>196</v>
      </c>
      <c r="V44">
        <v>200</v>
      </c>
      <c r="X44" s="74">
        <f t="shared" si="23"/>
        <v>1751</v>
      </c>
      <c r="Y44" s="74">
        <f t="shared" si="24"/>
        <v>1850</v>
      </c>
      <c r="Z44" s="74">
        <f t="shared" si="25"/>
        <v>170</v>
      </c>
      <c r="AB44" s="112">
        <v>18</v>
      </c>
      <c r="AC44" s="113">
        <v>250</v>
      </c>
      <c r="AD44" s="113">
        <v>1940</v>
      </c>
    </row>
    <row r="45" spans="1:30" ht="17" thickBot="1" x14ac:dyDescent="0.25">
      <c r="A45" s="32">
        <f t="shared" si="14"/>
        <v>8301</v>
      </c>
      <c r="B45" s="25">
        <f t="shared" si="15"/>
        <v>8500</v>
      </c>
      <c r="C45" s="24">
        <f t="shared" si="16"/>
        <v>2745</v>
      </c>
      <c r="D45" s="24">
        <f t="shared" si="17"/>
        <v>1760</v>
      </c>
      <c r="E45" s="24">
        <f t="shared" si="18"/>
        <v>1113</v>
      </c>
      <c r="F45" s="24">
        <f t="shared" si="19"/>
        <v>3785</v>
      </c>
      <c r="G45" s="29"/>
      <c r="H45" s="83" t="s">
        <v>103</v>
      </c>
      <c r="I45" s="69">
        <v>5000</v>
      </c>
      <c r="J45" s="69">
        <v>2500</v>
      </c>
      <c r="N45" s="50"/>
      <c r="P45" s="42">
        <f t="shared" si="20"/>
        <v>42</v>
      </c>
      <c r="Q45" s="45">
        <f t="shared" si="21"/>
        <v>1028.5</v>
      </c>
      <c r="R45" s="54">
        <f t="shared" si="22"/>
        <v>2057</v>
      </c>
      <c r="S45">
        <f t="shared" si="1"/>
        <v>45</v>
      </c>
      <c r="T45" s="65">
        <v>1</v>
      </c>
      <c r="U45">
        <v>201</v>
      </c>
      <c r="V45">
        <v>205</v>
      </c>
      <c r="X45" s="74">
        <f t="shared" si="23"/>
        <v>1851</v>
      </c>
      <c r="Y45" s="74">
        <f t="shared" si="24"/>
        <v>1950</v>
      </c>
      <c r="Z45" s="74">
        <f t="shared" si="25"/>
        <v>180</v>
      </c>
      <c r="AB45" s="112">
        <v>19</v>
      </c>
      <c r="AC45" s="113">
        <v>250</v>
      </c>
      <c r="AD45" s="113">
        <v>1940</v>
      </c>
    </row>
    <row r="46" spans="1:30" ht="17" thickBot="1" x14ac:dyDescent="0.25">
      <c r="A46" s="32">
        <f t="shared" si="14"/>
        <v>8501</v>
      </c>
      <c r="B46" s="25">
        <f t="shared" si="15"/>
        <v>8700</v>
      </c>
      <c r="C46" s="24">
        <f t="shared" si="16"/>
        <v>2785</v>
      </c>
      <c r="D46" s="24">
        <f t="shared" si="17"/>
        <v>1784</v>
      </c>
      <c r="E46" s="24">
        <f t="shared" si="18"/>
        <v>1127</v>
      </c>
      <c r="F46" s="24">
        <f t="shared" si="19"/>
        <v>3825</v>
      </c>
      <c r="G46" s="29"/>
      <c r="H46" s="83" t="s">
        <v>104</v>
      </c>
      <c r="I46" s="143">
        <v>5000</v>
      </c>
      <c r="J46" s="144">
        <v>1295</v>
      </c>
      <c r="N46" s="50"/>
      <c r="P46" s="42">
        <f t="shared" si="20"/>
        <v>43</v>
      </c>
      <c r="Q46" s="45">
        <f t="shared" si="21"/>
        <v>1028.5</v>
      </c>
      <c r="R46" s="54">
        <f t="shared" si="22"/>
        <v>2057</v>
      </c>
      <c r="S46">
        <f t="shared" si="1"/>
        <v>45</v>
      </c>
      <c r="T46" s="65">
        <v>1</v>
      </c>
      <c r="U46">
        <v>206</v>
      </c>
      <c r="V46">
        <v>210</v>
      </c>
      <c r="X46" s="74">
        <f t="shared" si="23"/>
        <v>1951</v>
      </c>
      <c r="Y46" s="74">
        <f t="shared" si="24"/>
        <v>2050</v>
      </c>
      <c r="Z46" s="74">
        <f t="shared" si="25"/>
        <v>190</v>
      </c>
      <c r="AB46" s="112">
        <v>20</v>
      </c>
      <c r="AC46" s="113">
        <v>250</v>
      </c>
      <c r="AD46" s="113">
        <v>1940</v>
      </c>
    </row>
    <row r="47" spans="1:30" ht="17" thickBot="1" x14ac:dyDescent="0.25">
      <c r="A47" s="32">
        <f t="shared" si="14"/>
        <v>8701</v>
      </c>
      <c r="B47" s="25">
        <f t="shared" si="15"/>
        <v>8900</v>
      </c>
      <c r="C47" s="24">
        <f t="shared" si="16"/>
        <v>2825</v>
      </c>
      <c r="D47" s="24">
        <f t="shared" si="17"/>
        <v>1808</v>
      </c>
      <c r="E47" s="24">
        <f t="shared" si="18"/>
        <v>1141</v>
      </c>
      <c r="F47" s="24">
        <f t="shared" si="19"/>
        <v>3865</v>
      </c>
      <c r="G47" s="29"/>
      <c r="H47" s="83" t="s">
        <v>105</v>
      </c>
      <c r="I47" s="69">
        <v>1000</v>
      </c>
      <c r="J47" s="69">
        <v>295</v>
      </c>
      <c r="N47" s="50"/>
      <c r="P47" s="42">
        <f t="shared" si="20"/>
        <v>44</v>
      </c>
      <c r="Q47" s="45">
        <f t="shared" si="21"/>
        <v>1028.5</v>
      </c>
      <c r="R47" s="54">
        <f t="shared" si="22"/>
        <v>2057</v>
      </c>
      <c r="S47">
        <f t="shared" si="1"/>
        <v>45</v>
      </c>
      <c r="T47" s="65">
        <v>1</v>
      </c>
      <c r="U47">
        <v>211</v>
      </c>
      <c r="V47">
        <v>215</v>
      </c>
      <c r="X47" s="74">
        <f t="shared" si="23"/>
        <v>2051</v>
      </c>
      <c r="Y47" s="74">
        <f t="shared" si="24"/>
        <v>2150</v>
      </c>
      <c r="Z47" s="74">
        <f t="shared" si="25"/>
        <v>200</v>
      </c>
      <c r="AB47" s="112">
        <v>21</v>
      </c>
      <c r="AC47" s="113">
        <v>250</v>
      </c>
      <c r="AD47" s="113">
        <v>2300</v>
      </c>
    </row>
    <row r="48" spans="1:30" ht="17" thickBot="1" x14ac:dyDescent="0.2">
      <c r="A48" s="32">
        <f t="shared" si="14"/>
        <v>8901</v>
      </c>
      <c r="B48" s="25">
        <f t="shared" si="15"/>
        <v>9100</v>
      </c>
      <c r="C48" s="24">
        <f t="shared" si="16"/>
        <v>2865</v>
      </c>
      <c r="D48" s="24">
        <f t="shared" si="17"/>
        <v>1832</v>
      </c>
      <c r="E48" s="24">
        <f t="shared" si="18"/>
        <v>1155</v>
      </c>
      <c r="F48" s="24">
        <f t="shared" si="19"/>
        <v>3905</v>
      </c>
      <c r="G48" s="29"/>
      <c r="N48" s="50"/>
      <c r="P48" s="42">
        <f t="shared" si="20"/>
        <v>45</v>
      </c>
      <c r="Q48" s="45">
        <f t="shared" si="21"/>
        <v>1028.5</v>
      </c>
      <c r="R48" s="54">
        <f t="shared" si="22"/>
        <v>2057</v>
      </c>
      <c r="S48">
        <f t="shared" si="1"/>
        <v>45</v>
      </c>
      <c r="T48" s="65">
        <v>1</v>
      </c>
      <c r="U48">
        <v>216</v>
      </c>
      <c r="V48">
        <v>220</v>
      </c>
      <c r="X48" s="74">
        <f t="shared" si="23"/>
        <v>2151</v>
      </c>
      <c r="Y48" s="74">
        <f t="shared" si="24"/>
        <v>2250</v>
      </c>
      <c r="Z48" s="74">
        <f t="shared" si="25"/>
        <v>210</v>
      </c>
      <c r="AB48" s="112">
        <v>22</v>
      </c>
      <c r="AC48" s="113">
        <v>250</v>
      </c>
      <c r="AD48" s="113">
        <v>2300</v>
      </c>
    </row>
    <row r="49" spans="1:30" ht="17" thickBot="1" x14ac:dyDescent="0.2">
      <c r="A49" s="32">
        <f t="shared" si="14"/>
        <v>9101</v>
      </c>
      <c r="B49" s="25">
        <f t="shared" si="15"/>
        <v>9300</v>
      </c>
      <c r="C49" s="24">
        <f t="shared" si="16"/>
        <v>2905</v>
      </c>
      <c r="D49" s="24">
        <f t="shared" si="17"/>
        <v>1856</v>
      </c>
      <c r="E49" s="24">
        <f t="shared" si="18"/>
        <v>1169</v>
      </c>
      <c r="F49" s="24">
        <f t="shared" si="19"/>
        <v>3945</v>
      </c>
      <c r="G49" s="29"/>
      <c r="N49" s="50"/>
      <c r="P49" s="47">
        <f t="shared" si="20"/>
        <v>46</v>
      </c>
      <c r="Q49" s="45">
        <f t="shared" si="21"/>
        <v>1081</v>
      </c>
      <c r="R49" s="54">
        <f t="shared" si="22"/>
        <v>2162</v>
      </c>
      <c r="S49">
        <f t="shared" si="1"/>
        <v>50</v>
      </c>
      <c r="T49" s="65">
        <v>1</v>
      </c>
      <c r="U49">
        <v>221</v>
      </c>
      <c r="V49">
        <v>225</v>
      </c>
      <c r="X49" s="74">
        <f t="shared" si="23"/>
        <v>2251</v>
      </c>
      <c r="Y49" s="74">
        <f t="shared" si="24"/>
        <v>2350</v>
      </c>
      <c r="Z49" s="74">
        <f t="shared" si="25"/>
        <v>220</v>
      </c>
      <c r="AB49" s="112">
        <v>23</v>
      </c>
      <c r="AC49" s="113">
        <v>250</v>
      </c>
      <c r="AD49" s="113">
        <v>2300</v>
      </c>
    </row>
    <row r="50" spans="1:30" ht="17" thickBot="1" x14ac:dyDescent="0.2">
      <c r="A50" s="32">
        <f t="shared" si="14"/>
        <v>9301</v>
      </c>
      <c r="B50" s="25">
        <f t="shared" si="15"/>
        <v>9500</v>
      </c>
      <c r="C50" s="24">
        <f t="shared" si="16"/>
        <v>2945</v>
      </c>
      <c r="D50" s="24">
        <f t="shared" si="17"/>
        <v>1880</v>
      </c>
      <c r="E50" s="24">
        <f t="shared" si="18"/>
        <v>1183</v>
      </c>
      <c r="F50" s="24">
        <f t="shared" si="19"/>
        <v>3985</v>
      </c>
      <c r="G50" s="29"/>
      <c r="N50" s="50"/>
      <c r="P50" s="42">
        <f t="shared" si="20"/>
        <v>47</v>
      </c>
      <c r="Q50" s="45">
        <f t="shared" si="21"/>
        <v>1081</v>
      </c>
      <c r="R50" s="54">
        <f t="shared" si="22"/>
        <v>2162</v>
      </c>
      <c r="S50">
        <f t="shared" si="1"/>
        <v>50</v>
      </c>
      <c r="T50" s="65">
        <v>1</v>
      </c>
      <c r="U50">
        <v>226</v>
      </c>
      <c r="V50">
        <v>230</v>
      </c>
      <c r="X50" s="74">
        <f t="shared" si="23"/>
        <v>2351</v>
      </c>
      <c r="Y50" s="74">
        <f t="shared" si="24"/>
        <v>2450</v>
      </c>
      <c r="Z50" s="74">
        <f t="shared" si="25"/>
        <v>230</v>
      </c>
      <c r="AB50" s="112">
        <v>24</v>
      </c>
      <c r="AC50" s="113">
        <v>250</v>
      </c>
      <c r="AD50" s="113">
        <v>2300</v>
      </c>
    </row>
    <row r="51" spans="1:30" ht="17" thickBot="1" x14ac:dyDescent="0.2">
      <c r="A51" s="32">
        <f t="shared" si="14"/>
        <v>9501</v>
      </c>
      <c r="B51" s="25">
        <f t="shared" si="15"/>
        <v>9700</v>
      </c>
      <c r="C51" s="24">
        <f t="shared" si="16"/>
        <v>2985</v>
      </c>
      <c r="D51" s="24">
        <f t="shared" si="17"/>
        <v>1904</v>
      </c>
      <c r="E51" s="24">
        <f t="shared" si="18"/>
        <v>1197</v>
      </c>
      <c r="F51" s="24">
        <f t="shared" si="19"/>
        <v>4025</v>
      </c>
      <c r="G51" s="29"/>
      <c r="N51" s="50"/>
      <c r="P51" s="42">
        <f t="shared" si="20"/>
        <v>48</v>
      </c>
      <c r="Q51" s="45">
        <f t="shared" si="21"/>
        <v>1081</v>
      </c>
      <c r="R51" s="54">
        <f t="shared" si="22"/>
        <v>2162</v>
      </c>
      <c r="S51">
        <f t="shared" si="1"/>
        <v>50</v>
      </c>
      <c r="T51" s="65">
        <v>1</v>
      </c>
      <c r="U51">
        <v>231</v>
      </c>
      <c r="V51">
        <v>235</v>
      </c>
      <c r="X51" s="74">
        <f t="shared" si="23"/>
        <v>2451</v>
      </c>
      <c r="Y51" s="74">
        <f t="shared" si="24"/>
        <v>2550</v>
      </c>
      <c r="Z51" s="74">
        <f t="shared" si="25"/>
        <v>240</v>
      </c>
      <c r="AB51" s="112">
        <v>25</v>
      </c>
      <c r="AC51" s="113">
        <v>250</v>
      </c>
      <c r="AD51" s="113">
        <v>2300</v>
      </c>
    </row>
    <row r="52" spans="1:30" ht="19" thickBot="1" x14ac:dyDescent="0.25">
      <c r="A52" s="32">
        <f t="shared" si="14"/>
        <v>9701</v>
      </c>
      <c r="B52" s="25">
        <f t="shared" si="15"/>
        <v>9900</v>
      </c>
      <c r="C52" s="24">
        <f t="shared" si="16"/>
        <v>3025</v>
      </c>
      <c r="D52" s="24">
        <f t="shared" si="17"/>
        <v>1928</v>
      </c>
      <c r="E52" s="24">
        <f t="shared" si="18"/>
        <v>1211</v>
      </c>
      <c r="F52" s="24">
        <f t="shared" si="19"/>
        <v>4065</v>
      </c>
      <c r="G52" s="29"/>
      <c r="H52" s="88" t="s">
        <v>76</v>
      </c>
      <c r="I52" s="86"/>
      <c r="J52" s="86"/>
      <c r="K52" s="84"/>
      <c r="L52" s="84"/>
      <c r="M52" s="85"/>
      <c r="N52" s="50"/>
      <c r="P52" s="42">
        <f t="shared" si="20"/>
        <v>49</v>
      </c>
      <c r="Q52" s="45">
        <f t="shared" si="21"/>
        <v>1081</v>
      </c>
      <c r="R52" s="54">
        <f t="shared" si="22"/>
        <v>2162</v>
      </c>
      <c r="S52">
        <f t="shared" si="1"/>
        <v>50</v>
      </c>
      <c r="T52" s="65">
        <v>1</v>
      </c>
      <c r="U52">
        <v>236</v>
      </c>
      <c r="V52">
        <v>240</v>
      </c>
      <c r="X52" s="74">
        <f t="shared" si="23"/>
        <v>2551</v>
      </c>
      <c r="Y52" s="74">
        <f t="shared" si="24"/>
        <v>2650</v>
      </c>
      <c r="Z52" s="74">
        <f t="shared" si="25"/>
        <v>250</v>
      </c>
      <c r="AB52" s="112">
        <v>26</v>
      </c>
      <c r="AC52" s="113">
        <v>250</v>
      </c>
      <c r="AD52" s="113">
        <v>2660</v>
      </c>
    </row>
    <row r="53" spans="1:30" ht="17" thickBot="1" x14ac:dyDescent="0.2">
      <c r="A53" s="32">
        <f t="shared" si="14"/>
        <v>9901</v>
      </c>
      <c r="B53" s="25">
        <f t="shared" si="15"/>
        <v>10100</v>
      </c>
      <c r="C53" s="24">
        <f t="shared" si="16"/>
        <v>3065</v>
      </c>
      <c r="D53" s="24">
        <f t="shared" si="17"/>
        <v>1952</v>
      </c>
      <c r="E53" s="24">
        <f t="shared" si="18"/>
        <v>1225</v>
      </c>
      <c r="F53" s="24">
        <f t="shared" si="19"/>
        <v>4105</v>
      </c>
      <c r="G53" s="29"/>
      <c r="H53" s="89" t="s">
        <v>25</v>
      </c>
      <c r="I53" s="31" t="s">
        <v>26</v>
      </c>
      <c r="J53" s="87" t="s">
        <v>75</v>
      </c>
      <c r="K53" s="115" t="s">
        <v>25</v>
      </c>
      <c r="L53" s="115" t="s">
        <v>26</v>
      </c>
      <c r="M53" s="90" t="s">
        <v>53</v>
      </c>
      <c r="N53" s="50"/>
      <c r="P53" s="42">
        <f t="shared" si="20"/>
        <v>50</v>
      </c>
      <c r="Q53" s="45">
        <f t="shared" si="21"/>
        <v>1081</v>
      </c>
      <c r="R53" s="54">
        <f t="shared" si="22"/>
        <v>2162</v>
      </c>
      <c r="S53">
        <f t="shared" si="1"/>
        <v>50</v>
      </c>
      <c r="T53" s="65">
        <v>1</v>
      </c>
      <c r="U53">
        <v>241</v>
      </c>
      <c r="V53">
        <v>245</v>
      </c>
      <c r="X53" s="74">
        <f t="shared" si="23"/>
        <v>2651</v>
      </c>
      <c r="Y53" s="74">
        <f t="shared" si="24"/>
        <v>2750</v>
      </c>
      <c r="Z53" s="74">
        <f t="shared" si="25"/>
        <v>260</v>
      </c>
      <c r="AB53" s="112">
        <v>27</v>
      </c>
      <c r="AC53" s="113">
        <v>250</v>
      </c>
      <c r="AD53" s="113">
        <v>2660</v>
      </c>
    </row>
    <row r="54" spans="1:30" ht="17" thickBot="1" x14ac:dyDescent="0.2">
      <c r="A54" s="32">
        <f t="shared" si="14"/>
        <v>10101</v>
      </c>
      <c r="B54" s="25">
        <f t="shared" si="15"/>
        <v>10300</v>
      </c>
      <c r="C54" s="24">
        <f t="shared" si="16"/>
        <v>3079</v>
      </c>
      <c r="D54" s="24">
        <f t="shared" si="17"/>
        <v>1976</v>
      </c>
      <c r="E54" s="24">
        <f t="shared" si="18"/>
        <v>1239</v>
      </c>
      <c r="F54" s="24">
        <f t="shared" si="19"/>
        <v>4145</v>
      </c>
      <c r="G54" s="29"/>
      <c r="H54" s="116">
        <v>1</v>
      </c>
      <c r="I54" s="103">
        <v>50</v>
      </c>
      <c r="J54" s="31">
        <v>5.3</v>
      </c>
      <c r="K54" s="117">
        <v>1</v>
      </c>
      <c r="L54" s="117">
        <v>50</v>
      </c>
      <c r="M54" s="91">
        <f>L54*J54</f>
        <v>265</v>
      </c>
      <c r="P54" s="47">
        <f t="shared" si="20"/>
        <v>51</v>
      </c>
      <c r="Q54" s="45">
        <f t="shared" si="21"/>
        <v>1133.5</v>
      </c>
      <c r="R54" s="54">
        <f t="shared" si="22"/>
        <v>2267</v>
      </c>
      <c r="S54">
        <f t="shared" si="1"/>
        <v>55</v>
      </c>
      <c r="T54" s="65">
        <v>1</v>
      </c>
      <c r="U54">
        <v>246</v>
      </c>
      <c r="V54">
        <v>250</v>
      </c>
      <c r="X54" s="74">
        <f t="shared" si="23"/>
        <v>2751</v>
      </c>
      <c r="Y54" s="74">
        <f t="shared" si="24"/>
        <v>2850</v>
      </c>
      <c r="Z54" s="74">
        <f t="shared" si="25"/>
        <v>270</v>
      </c>
      <c r="AB54" s="112">
        <v>28</v>
      </c>
      <c r="AC54" s="113">
        <v>250</v>
      </c>
      <c r="AD54" s="113">
        <v>2660</v>
      </c>
    </row>
    <row r="55" spans="1:30" ht="17" thickBot="1" x14ac:dyDescent="0.2">
      <c r="A55" s="32">
        <f t="shared" si="14"/>
        <v>10301</v>
      </c>
      <c r="B55" s="25">
        <f t="shared" si="15"/>
        <v>10500</v>
      </c>
      <c r="C55" s="24">
        <f t="shared" si="16"/>
        <v>3093</v>
      </c>
      <c r="D55" s="24">
        <f t="shared" si="17"/>
        <v>2000</v>
      </c>
      <c r="E55" s="24">
        <f t="shared" si="18"/>
        <v>1253</v>
      </c>
      <c r="F55" s="24">
        <f t="shared" si="19"/>
        <v>4185</v>
      </c>
      <c r="G55" s="29"/>
      <c r="H55" s="116">
        <v>51</v>
      </c>
      <c r="I55" s="103">
        <v>100</v>
      </c>
      <c r="J55" s="31">
        <v>2.15</v>
      </c>
      <c r="K55" s="118">
        <v>51</v>
      </c>
      <c r="L55" s="118">
        <v>100</v>
      </c>
      <c r="M55" s="92">
        <f>M54+($I55-$I54)*(VLOOKUP($H55,$H$55:$M$516,3))</f>
        <v>372.5</v>
      </c>
      <c r="P55" s="42">
        <f t="shared" si="20"/>
        <v>52</v>
      </c>
      <c r="Q55" s="45">
        <f t="shared" si="21"/>
        <v>1133.5</v>
      </c>
      <c r="R55" s="54">
        <f t="shared" si="22"/>
        <v>2267</v>
      </c>
      <c r="S55">
        <f t="shared" si="1"/>
        <v>55</v>
      </c>
      <c r="T55" s="65">
        <v>1</v>
      </c>
      <c r="U55">
        <v>251</v>
      </c>
      <c r="V55">
        <v>255</v>
      </c>
      <c r="X55" s="74">
        <f t="shared" si="23"/>
        <v>2851</v>
      </c>
      <c r="Y55" s="74">
        <f t="shared" si="24"/>
        <v>2950</v>
      </c>
      <c r="Z55" s="74">
        <f t="shared" si="25"/>
        <v>280</v>
      </c>
      <c r="AB55" s="112">
        <v>29</v>
      </c>
      <c r="AC55" s="113">
        <v>250</v>
      </c>
      <c r="AD55" s="113">
        <v>2660</v>
      </c>
    </row>
    <row r="56" spans="1:30" ht="17" thickBot="1" x14ac:dyDescent="0.2">
      <c r="A56" s="32">
        <f t="shared" si="14"/>
        <v>10501</v>
      </c>
      <c r="B56" s="25">
        <f t="shared" si="15"/>
        <v>10700</v>
      </c>
      <c r="C56" s="24">
        <f t="shared" si="16"/>
        <v>3107</v>
      </c>
      <c r="D56" s="24">
        <f t="shared" si="17"/>
        <v>2024</v>
      </c>
      <c r="E56" s="24">
        <f t="shared" si="18"/>
        <v>1267</v>
      </c>
      <c r="F56" s="24">
        <f t="shared" si="19"/>
        <v>4225</v>
      </c>
      <c r="G56" s="29"/>
      <c r="H56" s="116">
        <v>101</v>
      </c>
      <c r="I56" s="103">
        <v>300</v>
      </c>
      <c r="J56" s="31">
        <v>0.68</v>
      </c>
      <c r="K56" s="118">
        <v>101</v>
      </c>
      <c r="L56" s="118">
        <v>300</v>
      </c>
      <c r="M56" s="92">
        <f>M55+($I56-$I55)*(VLOOKUP($H56,$H$55:$M$516,3))</f>
        <v>508.5</v>
      </c>
      <c r="P56" s="42">
        <f t="shared" si="20"/>
        <v>53</v>
      </c>
      <c r="Q56" s="45">
        <f t="shared" si="21"/>
        <v>1133.5</v>
      </c>
      <c r="R56" s="54">
        <f t="shared" si="22"/>
        <v>2267</v>
      </c>
      <c r="S56">
        <f t="shared" si="1"/>
        <v>55</v>
      </c>
      <c r="T56" s="65">
        <v>1</v>
      </c>
      <c r="U56">
        <v>256</v>
      </c>
      <c r="V56">
        <v>260</v>
      </c>
      <c r="X56" s="74">
        <f t="shared" si="23"/>
        <v>2951</v>
      </c>
      <c r="Y56" s="74">
        <f t="shared" si="24"/>
        <v>3050</v>
      </c>
      <c r="Z56" s="74">
        <f t="shared" si="25"/>
        <v>290</v>
      </c>
      <c r="AB56" s="112">
        <v>30</v>
      </c>
      <c r="AC56" s="113">
        <v>250</v>
      </c>
      <c r="AD56" s="113">
        <v>2660</v>
      </c>
    </row>
    <row r="57" spans="1:30" ht="17" thickBot="1" x14ac:dyDescent="0.25">
      <c r="A57" s="32">
        <f t="shared" si="14"/>
        <v>10701</v>
      </c>
      <c r="B57" s="25">
        <f t="shared" si="15"/>
        <v>10900</v>
      </c>
      <c r="C57" s="24">
        <f t="shared" si="16"/>
        <v>3121</v>
      </c>
      <c r="D57" s="24">
        <f t="shared" si="17"/>
        <v>2048</v>
      </c>
      <c r="E57" s="24">
        <f t="shared" si="18"/>
        <v>1281</v>
      </c>
      <c r="F57" s="24">
        <f t="shared" si="19"/>
        <v>4265</v>
      </c>
      <c r="G57" s="29"/>
      <c r="H57" s="116">
        <v>301</v>
      </c>
      <c r="I57" s="103">
        <v>500</v>
      </c>
      <c r="J57" s="104">
        <v>0.32</v>
      </c>
      <c r="K57" s="118">
        <v>301</v>
      </c>
      <c r="L57" s="118">
        <v>500</v>
      </c>
      <c r="M57" s="92">
        <f>M56+($I57-$I56)*(VLOOKUP($H57,$H$55:$M$516,3))</f>
        <v>572.5</v>
      </c>
      <c r="P57" s="42">
        <f t="shared" si="20"/>
        <v>54</v>
      </c>
      <c r="Q57" s="45">
        <f t="shared" si="21"/>
        <v>1133.5</v>
      </c>
      <c r="R57" s="54">
        <f t="shared" si="22"/>
        <v>2267</v>
      </c>
      <c r="S57">
        <f t="shared" si="1"/>
        <v>55</v>
      </c>
      <c r="T57" s="65">
        <v>1</v>
      </c>
      <c r="U57">
        <v>261</v>
      </c>
      <c r="V57">
        <v>265</v>
      </c>
      <c r="X57" s="74">
        <f t="shared" si="23"/>
        <v>3051</v>
      </c>
      <c r="Y57" s="74">
        <f t="shared" si="24"/>
        <v>3150</v>
      </c>
      <c r="Z57" s="74">
        <f t="shared" si="25"/>
        <v>300</v>
      </c>
      <c r="AB57" s="112">
        <v>31</v>
      </c>
      <c r="AC57" s="113">
        <v>250</v>
      </c>
      <c r="AD57" s="113">
        <v>3020</v>
      </c>
    </row>
    <row r="58" spans="1:30" ht="17" thickBot="1" x14ac:dyDescent="0.25">
      <c r="A58" s="32">
        <f t="shared" si="14"/>
        <v>10901</v>
      </c>
      <c r="B58" s="25">
        <f t="shared" si="15"/>
        <v>11100</v>
      </c>
      <c r="C58" s="24">
        <f t="shared" si="16"/>
        <v>3135</v>
      </c>
      <c r="D58" s="24">
        <f t="shared" si="17"/>
        <v>2072</v>
      </c>
      <c r="E58" s="24">
        <f t="shared" si="18"/>
        <v>1295</v>
      </c>
      <c r="F58" s="24">
        <f t="shared" si="19"/>
        <v>4305</v>
      </c>
      <c r="G58" s="29"/>
      <c r="H58" s="116">
        <v>501</v>
      </c>
      <c r="I58" s="103">
        <v>700</v>
      </c>
      <c r="J58" s="104">
        <v>0.26</v>
      </c>
      <c r="K58" s="118">
        <v>501</v>
      </c>
      <c r="L58" s="118">
        <v>700</v>
      </c>
      <c r="M58" s="92">
        <f>M57+($I58-$I57)*(VLOOKUP($H58,$H$55:$M$516,3))</f>
        <v>624.5</v>
      </c>
      <c r="P58" s="42">
        <f t="shared" si="20"/>
        <v>55</v>
      </c>
      <c r="Q58" s="45">
        <f t="shared" si="21"/>
        <v>1133.5</v>
      </c>
      <c r="R58" s="54">
        <f t="shared" si="22"/>
        <v>2267</v>
      </c>
      <c r="S58">
        <f t="shared" si="1"/>
        <v>55</v>
      </c>
      <c r="T58" s="65">
        <v>1</v>
      </c>
      <c r="U58">
        <v>266</v>
      </c>
      <c r="V58">
        <v>270</v>
      </c>
      <c r="X58" s="74">
        <f t="shared" si="23"/>
        <v>3151</v>
      </c>
      <c r="Y58" s="74">
        <f t="shared" si="24"/>
        <v>3250</v>
      </c>
      <c r="Z58" s="74">
        <f t="shared" si="25"/>
        <v>310</v>
      </c>
      <c r="AB58" s="112">
        <v>32</v>
      </c>
      <c r="AC58" s="113">
        <v>250</v>
      </c>
      <c r="AD58" s="113">
        <v>3020</v>
      </c>
    </row>
    <row r="59" spans="1:30" ht="17" thickBot="1" x14ac:dyDescent="0.25">
      <c r="A59" s="32">
        <f t="shared" si="14"/>
        <v>11101</v>
      </c>
      <c r="B59" s="25">
        <f t="shared" si="15"/>
        <v>11300</v>
      </c>
      <c r="C59" s="24">
        <f t="shared" si="16"/>
        <v>3149</v>
      </c>
      <c r="D59" s="24">
        <f t="shared" si="17"/>
        <v>2096</v>
      </c>
      <c r="E59" s="24">
        <f t="shared" si="18"/>
        <v>1309</v>
      </c>
      <c r="F59" s="24">
        <f t="shared" si="19"/>
        <v>4345</v>
      </c>
      <c r="G59" s="29"/>
      <c r="H59" s="116">
        <f t="shared" ref="H59:H122" si="26">I58+1</f>
        <v>701</v>
      </c>
      <c r="I59" s="103">
        <v>900</v>
      </c>
      <c r="J59" s="104">
        <v>0.26</v>
      </c>
      <c r="K59" s="118">
        <f t="shared" ref="K59:K122" si="27">L58+1</f>
        <v>701</v>
      </c>
      <c r="L59" s="118">
        <v>900</v>
      </c>
      <c r="M59" s="92">
        <f>M58+($I59-$I58)*(VLOOKUP($H59,$H$55:$M$516,3))</f>
        <v>676.5</v>
      </c>
      <c r="P59" s="47">
        <f t="shared" si="20"/>
        <v>56</v>
      </c>
      <c r="Q59" s="45">
        <f t="shared" si="21"/>
        <v>1186</v>
      </c>
      <c r="R59" s="54">
        <f t="shared" si="22"/>
        <v>2372</v>
      </c>
      <c r="S59">
        <f t="shared" si="1"/>
        <v>60</v>
      </c>
      <c r="T59" s="65">
        <v>1</v>
      </c>
      <c r="U59">
        <v>271</v>
      </c>
      <c r="V59">
        <v>275</v>
      </c>
      <c r="X59" s="74">
        <f t="shared" si="23"/>
        <v>3251</v>
      </c>
      <c r="Y59" s="74">
        <f t="shared" si="24"/>
        <v>3350</v>
      </c>
      <c r="Z59" s="74">
        <f t="shared" si="25"/>
        <v>320</v>
      </c>
      <c r="AB59" s="112">
        <v>33</v>
      </c>
      <c r="AC59" s="113">
        <v>250</v>
      </c>
      <c r="AD59" s="113">
        <v>3020</v>
      </c>
    </row>
    <row r="60" spans="1:30" ht="17" thickBot="1" x14ac:dyDescent="0.25">
      <c r="A60" s="32">
        <f t="shared" si="14"/>
        <v>11301</v>
      </c>
      <c r="B60" s="25">
        <f t="shared" si="15"/>
        <v>11500</v>
      </c>
      <c r="C60" s="24">
        <f t="shared" si="16"/>
        <v>3163</v>
      </c>
      <c r="D60" s="24">
        <f t="shared" si="17"/>
        <v>2120</v>
      </c>
      <c r="E60" s="24">
        <f t="shared" si="18"/>
        <v>1323</v>
      </c>
      <c r="F60" s="24">
        <f t="shared" si="19"/>
        <v>4385</v>
      </c>
      <c r="G60" s="29"/>
      <c r="H60" s="116">
        <f t="shared" si="26"/>
        <v>901</v>
      </c>
      <c r="I60" s="103">
        <v>1100</v>
      </c>
      <c r="J60" s="104">
        <v>0.16</v>
      </c>
      <c r="K60" s="118">
        <f t="shared" si="27"/>
        <v>901</v>
      </c>
      <c r="L60" s="118">
        <v>1100</v>
      </c>
      <c r="M60" s="92">
        <f>M59+($I60-$I59)*(VLOOKUP($H60,$H$55:$M$516,3))</f>
        <v>708.5</v>
      </c>
      <c r="P60" s="42">
        <f t="shared" si="20"/>
        <v>57</v>
      </c>
      <c r="Q60" s="45">
        <f t="shared" si="21"/>
        <v>1186</v>
      </c>
      <c r="R60" s="54">
        <f t="shared" si="22"/>
        <v>2372</v>
      </c>
      <c r="S60">
        <f t="shared" si="1"/>
        <v>60</v>
      </c>
      <c r="T60" s="65">
        <v>1</v>
      </c>
      <c r="U60">
        <v>276</v>
      </c>
      <c r="V60">
        <v>280</v>
      </c>
      <c r="X60" s="74">
        <f t="shared" si="23"/>
        <v>3351</v>
      </c>
      <c r="Y60" s="74">
        <f t="shared" si="24"/>
        <v>3450</v>
      </c>
      <c r="Z60" s="74">
        <f t="shared" si="25"/>
        <v>330</v>
      </c>
      <c r="AB60" s="112">
        <v>34</v>
      </c>
      <c r="AC60" s="113">
        <v>250</v>
      </c>
      <c r="AD60" s="113">
        <v>3020</v>
      </c>
    </row>
    <row r="61" spans="1:30" ht="17" thickBot="1" x14ac:dyDescent="0.25">
      <c r="A61" s="32">
        <f t="shared" si="14"/>
        <v>11501</v>
      </c>
      <c r="B61" s="25">
        <f t="shared" si="15"/>
        <v>11700</v>
      </c>
      <c r="C61" s="24">
        <f t="shared" si="16"/>
        <v>3177</v>
      </c>
      <c r="D61" s="24">
        <f t="shared" si="17"/>
        <v>2144</v>
      </c>
      <c r="E61" s="24">
        <f t="shared" si="18"/>
        <v>1337</v>
      </c>
      <c r="F61" s="24">
        <f t="shared" si="19"/>
        <v>4425</v>
      </c>
      <c r="G61" s="29"/>
      <c r="H61" s="116">
        <f t="shared" si="26"/>
        <v>1101</v>
      </c>
      <c r="I61" s="103">
        <v>1300</v>
      </c>
      <c r="J61" s="104">
        <v>0.16</v>
      </c>
      <c r="K61" s="118">
        <f t="shared" si="27"/>
        <v>1101</v>
      </c>
      <c r="L61" s="118">
        <v>1300</v>
      </c>
      <c r="M61" s="92">
        <f>M60+($I61-$I60)*(VLOOKUP($H61,$H$55:$M$516,3))</f>
        <v>740.5</v>
      </c>
      <c r="P61" s="42">
        <f t="shared" si="20"/>
        <v>58</v>
      </c>
      <c r="Q61" s="45">
        <f t="shared" si="21"/>
        <v>1186</v>
      </c>
      <c r="R61" s="54">
        <f t="shared" si="22"/>
        <v>2372</v>
      </c>
      <c r="S61">
        <f t="shared" si="1"/>
        <v>60</v>
      </c>
      <c r="T61" s="65">
        <v>1</v>
      </c>
      <c r="U61">
        <v>281</v>
      </c>
      <c r="V61">
        <v>285</v>
      </c>
      <c r="X61" s="74">
        <f t="shared" si="23"/>
        <v>3451</v>
      </c>
      <c r="Y61" s="74">
        <f t="shared" si="24"/>
        <v>3550</v>
      </c>
      <c r="Z61" s="74">
        <f t="shared" si="25"/>
        <v>340</v>
      </c>
      <c r="AB61" s="112">
        <v>35</v>
      </c>
      <c r="AC61" s="113">
        <v>250</v>
      </c>
      <c r="AD61" s="113">
        <v>3020</v>
      </c>
    </row>
    <row r="62" spans="1:30" ht="17" thickBot="1" x14ac:dyDescent="0.25">
      <c r="A62" s="32">
        <f t="shared" si="14"/>
        <v>11701</v>
      </c>
      <c r="B62" s="25">
        <f t="shared" si="15"/>
        <v>11900</v>
      </c>
      <c r="C62" s="24">
        <f t="shared" si="16"/>
        <v>3191</v>
      </c>
      <c r="D62" s="24">
        <f t="shared" si="17"/>
        <v>2168</v>
      </c>
      <c r="E62" s="24">
        <f t="shared" si="18"/>
        <v>1351</v>
      </c>
      <c r="F62" s="24">
        <f t="shared" si="19"/>
        <v>4465</v>
      </c>
      <c r="G62" s="29"/>
      <c r="H62" s="116">
        <f t="shared" si="26"/>
        <v>1301</v>
      </c>
      <c r="I62" s="103">
        <v>1500</v>
      </c>
      <c r="J62" s="104">
        <v>0.16</v>
      </c>
      <c r="K62" s="118">
        <f t="shared" si="27"/>
        <v>1301</v>
      </c>
      <c r="L62" s="118">
        <v>1500</v>
      </c>
      <c r="M62" s="92">
        <f>M61+($I62-$I61)*(VLOOKUP($H62,$H$55:$M$516,3))</f>
        <v>772.5</v>
      </c>
      <c r="P62" s="42">
        <f t="shared" si="20"/>
        <v>59</v>
      </c>
      <c r="Q62" s="45">
        <f t="shared" si="21"/>
        <v>1186</v>
      </c>
      <c r="R62" s="54">
        <f t="shared" si="22"/>
        <v>2372</v>
      </c>
      <c r="S62">
        <f t="shared" si="1"/>
        <v>60</v>
      </c>
      <c r="T62" s="65">
        <v>1</v>
      </c>
      <c r="U62">
        <v>286</v>
      </c>
      <c r="V62">
        <v>290</v>
      </c>
      <c r="X62" s="74">
        <f t="shared" si="23"/>
        <v>3551</v>
      </c>
      <c r="Y62" s="74">
        <f t="shared" si="24"/>
        <v>3650</v>
      </c>
      <c r="Z62" s="74">
        <f t="shared" si="25"/>
        <v>350</v>
      </c>
      <c r="AB62" s="112">
        <v>36</v>
      </c>
      <c r="AC62" s="113">
        <v>250</v>
      </c>
      <c r="AD62" s="113">
        <v>3380</v>
      </c>
    </row>
    <row r="63" spans="1:30" ht="17" thickBot="1" x14ac:dyDescent="0.25">
      <c r="A63" s="32">
        <f t="shared" si="14"/>
        <v>11901</v>
      </c>
      <c r="B63" s="25">
        <f t="shared" si="15"/>
        <v>12100</v>
      </c>
      <c r="C63" s="24">
        <f t="shared" si="16"/>
        <v>3205</v>
      </c>
      <c r="D63" s="24">
        <f t="shared" si="17"/>
        <v>2192</v>
      </c>
      <c r="E63" s="24">
        <f t="shared" si="18"/>
        <v>1365</v>
      </c>
      <c r="F63" s="24">
        <f t="shared" si="19"/>
        <v>4505</v>
      </c>
      <c r="G63" s="29"/>
      <c r="H63" s="116">
        <f t="shared" si="26"/>
        <v>1501</v>
      </c>
      <c r="I63" s="103">
        <v>1700</v>
      </c>
      <c r="J63" s="104">
        <v>0.16</v>
      </c>
      <c r="K63" s="118">
        <f t="shared" si="27"/>
        <v>1501</v>
      </c>
      <c r="L63" s="118">
        <v>1700</v>
      </c>
      <c r="M63" s="92">
        <f>M62+($I63-$I62)*(VLOOKUP($H63,$H$55:$M$516,3))</f>
        <v>804.5</v>
      </c>
      <c r="P63" s="42">
        <f t="shared" si="20"/>
        <v>60</v>
      </c>
      <c r="Q63" s="45">
        <f t="shared" si="21"/>
        <v>1186</v>
      </c>
      <c r="R63" s="54">
        <f t="shared" si="22"/>
        <v>2372</v>
      </c>
      <c r="S63">
        <f t="shared" si="1"/>
        <v>60</v>
      </c>
      <c r="T63" s="65">
        <v>1</v>
      </c>
      <c r="U63">
        <v>291</v>
      </c>
      <c r="V63">
        <v>295</v>
      </c>
      <c r="X63" s="74">
        <f t="shared" si="23"/>
        <v>3651</v>
      </c>
      <c r="Y63" s="74">
        <f t="shared" si="24"/>
        <v>3750</v>
      </c>
      <c r="Z63" s="74">
        <f t="shared" si="25"/>
        <v>360</v>
      </c>
      <c r="AB63" s="112">
        <v>37</v>
      </c>
      <c r="AC63" s="113">
        <v>250</v>
      </c>
      <c r="AD63" s="113">
        <v>3380</v>
      </c>
    </row>
    <row r="64" spans="1:30" ht="17" thickBot="1" x14ac:dyDescent="0.25">
      <c r="A64" s="32">
        <f t="shared" si="14"/>
        <v>12101</v>
      </c>
      <c r="B64" s="25">
        <f t="shared" si="15"/>
        <v>12300</v>
      </c>
      <c r="C64" s="24">
        <f t="shared" si="16"/>
        <v>3219</v>
      </c>
      <c r="D64" s="24">
        <f t="shared" si="17"/>
        <v>2216</v>
      </c>
      <c r="E64" s="24">
        <f t="shared" si="18"/>
        <v>1379</v>
      </c>
      <c r="F64" s="24">
        <f t="shared" si="19"/>
        <v>4545</v>
      </c>
      <c r="G64" s="29"/>
      <c r="H64" s="116">
        <f t="shared" si="26"/>
        <v>1701</v>
      </c>
      <c r="I64" s="103">
        <v>1900</v>
      </c>
      <c r="J64" s="104">
        <v>0.16</v>
      </c>
      <c r="K64" s="118">
        <f t="shared" si="27"/>
        <v>1701</v>
      </c>
      <c r="L64" s="118">
        <v>1900</v>
      </c>
      <c r="M64" s="92">
        <f>M63+($I64-$I63)*(VLOOKUP($H64,$H$55:$M$516,3))</f>
        <v>836.5</v>
      </c>
      <c r="P64" s="47">
        <f t="shared" si="20"/>
        <v>61</v>
      </c>
      <c r="Q64" s="45">
        <f t="shared" si="21"/>
        <v>1238.5</v>
      </c>
      <c r="R64" s="54">
        <f t="shared" si="22"/>
        <v>2477</v>
      </c>
      <c r="S64">
        <f t="shared" si="1"/>
        <v>65</v>
      </c>
      <c r="T64" s="65">
        <v>1</v>
      </c>
      <c r="U64">
        <v>296</v>
      </c>
      <c r="V64">
        <v>300</v>
      </c>
      <c r="X64" s="74">
        <f t="shared" si="23"/>
        <v>3751</v>
      </c>
      <c r="Y64" s="74">
        <f t="shared" si="24"/>
        <v>3850</v>
      </c>
      <c r="Z64" s="74">
        <f t="shared" si="25"/>
        <v>370</v>
      </c>
      <c r="AB64" s="112">
        <v>38</v>
      </c>
      <c r="AC64" s="113">
        <v>250</v>
      </c>
      <c r="AD64" s="113">
        <v>3380</v>
      </c>
    </row>
    <row r="65" spans="1:30" ht="17" thickBot="1" x14ac:dyDescent="0.25">
      <c r="A65" s="32">
        <f t="shared" si="14"/>
        <v>12301</v>
      </c>
      <c r="B65" s="25">
        <f t="shared" si="15"/>
        <v>12500</v>
      </c>
      <c r="C65" s="24">
        <f t="shared" si="16"/>
        <v>3233</v>
      </c>
      <c r="D65" s="24">
        <f t="shared" si="17"/>
        <v>2240</v>
      </c>
      <c r="E65" s="24">
        <f t="shared" si="18"/>
        <v>1393</v>
      </c>
      <c r="F65" s="24">
        <f t="shared" si="19"/>
        <v>4585</v>
      </c>
      <c r="G65" s="29"/>
      <c r="H65" s="119">
        <f t="shared" si="26"/>
        <v>1901</v>
      </c>
      <c r="I65" s="120">
        <v>2100</v>
      </c>
      <c r="J65" s="104">
        <v>0.16</v>
      </c>
      <c r="K65" s="121">
        <f t="shared" si="27"/>
        <v>1901</v>
      </c>
      <c r="L65" s="121">
        <v>2100</v>
      </c>
      <c r="M65" s="92">
        <f>M64+($I65-$I64)*(VLOOKUP($H65,$H$55:$M$516,3))</f>
        <v>868.5</v>
      </c>
      <c r="P65" s="42">
        <f t="shared" si="20"/>
        <v>62</v>
      </c>
      <c r="Q65" s="45">
        <f t="shared" si="21"/>
        <v>1238.5</v>
      </c>
      <c r="R65" s="54">
        <f t="shared" si="22"/>
        <v>2477</v>
      </c>
      <c r="S65">
        <f t="shared" si="1"/>
        <v>65</v>
      </c>
      <c r="T65" s="65">
        <v>1</v>
      </c>
      <c r="U65">
        <v>301</v>
      </c>
      <c r="V65">
        <v>305</v>
      </c>
      <c r="X65" s="74">
        <f t="shared" si="23"/>
        <v>3851</v>
      </c>
      <c r="Y65" s="74">
        <f t="shared" si="24"/>
        <v>3950</v>
      </c>
      <c r="Z65" s="74">
        <f t="shared" si="25"/>
        <v>380</v>
      </c>
      <c r="AB65" s="112">
        <v>39</v>
      </c>
      <c r="AC65" s="113">
        <v>250</v>
      </c>
      <c r="AD65" s="113">
        <v>3380</v>
      </c>
    </row>
    <row r="66" spans="1:30" ht="17" thickBot="1" x14ac:dyDescent="0.25">
      <c r="A66" s="32">
        <f t="shared" si="14"/>
        <v>12501</v>
      </c>
      <c r="B66" s="25">
        <f t="shared" si="15"/>
        <v>12700</v>
      </c>
      <c r="C66" s="24">
        <f t="shared" si="16"/>
        <v>3247</v>
      </c>
      <c r="D66" s="24">
        <f t="shared" si="17"/>
        <v>2264</v>
      </c>
      <c r="E66" s="24">
        <f t="shared" si="18"/>
        <v>1407</v>
      </c>
      <c r="F66" s="24">
        <f t="shared" si="19"/>
        <v>4625</v>
      </c>
      <c r="G66" s="29"/>
      <c r="H66" s="119">
        <f t="shared" si="26"/>
        <v>2101</v>
      </c>
      <c r="I66" s="120">
        <f>+I65+200</f>
        <v>2300</v>
      </c>
      <c r="J66" s="104">
        <v>0.16</v>
      </c>
      <c r="K66" s="119">
        <f t="shared" si="27"/>
        <v>2101</v>
      </c>
      <c r="L66" s="120">
        <f>+L65+200</f>
        <v>2300</v>
      </c>
      <c r="M66" s="92">
        <f>M65+($I66-$I65)*(VLOOKUP($H66,$H$55:$M$516,3))</f>
        <v>900.5</v>
      </c>
      <c r="P66" s="42">
        <f t="shared" si="20"/>
        <v>63</v>
      </c>
      <c r="Q66" s="45">
        <f t="shared" si="21"/>
        <v>1238.5</v>
      </c>
      <c r="R66" s="54">
        <f t="shared" si="22"/>
        <v>2477</v>
      </c>
      <c r="S66">
        <f t="shared" si="1"/>
        <v>65</v>
      </c>
      <c r="T66" s="65">
        <v>1</v>
      </c>
      <c r="U66">
        <v>306</v>
      </c>
      <c r="V66">
        <v>310</v>
      </c>
      <c r="X66" s="74">
        <f t="shared" si="23"/>
        <v>3951</v>
      </c>
      <c r="Y66" s="74">
        <f t="shared" si="24"/>
        <v>4050</v>
      </c>
      <c r="Z66" s="74">
        <f t="shared" si="25"/>
        <v>390</v>
      </c>
      <c r="AB66" s="112">
        <v>40</v>
      </c>
      <c r="AC66" s="113">
        <v>250</v>
      </c>
      <c r="AD66" s="113">
        <v>3380</v>
      </c>
    </row>
    <row r="67" spans="1:30" ht="17" thickBot="1" x14ac:dyDescent="0.25">
      <c r="A67" s="32">
        <f t="shared" si="14"/>
        <v>12701</v>
      </c>
      <c r="B67" s="25">
        <f t="shared" si="15"/>
        <v>12900</v>
      </c>
      <c r="C67" s="24">
        <f t="shared" si="16"/>
        <v>3261</v>
      </c>
      <c r="D67" s="24">
        <f t="shared" si="17"/>
        <v>2288</v>
      </c>
      <c r="E67" s="24">
        <f t="shared" si="18"/>
        <v>1421</v>
      </c>
      <c r="F67" s="24">
        <f t="shared" si="19"/>
        <v>4665</v>
      </c>
      <c r="G67" s="29"/>
      <c r="H67" s="119">
        <f t="shared" si="26"/>
        <v>2301</v>
      </c>
      <c r="I67" s="120">
        <f t="shared" ref="I67:I130" si="28">+I66+200</f>
        <v>2500</v>
      </c>
      <c r="J67" s="104">
        <v>0.16</v>
      </c>
      <c r="K67" s="119">
        <f t="shared" si="27"/>
        <v>2301</v>
      </c>
      <c r="L67" s="120">
        <f t="shared" ref="L67:L130" si="29">+L66+200</f>
        <v>2500</v>
      </c>
      <c r="M67" s="92">
        <f>M66+($I67-$I66)*(VLOOKUP($H67,$H$55:$M$516,3))</f>
        <v>932.5</v>
      </c>
      <c r="P67" s="42">
        <f t="shared" si="20"/>
        <v>64</v>
      </c>
      <c r="Q67" s="45">
        <f t="shared" si="21"/>
        <v>1238.5</v>
      </c>
      <c r="R67" s="54">
        <f t="shared" si="22"/>
        <v>2477</v>
      </c>
      <c r="S67">
        <f t="shared" si="1"/>
        <v>65</v>
      </c>
      <c r="T67" s="65">
        <v>1</v>
      </c>
      <c r="U67">
        <v>311</v>
      </c>
      <c r="V67">
        <v>315</v>
      </c>
      <c r="X67" s="74">
        <f t="shared" si="23"/>
        <v>4051</v>
      </c>
      <c r="Y67" s="74">
        <f t="shared" si="24"/>
        <v>4150</v>
      </c>
      <c r="Z67" s="74">
        <f t="shared" si="25"/>
        <v>400</v>
      </c>
      <c r="AB67" s="112">
        <v>41</v>
      </c>
      <c r="AC67" s="113">
        <v>250</v>
      </c>
      <c r="AD67" s="113">
        <v>3740</v>
      </c>
    </row>
    <row r="68" spans="1:30" ht="17" thickBot="1" x14ac:dyDescent="0.25">
      <c r="A68" s="32">
        <f t="shared" si="14"/>
        <v>12901</v>
      </c>
      <c r="B68" s="25">
        <f t="shared" si="15"/>
        <v>13100</v>
      </c>
      <c r="C68" s="24">
        <f t="shared" si="16"/>
        <v>3275</v>
      </c>
      <c r="D68" s="24">
        <f t="shared" si="17"/>
        <v>2312</v>
      </c>
      <c r="E68" s="24">
        <f t="shared" si="18"/>
        <v>1435</v>
      </c>
      <c r="F68" s="24">
        <f t="shared" si="19"/>
        <v>4705</v>
      </c>
      <c r="G68" s="29"/>
      <c r="H68" s="119">
        <f t="shared" si="26"/>
        <v>2501</v>
      </c>
      <c r="I68" s="120">
        <f t="shared" si="28"/>
        <v>2700</v>
      </c>
      <c r="J68" s="104">
        <v>0.16</v>
      </c>
      <c r="K68" s="119">
        <f t="shared" si="27"/>
        <v>2501</v>
      </c>
      <c r="L68" s="120">
        <f t="shared" si="29"/>
        <v>2700</v>
      </c>
      <c r="M68" s="92">
        <f>M67+($I68-$I67)*(VLOOKUP($H68,$H$55:$M$516,3))</f>
        <v>964.5</v>
      </c>
      <c r="P68" s="42">
        <f t="shared" si="20"/>
        <v>65</v>
      </c>
      <c r="Q68" s="45">
        <f t="shared" si="21"/>
        <v>1238.5</v>
      </c>
      <c r="R68" s="54">
        <f t="shared" ref="R68:R131" si="30">+Q68*2</f>
        <v>2477</v>
      </c>
      <c r="S68">
        <f t="shared" ref="S68:S131" si="31">VLOOKUP(P68,$U$3:$V$204,2)</f>
        <v>65</v>
      </c>
      <c r="T68" s="65">
        <v>1</v>
      </c>
      <c r="U68">
        <v>316</v>
      </c>
      <c r="V68">
        <v>320</v>
      </c>
      <c r="AB68" s="112">
        <v>42</v>
      </c>
      <c r="AC68" s="113">
        <v>250</v>
      </c>
      <c r="AD68" s="113">
        <v>3740</v>
      </c>
    </row>
    <row r="69" spans="1:30" ht="17" thickBot="1" x14ac:dyDescent="0.25">
      <c r="A69" s="32">
        <f t="shared" ref="A69:A132" si="32">B68+1</f>
        <v>13101</v>
      </c>
      <c r="B69" s="25">
        <f t="shared" ref="B69:B132" si="33">B68+200</f>
        <v>13300</v>
      </c>
      <c r="C69" s="24">
        <f t="shared" si="16"/>
        <v>3289</v>
      </c>
      <c r="D69" s="24">
        <f t="shared" si="17"/>
        <v>2336</v>
      </c>
      <c r="E69" s="24">
        <f t="shared" si="18"/>
        <v>1449</v>
      </c>
      <c r="F69" s="24">
        <f t="shared" si="19"/>
        <v>4745</v>
      </c>
      <c r="G69" s="29"/>
      <c r="H69" s="119">
        <f t="shared" si="26"/>
        <v>2701</v>
      </c>
      <c r="I69" s="120">
        <f t="shared" si="28"/>
        <v>2900</v>
      </c>
      <c r="J69" s="104">
        <v>0.16</v>
      </c>
      <c r="K69" s="119">
        <f t="shared" si="27"/>
        <v>2701</v>
      </c>
      <c r="L69" s="120">
        <f t="shared" si="29"/>
        <v>2900</v>
      </c>
      <c r="M69" s="92">
        <f>M68+($I69-$I68)*(VLOOKUP($H69,$H$55:$M$516,3))</f>
        <v>996.5</v>
      </c>
      <c r="P69" s="47">
        <f t="shared" si="20"/>
        <v>66</v>
      </c>
      <c r="Q69" s="45">
        <f t="shared" si="21"/>
        <v>1291</v>
      </c>
      <c r="R69" s="54">
        <f t="shared" si="30"/>
        <v>2582</v>
      </c>
      <c r="S69">
        <f t="shared" si="31"/>
        <v>70</v>
      </c>
      <c r="T69" s="65">
        <v>1</v>
      </c>
      <c r="U69">
        <v>321</v>
      </c>
      <c r="V69">
        <v>325</v>
      </c>
      <c r="AB69" s="112">
        <v>43</v>
      </c>
      <c r="AC69" s="113">
        <v>250</v>
      </c>
      <c r="AD69" s="113">
        <v>3740</v>
      </c>
    </row>
    <row r="70" spans="1:30" ht="17" thickBot="1" x14ac:dyDescent="0.25">
      <c r="A70" s="32">
        <f t="shared" si="32"/>
        <v>13301</v>
      </c>
      <c r="B70" s="25">
        <f t="shared" si="33"/>
        <v>13500</v>
      </c>
      <c r="C70" s="24">
        <f t="shared" si="16"/>
        <v>3303</v>
      </c>
      <c r="D70" s="24">
        <f t="shared" si="17"/>
        <v>2360</v>
      </c>
      <c r="E70" s="24">
        <f t="shared" si="18"/>
        <v>1463</v>
      </c>
      <c r="F70" s="24">
        <f t="shared" si="19"/>
        <v>4785</v>
      </c>
      <c r="G70" s="29"/>
      <c r="H70" s="119">
        <f t="shared" si="26"/>
        <v>2901</v>
      </c>
      <c r="I70" s="120">
        <f t="shared" si="28"/>
        <v>3100</v>
      </c>
      <c r="J70" s="104">
        <v>0.16</v>
      </c>
      <c r="K70" s="119">
        <f t="shared" si="27"/>
        <v>2901</v>
      </c>
      <c r="L70" s="120">
        <f t="shared" si="29"/>
        <v>3100</v>
      </c>
      <c r="M70" s="92">
        <f>M69+($I70-$I69)*(VLOOKUP($H70,$H$55:$M$516,3))</f>
        <v>1028.5</v>
      </c>
      <c r="P70" s="42">
        <f t="shared" ref="P70:P133" si="34">+P69+1</f>
        <v>67</v>
      </c>
      <c r="Q70" s="45">
        <f t="shared" si="21"/>
        <v>1291</v>
      </c>
      <c r="R70" s="54">
        <f t="shared" si="30"/>
        <v>2582</v>
      </c>
      <c r="S70">
        <f t="shared" si="31"/>
        <v>70</v>
      </c>
      <c r="T70" s="65">
        <v>1</v>
      </c>
      <c r="U70">
        <v>326</v>
      </c>
      <c r="V70">
        <v>330</v>
      </c>
      <c r="AB70" s="112">
        <v>44</v>
      </c>
      <c r="AC70" s="113">
        <v>250</v>
      </c>
      <c r="AD70" s="113">
        <v>3740</v>
      </c>
    </row>
    <row r="71" spans="1:30" ht="17" thickBot="1" x14ac:dyDescent="0.25">
      <c r="A71" s="32">
        <f t="shared" si="32"/>
        <v>13501</v>
      </c>
      <c r="B71" s="25">
        <f t="shared" si="33"/>
        <v>13700</v>
      </c>
      <c r="C71" s="24">
        <f t="shared" si="16"/>
        <v>3317</v>
      </c>
      <c r="D71" s="24">
        <f t="shared" si="17"/>
        <v>2384</v>
      </c>
      <c r="E71" s="24">
        <f t="shared" si="18"/>
        <v>1477</v>
      </c>
      <c r="F71" s="24">
        <f t="shared" si="19"/>
        <v>4825</v>
      </c>
      <c r="G71" s="29"/>
      <c r="H71" s="119">
        <f t="shared" si="26"/>
        <v>3101</v>
      </c>
      <c r="I71" s="120">
        <f t="shared" si="28"/>
        <v>3300</v>
      </c>
      <c r="J71" s="104">
        <v>0.16</v>
      </c>
      <c r="K71" s="119">
        <f t="shared" si="27"/>
        <v>3101</v>
      </c>
      <c r="L71" s="120">
        <f t="shared" si="29"/>
        <v>3300</v>
      </c>
      <c r="M71" s="92">
        <f>M70+($I71-$I70)*(VLOOKUP($H71,$H$55:$M$516,3))</f>
        <v>1060.5</v>
      </c>
      <c r="P71" s="42">
        <f t="shared" si="34"/>
        <v>68</v>
      </c>
      <c r="Q71" s="45">
        <f t="shared" ref="Q71:Q134" si="35">Q70+IF(MOD(P71-1,5),0,(VLOOKUP(P71,$K$16:$M$24,3)))</f>
        <v>1291</v>
      </c>
      <c r="R71" s="54">
        <f t="shared" si="30"/>
        <v>2582</v>
      </c>
      <c r="S71">
        <f t="shared" si="31"/>
        <v>70</v>
      </c>
      <c r="T71" s="65">
        <v>1</v>
      </c>
      <c r="U71">
        <v>331</v>
      </c>
      <c r="V71">
        <v>335</v>
      </c>
      <c r="AB71" s="112">
        <v>45</v>
      </c>
      <c r="AC71" s="113">
        <v>250</v>
      </c>
      <c r="AD71" s="113">
        <v>3740</v>
      </c>
    </row>
    <row r="72" spans="1:30" ht="17" thickBot="1" x14ac:dyDescent="0.25">
      <c r="A72" s="32">
        <f t="shared" si="32"/>
        <v>13701</v>
      </c>
      <c r="B72" s="25">
        <f t="shared" si="33"/>
        <v>13900</v>
      </c>
      <c r="C72" s="24">
        <f t="shared" si="16"/>
        <v>3331</v>
      </c>
      <c r="D72" s="24">
        <f t="shared" si="17"/>
        <v>2408</v>
      </c>
      <c r="E72" s="24">
        <f t="shared" si="18"/>
        <v>1491</v>
      </c>
      <c r="F72" s="24">
        <f t="shared" si="19"/>
        <v>4865</v>
      </c>
      <c r="G72" s="29"/>
      <c r="H72" s="119">
        <f t="shared" si="26"/>
        <v>3301</v>
      </c>
      <c r="I72" s="120">
        <f t="shared" si="28"/>
        <v>3500</v>
      </c>
      <c r="J72" s="104">
        <v>0.16</v>
      </c>
      <c r="K72" s="119">
        <f t="shared" si="27"/>
        <v>3301</v>
      </c>
      <c r="L72" s="120">
        <f t="shared" si="29"/>
        <v>3500</v>
      </c>
      <c r="M72" s="92">
        <f>M71+($I72-$I71)*(VLOOKUP($H72,$H$55:$M$516,3))</f>
        <v>1092.5</v>
      </c>
      <c r="P72" s="42">
        <f t="shared" si="34"/>
        <v>69</v>
      </c>
      <c r="Q72" s="45">
        <f t="shared" si="35"/>
        <v>1291</v>
      </c>
      <c r="R72" s="54">
        <f t="shared" si="30"/>
        <v>2582</v>
      </c>
      <c r="S72">
        <f t="shared" si="31"/>
        <v>70</v>
      </c>
      <c r="T72" s="65">
        <v>1</v>
      </c>
      <c r="U72">
        <v>336</v>
      </c>
      <c r="V72">
        <v>340</v>
      </c>
      <c r="AB72" s="112">
        <v>46</v>
      </c>
      <c r="AC72" s="113">
        <v>250</v>
      </c>
      <c r="AD72" s="113">
        <v>4100</v>
      </c>
    </row>
    <row r="73" spans="1:30" ht="17" thickBot="1" x14ac:dyDescent="0.25">
      <c r="A73" s="32">
        <f t="shared" si="32"/>
        <v>13901</v>
      </c>
      <c r="B73" s="25">
        <f t="shared" si="33"/>
        <v>14100</v>
      </c>
      <c r="C73" s="24">
        <f t="shared" si="16"/>
        <v>3345</v>
      </c>
      <c r="D73" s="24">
        <f t="shared" si="17"/>
        <v>2432</v>
      </c>
      <c r="E73" s="24">
        <f t="shared" si="18"/>
        <v>1505</v>
      </c>
      <c r="F73" s="24">
        <f t="shared" si="19"/>
        <v>4905</v>
      </c>
      <c r="G73" s="29"/>
      <c r="H73" s="119">
        <f t="shared" si="26"/>
        <v>3501</v>
      </c>
      <c r="I73" s="120">
        <f t="shared" si="28"/>
        <v>3700</v>
      </c>
      <c r="J73" s="104">
        <v>0.16</v>
      </c>
      <c r="K73" s="119">
        <f t="shared" si="27"/>
        <v>3501</v>
      </c>
      <c r="L73" s="120">
        <f t="shared" si="29"/>
        <v>3700</v>
      </c>
      <c r="M73" s="92">
        <f>M72+($I73-$I72)*(VLOOKUP($H73,$H$55:$M$516,3))</f>
        <v>1124.5</v>
      </c>
      <c r="P73" s="42">
        <f t="shared" si="34"/>
        <v>70</v>
      </c>
      <c r="Q73" s="45">
        <f t="shared" si="35"/>
        <v>1291</v>
      </c>
      <c r="R73" s="54">
        <f t="shared" si="30"/>
        <v>2582</v>
      </c>
      <c r="S73">
        <f t="shared" si="31"/>
        <v>70</v>
      </c>
      <c r="T73" s="65">
        <v>1</v>
      </c>
      <c r="U73">
        <v>341</v>
      </c>
      <c r="V73">
        <v>345</v>
      </c>
      <c r="AB73" s="112">
        <v>47</v>
      </c>
      <c r="AC73" s="113">
        <v>250</v>
      </c>
      <c r="AD73" s="113">
        <v>4100</v>
      </c>
    </row>
    <row r="74" spans="1:30" ht="17" thickBot="1" x14ac:dyDescent="0.25">
      <c r="A74" s="32">
        <f t="shared" si="32"/>
        <v>14101</v>
      </c>
      <c r="B74" s="25">
        <f t="shared" si="33"/>
        <v>14300</v>
      </c>
      <c r="C74" s="24">
        <f t="shared" si="16"/>
        <v>3359</v>
      </c>
      <c r="D74" s="24">
        <f t="shared" si="17"/>
        <v>2456</v>
      </c>
      <c r="E74" s="24">
        <f t="shared" si="18"/>
        <v>1519</v>
      </c>
      <c r="F74" s="24">
        <f t="shared" si="19"/>
        <v>4945</v>
      </c>
      <c r="G74" s="29"/>
      <c r="H74" s="119">
        <f t="shared" si="26"/>
        <v>3701</v>
      </c>
      <c r="I74" s="120">
        <f t="shared" si="28"/>
        <v>3900</v>
      </c>
      <c r="J74" s="104">
        <v>0.16</v>
      </c>
      <c r="K74" s="119">
        <f t="shared" si="27"/>
        <v>3701</v>
      </c>
      <c r="L74" s="120">
        <f t="shared" si="29"/>
        <v>3900</v>
      </c>
      <c r="M74" s="92">
        <f>M73+($I74-$I73)*(VLOOKUP($H74,$H$55:$M$516,3))</f>
        <v>1156.5</v>
      </c>
      <c r="P74" s="47">
        <f t="shared" si="34"/>
        <v>71</v>
      </c>
      <c r="Q74" s="45">
        <f t="shared" si="35"/>
        <v>1343.5</v>
      </c>
      <c r="R74" s="54">
        <f t="shared" si="30"/>
        <v>2687</v>
      </c>
      <c r="S74">
        <f t="shared" si="31"/>
        <v>75</v>
      </c>
      <c r="T74" s="65">
        <v>1</v>
      </c>
      <c r="U74">
        <v>346</v>
      </c>
      <c r="V74">
        <v>350</v>
      </c>
      <c r="AB74" s="112">
        <v>48</v>
      </c>
      <c r="AC74" s="113">
        <v>250</v>
      </c>
      <c r="AD74" s="113">
        <v>4100</v>
      </c>
    </row>
    <row r="75" spans="1:30" ht="17" thickBot="1" x14ac:dyDescent="0.25">
      <c r="A75" s="32">
        <f t="shared" si="32"/>
        <v>14301</v>
      </c>
      <c r="B75" s="25">
        <f t="shared" si="33"/>
        <v>14500</v>
      </c>
      <c r="C75" s="24">
        <f t="shared" si="16"/>
        <v>3373</v>
      </c>
      <c r="D75" s="24">
        <f t="shared" si="17"/>
        <v>2480</v>
      </c>
      <c r="E75" s="24">
        <f t="shared" si="18"/>
        <v>1533</v>
      </c>
      <c r="F75" s="24">
        <f t="shared" si="19"/>
        <v>4985</v>
      </c>
      <c r="G75" s="29"/>
      <c r="H75" s="119">
        <f t="shared" si="26"/>
        <v>3901</v>
      </c>
      <c r="I75" s="120">
        <f t="shared" si="28"/>
        <v>4100</v>
      </c>
      <c r="J75" s="104">
        <v>0.16</v>
      </c>
      <c r="K75" s="119">
        <f t="shared" si="27"/>
        <v>3901</v>
      </c>
      <c r="L75" s="120">
        <f t="shared" si="29"/>
        <v>4100</v>
      </c>
      <c r="M75" s="92">
        <f>M74+($I75-$I74)*(VLOOKUP($H75,$H$55:$M$516,3))</f>
        <v>1188.5</v>
      </c>
      <c r="P75" s="42">
        <f t="shared" si="34"/>
        <v>72</v>
      </c>
      <c r="Q75" s="45">
        <f t="shared" si="35"/>
        <v>1343.5</v>
      </c>
      <c r="R75" s="54">
        <f t="shared" si="30"/>
        <v>2687</v>
      </c>
      <c r="S75">
        <f t="shared" si="31"/>
        <v>75</v>
      </c>
      <c r="T75" s="65">
        <v>1</v>
      </c>
      <c r="U75">
        <v>351</v>
      </c>
      <c r="V75">
        <v>355</v>
      </c>
      <c r="AB75" s="112">
        <v>49</v>
      </c>
      <c r="AC75" s="113">
        <v>250</v>
      </c>
      <c r="AD75" s="113">
        <v>4100</v>
      </c>
    </row>
    <row r="76" spans="1:30" ht="17" thickBot="1" x14ac:dyDescent="0.25">
      <c r="A76" s="32">
        <f t="shared" si="32"/>
        <v>14501</v>
      </c>
      <c r="B76" s="25">
        <f t="shared" si="33"/>
        <v>14700</v>
      </c>
      <c r="C76" s="24">
        <f t="shared" si="16"/>
        <v>3387</v>
      </c>
      <c r="D76" s="24">
        <f t="shared" si="17"/>
        <v>2504</v>
      </c>
      <c r="E76" s="24">
        <f t="shared" si="18"/>
        <v>1547</v>
      </c>
      <c r="F76" s="24">
        <f t="shared" si="19"/>
        <v>5025</v>
      </c>
      <c r="G76" s="29"/>
      <c r="H76" s="119">
        <f t="shared" si="26"/>
        <v>4101</v>
      </c>
      <c r="I76" s="120">
        <f t="shared" si="28"/>
        <v>4300</v>
      </c>
      <c r="J76" s="104">
        <v>0.16</v>
      </c>
      <c r="K76" s="119">
        <f t="shared" si="27"/>
        <v>4101</v>
      </c>
      <c r="L76" s="120">
        <f t="shared" si="29"/>
        <v>4300</v>
      </c>
      <c r="M76" s="92">
        <f>M75+($I76-$I75)*(VLOOKUP($H76,$H$55:$M$516,3))</f>
        <v>1220.5</v>
      </c>
      <c r="P76" s="42">
        <f t="shared" si="34"/>
        <v>73</v>
      </c>
      <c r="Q76" s="45">
        <f t="shared" si="35"/>
        <v>1343.5</v>
      </c>
      <c r="R76" s="54">
        <f t="shared" si="30"/>
        <v>2687</v>
      </c>
      <c r="S76">
        <f t="shared" si="31"/>
        <v>75</v>
      </c>
      <c r="T76" s="65">
        <v>1</v>
      </c>
      <c r="U76">
        <v>356</v>
      </c>
      <c r="V76">
        <v>360</v>
      </c>
      <c r="AB76" s="112">
        <v>50</v>
      </c>
      <c r="AC76" s="113">
        <v>250</v>
      </c>
      <c r="AD76" s="113">
        <v>4100</v>
      </c>
    </row>
    <row r="77" spans="1:30" ht="17" thickBot="1" x14ac:dyDescent="0.25">
      <c r="A77" s="32">
        <f t="shared" si="32"/>
        <v>14701</v>
      </c>
      <c r="B77" s="25">
        <f t="shared" si="33"/>
        <v>14900</v>
      </c>
      <c r="C77" s="24">
        <f t="shared" si="16"/>
        <v>3401</v>
      </c>
      <c r="D77" s="24">
        <f t="shared" si="17"/>
        <v>2528</v>
      </c>
      <c r="E77" s="24">
        <f t="shared" si="18"/>
        <v>1561</v>
      </c>
      <c r="F77" s="24">
        <f t="shared" si="19"/>
        <v>5065</v>
      </c>
      <c r="G77" s="29"/>
      <c r="H77" s="119">
        <f t="shared" si="26"/>
        <v>4301</v>
      </c>
      <c r="I77" s="120">
        <f t="shared" si="28"/>
        <v>4500</v>
      </c>
      <c r="J77" s="104">
        <v>0.16</v>
      </c>
      <c r="K77" s="119">
        <f t="shared" si="27"/>
        <v>4301</v>
      </c>
      <c r="L77" s="120">
        <f t="shared" si="29"/>
        <v>4500</v>
      </c>
      <c r="M77" s="92">
        <f>M76+($I77-$I76)*(VLOOKUP($H77,$H$55:$M$516,3))</f>
        <v>1252.5</v>
      </c>
      <c r="P77" s="42">
        <f t="shared" si="34"/>
        <v>74</v>
      </c>
      <c r="Q77" s="45">
        <f t="shared" si="35"/>
        <v>1343.5</v>
      </c>
      <c r="R77" s="54">
        <f t="shared" si="30"/>
        <v>2687</v>
      </c>
      <c r="S77">
        <f t="shared" si="31"/>
        <v>75</v>
      </c>
      <c r="T77" s="65">
        <v>1</v>
      </c>
      <c r="U77">
        <v>361</v>
      </c>
      <c r="V77">
        <v>365</v>
      </c>
      <c r="AB77" s="112">
        <v>51</v>
      </c>
      <c r="AC77" s="113">
        <v>250</v>
      </c>
      <c r="AD77" s="113">
        <v>4460</v>
      </c>
    </row>
    <row r="78" spans="1:30" ht="17" thickBot="1" x14ac:dyDescent="0.25">
      <c r="A78" s="32">
        <f t="shared" si="32"/>
        <v>14901</v>
      </c>
      <c r="B78" s="25">
        <f t="shared" si="33"/>
        <v>15100</v>
      </c>
      <c r="C78" s="24">
        <f t="shared" si="16"/>
        <v>3415</v>
      </c>
      <c r="D78" s="24">
        <f t="shared" si="17"/>
        <v>2552</v>
      </c>
      <c r="E78" s="24">
        <f t="shared" si="18"/>
        <v>1575</v>
      </c>
      <c r="F78" s="24">
        <f t="shared" si="19"/>
        <v>5105</v>
      </c>
      <c r="G78" s="29"/>
      <c r="H78" s="119">
        <f t="shared" si="26"/>
        <v>4501</v>
      </c>
      <c r="I78" s="120">
        <f t="shared" si="28"/>
        <v>4700</v>
      </c>
      <c r="J78" s="104">
        <v>0.16</v>
      </c>
      <c r="K78" s="119">
        <f t="shared" si="27"/>
        <v>4501</v>
      </c>
      <c r="L78" s="120">
        <f t="shared" si="29"/>
        <v>4700</v>
      </c>
      <c r="M78" s="92">
        <f>M77+($I78-$I77)*(VLOOKUP($H78,$H$55:$M$516,3))</f>
        <v>1284.5</v>
      </c>
      <c r="P78" s="42">
        <f t="shared" si="34"/>
        <v>75</v>
      </c>
      <c r="Q78" s="45">
        <f t="shared" si="35"/>
        <v>1343.5</v>
      </c>
      <c r="R78" s="54">
        <f t="shared" si="30"/>
        <v>2687</v>
      </c>
      <c r="S78">
        <f t="shared" si="31"/>
        <v>75</v>
      </c>
      <c r="T78" s="65">
        <v>1</v>
      </c>
      <c r="U78">
        <v>366</v>
      </c>
      <c r="V78">
        <v>370</v>
      </c>
      <c r="AB78" s="112">
        <v>52</v>
      </c>
      <c r="AC78" s="113">
        <v>250</v>
      </c>
      <c r="AD78" s="113">
        <v>4460</v>
      </c>
    </row>
    <row r="79" spans="1:30" ht="17" thickBot="1" x14ac:dyDescent="0.25">
      <c r="A79" s="32">
        <f t="shared" si="32"/>
        <v>15101</v>
      </c>
      <c r="B79" s="25">
        <f t="shared" si="33"/>
        <v>15300</v>
      </c>
      <c r="C79" s="24">
        <f t="shared" si="16"/>
        <v>3429</v>
      </c>
      <c r="D79" s="24">
        <f t="shared" si="17"/>
        <v>2576</v>
      </c>
      <c r="E79" s="24">
        <f t="shared" si="18"/>
        <v>1589</v>
      </c>
      <c r="F79" s="24">
        <f t="shared" si="19"/>
        <v>5145</v>
      </c>
      <c r="G79" s="29"/>
      <c r="H79" s="119">
        <f t="shared" si="26"/>
        <v>4701</v>
      </c>
      <c r="I79" s="120">
        <f t="shared" si="28"/>
        <v>4900</v>
      </c>
      <c r="J79" s="104">
        <v>0.16</v>
      </c>
      <c r="K79" s="119">
        <f t="shared" si="27"/>
        <v>4701</v>
      </c>
      <c r="L79" s="120">
        <f t="shared" si="29"/>
        <v>4900</v>
      </c>
      <c r="M79" s="92">
        <f>M78+($I79-$I78)*(VLOOKUP($H79,$H$55:$M$516,3))</f>
        <v>1316.5</v>
      </c>
      <c r="P79" s="47">
        <f t="shared" si="34"/>
        <v>76</v>
      </c>
      <c r="Q79" s="45">
        <f t="shared" si="35"/>
        <v>1396</v>
      </c>
      <c r="R79" s="54">
        <f t="shared" si="30"/>
        <v>2792</v>
      </c>
      <c r="S79">
        <f t="shared" si="31"/>
        <v>80</v>
      </c>
      <c r="T79" s="65">
        <v>1</v>
      </c>
      <c r="U79">
        <v>371</v>
      </c>
      <c r="V79">
        <v>375</v>
      </c>
      <c r="AB79" s="112">
        <v>53</v>
      </c>
      <c r="AC79" s="113">
        <v>250</v>
      </c>
      <c r="AD79" s="113">
        <v>4460</v>
      </c>
    </row>
    <row r="80" spans="1:30" ht="17" thickBot="1" x14ac:dyDescent="0.25">
      <c r="A80" s="32">
        <f t="shared" si="32"/>
        <v>15301</v>
      </c>
      <c r="B80" s="25">
        <f t="shared" si="33"/>
        <v>15500</v>
      </c>
      <c r="C80" s="24">
        <f t="shared" si="16"/>
        <v>3443</v>
      </c>
      <c r="D80" s="24">
        <f t="shared" si="17"/>
        <v>2600</v>
      </c>
      <c r="E80" s="24">
        <f t="shared" si="18"/>
        <v>1603</v>
      </c>
      <c r="F80" s="24">
        <f t="shared" si="19"/>
        <v>5185</v>
      </c>
      <c r="G80" s="29"/>
      <c r="H80" s="119">
        <f t="shared" si="26"/>
        <v>4901</v>
      </c>
      <c r="I80" s="120">
        <f t="shared" si="28"/>
        <v>5100</v>
      </c>
      <c r="J80" s="104">
        <v>0.16</v>
      </c>
      <c r="K80" s="119">
        <f t="shared" si="27"/>
        <v>4901</v>
      </c>
      <c r="L80" s="120">
        <f t="shared" si="29"/>
        <v>5100</v>
      </c>
      <c r="M80" s="92">
        <f>M79+($I80-$I79)*(VLOOKUP($H80,$H$55:$M$516,3))</f>
        <v>1348.5</v>
      </c>
      <c r="P80" s="42">
        <f t="shared" si="34"/>
        <v>77</v>
      </c>
      <c r="Q80" s="45">
        <f t="shared" si="35"/>
        <v>1396</v>
      </c>
      <c r="R80" s="54">
        <f t="shared" si="30"/>
        <v>2792</v>
      </c>
      <c r="S80">
        <f t="shared" si="31"/>
        <v>80</v>
      </c>
      <c r="T80" s="65">
        <v>1</v>
      </c>
      <c r="U80">
        <v>376</v>
      </c>
      <c r="V80">
        <v>380</v>
      </c>
      <c r="AB80" s="112">
        <v>54</v>
      </c>
      <c r="AC80" s="113">
        <v>250</v>
      </c>
      <c r="AD80" s="113">
        <v>4460</v>
      </c>
    </row>
    <row r="81" spans="1:30" ht="17" thickBot="1" x14ac:dyDescent="0.25">
      <c r="A81" s="32">
        <f t="shared" si="32"/>
        <v>15501</v>
      </c>
      <c r="B81" s="25">
        <f t="shared" si="33"/>
        <v>15700</v>
      </c>
      <c r="C81" s="24">
        <f t="shared" si="16"/>
        <v>3457</v>
      </c>
      <c r="D81" s="24">
        <f t="shared" si="17"/>
        <v>2624</v>
      </c>
      <c r="E81" s="24">
        <f t="shared" si="18"/>
        <v>1617</v>
      </c>
      <c r="F81" s="24">
        <f t="shared" si="19"/>
        <v>5225</v>
      </c>
      <c r="G81" s="29"/>
      <c r="H81" s="119">
        <f t="shared" si="26"/>
        <v>5101</v>
      </c>
      <c r="I81" s="120">
        <f t="shared" si="28"/>
        <v>5300</v>
      </c>
      <c r="J81" s="104">
        <v>0.16</v>
      </c>
      <c r="K81" s="119">
        <f t="shared" si="27"/>
        <v>5101</v>
      </c>
      <c r="L81" s="120">
        <f t="shared" si="29"/>
        <v>5300</v>
      </c>
      <c r="M81" s="92">
        <f>M80+($I81-$I80)*(VLOOKUP($H81,$H$55:$M$516,3))</f>
        <v>1380.5</v>
      </c>
      <c r="P81" s="42">
        <f t="shared" si="34"/>
        <v>78</v>
      </c>
      <c r="Q81" s="45">
        <f t="shared" si="35"/>
        <v>1396</v>
      </c>
      <c r="R81" s="54">
        <f t="shared" si="30"/>
        <v>2792</v>
      </c>
      <c r="S81">
        <f t="shared" si="31"/>
        <v>80</v>
      </c>
      <c r="T81" s="65">
        <v>1</v>
      </c>
      <c r="U81">
        <v>381</v>
      </c>
      <c r="V81">
        <v>385</v>
      </c>
      <c r="AB81" s="112">
        <v>55</v>
      </c>
      <c r="AC81" s="113">
        <v>250</v>
      </c>
      <c r="AD81" s="113">
        <v>4460</v>
      </c>
    </row>
    <row r="82" spans="1:30" ht="17" thickBot="1" x14ac:dyDescent="0.25">
      <c r="A82" s="32">
        <f t="shared" si="32"/>
        <v>15701</v>
      </c>
      <c r="B82" s="25">
        <f t="shared" si="33"/>
        <v>15900</v>
      </c>
      <c r="C82" s="24">
        <f t="shared" si="16"/>
        <v>3471</v>
      </c>
      <c r="D82" s="24">
        <f t="shared" si="17"/>
        <v>2648</v>
      </c>
      <c r="E82" s="24">
        <f t="shared" si="18"/>
        <v>1631</v>
      </c>
      <c r="F82" s="24">
        <f t="shared" si="19"/>
        <v>5265</v>
      </c>
      <c r="G82" s="29"/>
      <c r="H82" s="119">
        <f t="shared" si="26"/>
        <v>5301</v>
      </c>
      <c r="I82" s="120">
        <f t="shared" si="28"/>
        <v>5500</v>
      </c>
      <c r="J82" s="104">
        <v>0.16</v>
      </c>
      <c r="K82" s="119">
        <f t="shared" si="27"/>
        <v>5301</v>
      </c>
      <c r="L82" s="120">
        <f t="shared" si="29"/>
        <v>5500</v>
      </c>
      <c r="M82" s="92">
        <f>M81+($I82-$I81)*(VLOOKUP($H82,$H$55:$M$516,3))</f>
        <v>1412.5</v>
      </c>
      <c r="P82" s="42">
        <f t="shared" si="34"/>
        <v>79</v>
      </c>
      <c r="Q82" s="45">
        <f t="shared" si="35"/>
        <v>1396</v>
      </c>
      <c r="R82" s="54">
        <f t="shared" si="30"/>
        <v>2792</v>
      </c>
      <c r="S82">
        <f t="shared" si="31"/>
        <v>80</v>
      </c>
      <c r="T82" s="65">
        <v>1</v>
      </c>
      <c r="U82">
        <v>386</v>
      </c>
      <c r="V82">
        <v>390</v>
      </c>
      <c r="AB82" s="112">
        <v>56</v>
      </c>
      <c r="AC82" s="113">
        <v>250</v>
      </c>
      <c r="AD82" s="113">
        <v>4820</v>
      </c>
    </row>
    <row r="83" spans="1:30" ht="17" thickBot="1" x14ac:dyDescent="0.25">
      <c r="A83" s="32">
        <f t="shared" si="32"/>
        <v>15901</v>
      </c>
      <c r="B83" s="25">
        <f t="shared" si="33"/>
        <v>16100</v>
      </c>
      <c r="C83" s="24">
        <f t="shared" si="16"/>
        <v>3485</v>
      </c>
      <c r="D83" s="24">
        <f t="shared" si="17"/>
        <v>2672</v>
      </c>
      <c r="E83" s="24">
        <f t="shared" si="18"/>
        <v>1645</v>
      </c>
      <c r="F83" s="24">
        <f t="shared" si="19"/>
        <v>5305</v>
      </c>
      <c r="G83" s="29"/>
      <c r="H83" s="119">
        <f t="shared" si="26"/>
        <v>5501</v>
      </c>
      <c r="I83" s="120">
        <f t="shared" si="28"/>
        <v>5700</v>
      </c>
      <c r="J83" s="104">
        <v>0.16</v>
      </c>
      <c r="K83" s="119">
        <f t="shared" si="27"/>
        <v>5501</v>
      </c>
      <c r="L83" s="120">
        <f t="shared" si="29"/>
        <v>5700</v>
      </c>
      <c r="M83" s="92">
        <f>M82+($I83-$I82)*(VLOOKUP($H83,$H$55:$M$516,3))</f>
        <v>1444.5</v>
      </c>
      <c r="P83" s="42">
        <f t="shared" si="34"/>
        <v>80</v>
      </c>
      <c r="Q83" s="45">
        <f t="shared" si="35"/>
        <v>1396</v>
      </c>
      <c r="R83" s="54">
        <f t="shared" si="30"/>
        <v>2792</v>
      </c>
      <c r="S83">
        <f t="shared" si="31"/>
        <v>80</v>
      </c>
      <c r="T83" s="65">
        <v>1</v>
      </c>
      <c r="U83">
        <v>391</v>
      </c>
      <c r="V83">
        <v>395</v>
      </c>
      <c r="AB83" s="112">
        <v>57</v>
      </c>
      <c r="AC83" s="113">
        <v>250</v>
      </c>
      <c r="AD83" s="113">
        <v>4820</v>
      </c>
    </row>
    <row r="84" spans="1:30" ht="17" thickBot="1" x14ac:dyDescent="0.25">
      <c r="A84" s="32">
        <f t="shared" si="32"/>
        <v>16101</v>
      </c>
      <c r="B84" s="25">
        <f t="shared" si="33"/>
        <v>16300</v>
      </c>
      <c r="C84" s="24">
        <f t="shared" si="16"/>
        <v>3499</v>
      </c>
      <c r="D84" s="24">
        <f t="shared" si="17"/>
        <v>2696</v>
      </c>
      <c r="E84" s="24">
        <f t="shared" si="18"/>
        <v>1659</v>
      </c>
      <c r="F84" s="24">
        <f t="shared" si="19"/>
        <v>5345</v>
      </c>
      <c r="G84" s="29"/>
      <c r="H84" s="119">
        <f t="shared" si="26"/>
        <v>5701</v>
      </c>
      <c r="I84" s="120">
        <f t="shared" si="28"/>
        <v>5900</v>
      </c>
      <c r="J84" s="104">
        <v>0.16</v>
      </c>
      <c r="K84" s="119">
        <f t="shared" si="27"/>
        <v>5701</v>
      </c>
      <c r="L84" s="120">
        <f t="shared" si="29"/>
        <v>5900</v>
      </c>
      <c r="M84" s="92">
        <f>M83+($I84-$I83)*(VLOOKUP($H84,$H$55:$M$516,3))</f>
        <v>1476.5</v>
      </c>
      <c r="P84" s="47">
        <f t="shared" si="34"/>
        <v>81</v>
      </c>
      <c r="Q84" s="45">
        <f t="shared" si="35"/>
        <v>1448.5</v>
      </c>
      <c r="R84" s="54">
        <f t="shared" si="30"/>
        <v>2897</v>
      </c>
      <c r="S84">
        <f t="shared" si="31"/>
        <v>85</v>
      </c>
      <c r="T84" s="65">
        <v>1</v>
      </c>
      <c r="U84">
        <v>396</v>
      </c>
      <c r="V84">
        <v>400</v>
      </c>
      <c r="AB84" s="112">
        <v>58</v>
      </c>
      <c r="AC84" s="113">
        <v>250</v>
      </c>
      <c r="AD84" s="113">
        <v>4820</v>
      </c>
    </row>
    <row r="85" spans="1:30" ht="17" thickBot="1" x14ac:dyDescent="0.25">
      <c r="A85" s="32">
        <f t="shared" si="32"/>
        <v>16301</v>
      </c>
      <c r="B85" s="25">
        <f t="shared" si="33"/>
        <v>16500</v>
      </c>
      <c r="C85" s="24">
        <f t="shared" si="16"/>
        <v>3513</v>
      </c>
      <c r="D85" s="24">
        <f t="shared" si="17"/>
        <v>2720</v>
      </c>
      <c r="E85" s="24">
        <f t="shared" si="18"/>
        <v>1673</v>
      </c>
      <c r="F85" s="24">
        <f t="shared" si="19"/>
        <v>5385</v>
      </c>
      <c r="G85" s="29"/>
      <c r="H85" s="119">
        <f t="shared" si="26"/>
        <v>5901</v>
      </c>
      <c r="I85" s="120">
        <f t="shared" si="28"/>
        <v>6100</v>
      </c>
      <c r="J85" s="104">
        <v>0.16</v>
      </c>
      <c r="K85" s="119">
        <f t="shared" si="27"/>
        <v>5901</v>
      </c>
      <c r="L85" s="120">
        <f t="shared" si="29"/>
        <v>6100</v>
      </c>
      <c r="M85" s="92">
        <f>M84+($I85-$I84)*(VLOOKUP($H85,$H$55:$M$516,3))</f>
        <v>1508.5</v>
      </c>
      <c r="P85" s="42">
        <f t="shared" si="34"/>
        <v>82</v>
      </c>
      <c r="Q85" s="45">
        <f t="shared" si="35"/>
        <v>1448.5</v>
      </c>
      <c r="R85" s="54">
        <f t="shared" si="30"/>
        <v>2897</v>
      </c>
      <c r="S85">
        <f t="shared" si="31"/>
        <v>85</v>
      </c>
      <c r="T85" s="65">
        <v>1</v>
      </c>
      <c r="U85">
        <v>401</v>
      </c>
      <c r="V85">
        <v>405</v>
      </c>
      <c r="AB85" s="112">
        <v>59</v>
      </c>
      <c r="AC85" s="113">
        <v>250</v>
      </c>
      <c r="AD85" s="113">
        <v>4820</v>
      </c>
    </row>
    <row r="86" spans="1:30" ht="17" thickBot="1" x14ac:dyDescent="0.25">
      <c r="A86" s="32">
        <f t="shared" si="32"/>
        <v>16501</v>
      </c>
      <c r="B86" s="25">
        <f t="shared" si="33"/>
        <v>16700</v>
      </c>
      <c r="C86" s="24">
        <f t="shared" si="16"/>
        <v>3527</v>
      </c>
      <c r="D86" s="24">
        <f t="shared" si="17"/>
        <v>2744</v>
      </c>
      <c r="E86" s="24">
        <f t="shared" si="18"/>
        <v>1687</v>
      </c>
      <c r="F86" s="24">
        <f t="shared" si="19"/>
        <v>5425</v>
      </c>
      <c r="G86" s="29"/>
      <c r="H86" s="119">
        <f t="shared" si="26"/>
        <v>6101</v>
      </c>
      <c r="I86" s="120">
        <f t="shared" si="28"/>
        <v>6300</v>
      </c>
      <c r="J86" s="104">
        <v>0.16</v>
      </c>
      <c r="K86" s="119">
        <f t="shared" si="27"/>
        <v>6101</v>
      </c>
      <c r="L86" s="120">
        <f t="shared" si="29"/>
        <v>6300</v>
      </c>
      <c r="M86" s="92">
        <f>M85+($I86-$I85)*(VLOOKUP($H86,$H$55:$M$516,3))</f>
        <v>1540.5</v>
      </c>
      <c r="P86" s="42">
        <f t="shared" si="34"/>
        <v>83</v>
      </c>
      <c r="Q86" s="45">
        <f t="shared" si="35"/>
        <v>1448.5</v>
      </c>
      <c r="R86" s="54">
        <f t="shared" si="30"/>
        <v>2897</v>
      </c>
      <c r="S86">
        <f t="shared" si="31"/>
        <v>85</v>
      </c>
      <c r="T86" s="65">
        <v>1</v>
      </c>
      <c r="U86">
        <v>406</v>
      </c>
      <c r="V86">
        <v>410</v>
      </c>
      <c r="AB86" s="112">
        <v>60</v>
      </c>
      <c r="AC86" s="113">
        <v>250</v>
      </c>
      <c r="AD86" s="113">
        <v>4820</v>
      </c>
    </row>
    <row r="87" spans="1:30" ht="17" thickBot="1" x14ac:dyDescent="0.25">
      <c r="A87" s="32">
        <f t="shared" si="32"/>
        <v>16701</v>
      </c>
      <c r="B87" s="25">
        <f t="shared" si="33"/>
        <v>16900</v>
      </c>
      <c r="C87" s="24">
        <f t="shared" si="16"/>
        <v>3541</v>
      </c>
      <c r="D87" s="24">
        <f t="shared" si="17"/>
        <v>2768</v>
      </c>
      <c r="E87" s="24">
        <f t="shared" si="18"/>
        <v>1701</v>
      </c>
      <c r="F87" s="24">
        <f t="shared" si="19"/>
        <v>5465</v>
      </c>
      <c r="G87" s="29"/>
      <c r="H87" s="119">
        <f t="shared" si="26"/>
        <v>6301</v>
      </c>
      <c r="I87" s="120">
        <f t="shared" si="28"/>
        <v>6500</v>
      </c>
      <c r="J87" s="104">
        <v>0.16</v>
      </c>
      <c r="K87" s="119">
        <f t="shared" si="27"/>
        <v>6301</v>
      </c>
      <c r="L87" s="120">
        <f t="shared" si="29"/>
        <v>6500</v>
      </c>
      <c r="M87" s="92">
        <f>M86+($I87-$I86)*(VLOOKUP($H87,$H$55:$M$516,3))</f>
        <v>1572.5</v>
      </c>
      <c r="P87" s="42">
        <f t="shared" si="34"/>
        <v>84</v>
      </c>
      <c r="Q87" s="45">
        <f t="shared" si="35"/>
        <v>1448.5</v>
      </c>
      <c r="R87" s="54">
        <f t="shared" si="30"/>
        <v>2897</v>
      </c>
      <c r="S87">
        <f t="shared" si="31"/>
        <v>85</v>
      </c>
      <c r="T87" s="65">
        <v>1</v>
      </c>
      <c r="U87">
        <v>411</v>
      </c>
      <c r="V87">
        <v>415</v>
      </c>
      <c r="AB87" s="112">
        <v>61</v>
      </c>
      <c r="AC87" s="113">
        <v>250</v>
      </c>
      <c r="AD87" s="113">
        <v>5180</v>
      </c>
    </row>
    <row r="88" spans="1:30" ht="17" thickBot="1" x14ac:dyDescent="0.25">
      <c r="A88" s="32">
        <f t="shared" si="32"/>
        <v>16901</v>
      </c>
      <c r="B88" s="25">
        <f t="shared" si="33"/>
        <v>17100</v>
      </c>
      <c r="C88" s="24">
        <f t="shared" si="16"/>
        <v>3555</v>
      </c>
      <c r="D88" s="24">
        <f t="shared" si="17"/>
        <v>2792</v>
      </c>
      <c r="E88" s="24">
        <f t="shared" si="18"/>
        <v>1715</v>
      </c>
      <c r="F88" s="24">
        <f t="shared" si="19"/>
        <v>5505</v>
      </c>
      <c r="G88" s="29"/>
      <c r="H88" s="119">
        <f t="shared" si="26"/>
        <v>6501</v>
      </c>
      <c r="I88" s="120">
        <f t="shared" si="28"/>
        <v>6700</v>
      </c>
      <c r="J88" s="104">
        <v>0.16</v>
      </c>
      <c r="K88" s="119">
        <f t="shared" si="27"/>
        <v>6501</v>
      </c>
      <c r="L88" s="120">
        <f t="shared" si="29"/>
        <v>6700</v>
      </c>
      <c r="M88" s="92">
        <f>M87+($I88-$I87)*(VLOOKUP($H88,$H$55:$M$516,3))</f>
        <v>1604.5</v>
      </c>
      <c r="P88" s="42">
        <f t="shared" si="34"/>
        <v>85</v>
      </c>
      <c r="Q88" s="45">
        <f t="shared" si="35"/>
        <v>1448.5</v>
      </c>
      <c r="R88" s="54">
        <f t="shared" si="30"/>
        <v>2897</v>
      </c>
      <c r="S88">
        <f t="shared" si="31"/>
        <v>85</v>
      </c>
      <c r="T88" s="65">
        <v>1</v>
      </c>
      <c r="U88">
        <v>416</v>
      </c>
      <c r="V88">
        <v>420</v>
      </c>
      <c r="AB88" s="112">
        <v>62</v>
      </c>
      <c r="AC88" s="113">
        <v>250</v>
      </c>
      <c r="AD88" s="113">
        <v>5180</v>
      </c>
    </row>
    <row r="89" spans="1:30" ht="17" thickBot="1" x14ac:dyDescent="0.25">
      <c r="A89" s="32">
        <f t="shared" si="32"/>
        <v>17101</v>
      </c>
      <c r="B89" s="25">
        <f t="shared" si="33"/>
        <v>17300</v>
      </c>
      <c r="C89" s="24">
        <f t="shared" si="16"/>
        <v>3569</v>
      </c>
      <c r="D89" s="24">
        <f t="shared" si="17"/>
        <v>2816</v>
      </c>
      <c r="E89" s="24">
        <f t="shared" si="18"/>
        <v>1729</v>
      </c>
      <c r="F89" s="24">
        <f t="shared" si="19"/>
        <v>5545</v>
      </c>
      <c r="G89" s="29"/>
      <c r="H89" s="119">
        <f t="shared" si="26"/>
        <v>6701</v>
      </c>
      <c r="I89" s="120">
        <f t="shared" si="28"/>
        <v>6900</v>
      </c>
      <c r="J89" s="104">
        <v>0.16</v>
      </c>
      <c r="K89" s="119">
        <f t="shared" si="27"/>
        <v>6701</v>
      </c>
      <c r="L89" s="120">
        <f t="shared" si="29"/>
        <v>6900</v>
      </c>
      <c r="M89" s="92">
        <f>M88+($I89-$I88)*(VLOOKUP($H89,$H$55:$M$516,3))</f>
        <v>1636.5</v>
      </c>
      <c r="P89" s="47">
        <f t="shared" si="34"/>
        <v>86</v>
      </c>
      <c r="Q89" s="45">
        <f t="shared" si="35"/>
        <v>1501</v>
      </c>
      <c r="R89" s="54">
        <f t="shared" si="30"/>
        <v>3002</v>
      </c>
      <c r="S89">
        <f t="shared" si="31"/>
        <v>90</v>
      </c>
      <c r="T89" s="65">
        <v>1</v>
      </c>
      <c r="U89">
        <v>421</v>
      </c>
      <c r="V89">
        <v>425</v>
      </c>
      <c r="AB89" s="112">
        <v>63</v>
      </c>
      <c r="AC89" s="113">
        <v>250</v>
      </c>
      <c r="AD89" s="113">
        <v>5180</v>
      </c>
    </row>
    <row r="90" spans="1:30" ht="17" thickBot="1" x14ac:dyDescent="0.25">
      <c r="A90" s="32">
        <f t="shared" si="32"/>
        <v>17301</v>
      </c>
      <c r="B90" s="25">
        <f t="shared" si="33"/>
        <v>17500</v>
      </c>
      <c r="C90" s="24">
        <f t="shared" si="16"/>
        <v>3583</v>
      </c>
      <c r="D90" s="24">
        <f t="shared" si="17"/>
        <v>2840</v>
      </c>
      <c r="E90" s="24">
        <f t="shared" si="18"/>
        <v>1743</v>
      </c>
      <c r="F90" s="24">
        <f t="shared" si="19"/>
        <v>5585</v>
      </c>
      <c r="G90" s="29"/>
      <c r="H90" s="119">
        <f t="shared" si="26"/>
        <v>6901</v>
      </c>
      <c r="I90" s="120">
        <f t="shared" si="28"/>
        <v>7100</v>
      </c>
      <c r="J90" s="104">
        <v>0.16</v>
      </c>
      <c r="K90" s="119">
        <f t="shared" si="27"/>
        <v>6901</v>
      </c>
      <c r="L90" s="120">
        <f t="shared" si="29"/>
        <v>7100</v>
      </c>
      <c r="M90" s="92">
        <f>M89+($I90-$I89)*(VLOOKUP($H90,$H$55:$M$516,3))</f>
        <v>1668.5</v>
      </c>
      <c r="P90" s="42">
        <f t="shared" si="34"/>
        <v>87</v>
      </c>
      <c r="Q90" s="45">
        <f t="shared" si="35"/>
        <v>1501</v>
      </c>
      <c r="R90" s="54">
        <f t="shared" si="30"/>
        <v>3002</v>
      </c>
      <c r="S90">
        <f t="shared" si="31"/>
        <v>90</v>
      </c>
      <c r="T90" s="65">
        <v>1</v>
      </c>
      <c r="U90">
        <v>426</v>
      </c>
      <c r="V90">
        <v>430</v>
      </c>
      <c r="AB90" s="112">
        <v>64</v>
      </c>
      <c r="AC90" s="113">
        <v>250</v>
      </c>
      <c r="AD90" s="113">
        <v>5180</v>
      </c>
    </row>
    <row r="91" spans="1:30" ht="17" thickBot="1" x14ac:dyDescent="0.25">
      <c r="A91" s="32">
        <f t="shared" si="32"/>
        <v>17501</v>
      </c>
      <c r="B91" s="25">
        <f t="shared" si="33"/>
        <v>17700</v>
      </c>
      <c r="C91" s="24">
        <f t="shared" si="16"/>
        <v>3597</v>
      </c>
      <c r="D91" s="24">
        <f t="shared" si="17"/>
        <v>2864</v>
      </c>
      <c r="E91" s="24">
        <f t="shared" si="18"/>
        <v>1757</v>
      </c>
      <c r="F91" s="24">
        <f t="shared" si="19"/>
        <v>5625</v>
      </c>
      <c r="G91" s="29"/>
      <c r="H91" s="119">
        <f t="shared" si="26"/>
        <v>7101</v>
      </c>
      <c r="I91" s="120">
        <f t="shared" si="28"/>
        <v>7300</v>
      </c>
      <c r="J91" s="104">
        <v>0.16</v>
      </c>
      <c r="K91" s="119">
        <f t="shared" si="27"/>
        <v>7101</v>
      </c>
      <c r="L91" s="120">
        <f t="shared" si="29"/>
        <v>7300</v>
      </c>
      <c r="M91" s="92">
        <f>M90+($I91-$I90)*(VLOOKUP($H91,$H$55:$M$516,3))</f>
        <v>1700.5</v>
      </c>
      <c r="P91" s="42">
        <f t="shared" si="34"/>
        <v>88</v>
      </c>
      <c r="Q91" s="45">
        <f t="shared" si="35"/>
        <v>1501</v>
      </c>
      <c r="R91" s="54">
        <f t="shared" si="30"/>
        <v>3002</v>
      </c>
      <c r="S91">
        <f t="shared" si="31"/>
        <v>90</v>
      </c>
      <c r="T91" s="65">
        <v>1</v>
      </c>
      <c r="U91">
        <v>431</v>
      </c>
      <c r="V91">
        <v>435</v>
      </c>
      <c r="AB91" s="112">
        <v>65</v>
      </c>
      <c r="AC91" s="113">
        <v>250</v>
      </c>
      <c r="AD91" s="113">
        <v>5180</v>
      </c>
    </row>
    <row r="92" spans="1:30" ht="17" thickBot="1" x14ac:dyDescent="0.25">
      <c r="A92" s="32">
        <f t="shared" si="32"/>
        <v>17701</v>
      </c>
      <c r="B92" s="25">
        <f t="shared" si="33"/>
        <v>17900</v>
      </c>
      <c r="C92" s="24">
        <f t="shared" si="16"/>
        <v>3611</v>
      </c>
      <c r="D92" s="24">
        <f t="shared" si="17"/>
        <v>2888</v>
      </c>
      <c r="E92" s="24">
        <f t="shared" si="18"/>
        <v>1771</v>
      </c>
      <c r="F92" s="24">
        <f t="shared" si="19"/>
        <v>5665</v>
      </c>
      <c r="G92" s="29"/>
      <c r="H92" s="119">
        <f t="shared" si="26"/>
        <v>7301</v>
      </c>
      <c r="I92" s="120">
        <f t="shared" si="28"/>
        <v>7500</v>
      </c>
      <c r="J92" s="104">
        <v>0.16</v>
      </c>
      <c r="K92" s="119">
        <f t="shared" si="27"/>
        <v>7301</v>
      </c>
      <c r="L92" s="120">
        <f t="shared" si="29"/>
        <v>7500</v>
      </c>
      <c r="M92" s="92">
        <f>M91+($I92-$I91)*(VLOOKUP($H92,$H$55:$M$516,3))</f>
        <v>1732.5</v>
      </c>
      <c r="P92" s="42">
        <f t="shared" si="34"/>
        <v>89</v>
      </c>
      <c r="Q92" s="45">
        <f t="shared" si="35"/>
        <v>1501</v>
      </c>
      <c r="R92" s="54">
        <f t="shared" si="30"/>
        <v>3002</v>
      </c>
      <c r="S92">
        <f t="shared" si="31"/>
        <v>90</v>
      </c>
      <c r="T92" s="65">
        <v>1</v>
      </c>
      <c r="U92">
        <v>436</v>
      </c>
      <c r="V92">
        <v>440</v>
      </c>
      <c r="AB92" s="112">
        <v>66</v>
      </c>
      <c r="AC92" s="113">
        <v>250</v>
      </c>
      <c r="AD92" s="113">
        <v>5540</v>
      </c>
    </row>
    <row r="93" spans="1:30" ht="17" thickBot="1" x14ac:dyDescent="0.25">
      <c r="A93" s="32">
        <f t="shared" si="32"/>
        <v>17901</v>
      </c>
      <c r="B93" s="25">
        <f t="shared" si="33"/>
        <v>18100</v>
      </c>
      <c r="C93" s="24">
        <f t="shared" si="16"/>
        <v>3625</v>
      </c>
      <c r="D93" s="24">
        <f t="shared" si="17"/>
        <v>2912</v>
      </c>
      <c r="E93" s="24">
        <f t="shared" si="18"/>
        <v>1785</v>
      </c>
      <c r="F93" s="24">
        <f t="shared" si="19"/>
        <v>5705</v>
      </c>
      <c r="G93" s="29"/>
      <c r="H93" s="119">
        <f t="shared" si="26"/>
        <v>7501</v>
      </c>
      <c r="I93" s="120">
        <f t="shared" si="28"/>
        <v>7700</v>
      </c>
      <c r="J93" s="104">
        <v>0.16</v>
      </c>
      <c r="K93" s="119">
        <f t="shared" si="27"/>
        <v>7501</v>
      </c>
      <c r="L93" s="120">
        <f t="shared" si="29"/>
        <v>7700</v>
      </c>
      <c r="M93" s="92">
        <f>M92+($I93-$I92)*(VLOOKUP($H93,$H$55:$M$516,3))</f>
        <v>1764.5</v>
      </c>
      <c r="P93" s="42">
        <f t="shared" si="34"/>
        <v>90</v>
      </c>
      <c r="Q93" s="45">
        <f t="shared" si="35"/>
        <v>1501</v>
      </c>
      <c r="R93" s="54">
        <f t="shared" si="30"/>
        <v>3002</v>
      </c>
      <c r="S93">
        <f t="shared" si="31"/>
        <v>90</v>
      </c>
      <c r="T93" s="65">
        <v>1</v>
      </c>
      <c r="U93">
        <v>441</v>
      </c>
      <c r="V93">
        <v>445</v>
      </c>
      <c r="AB93" s="112">
        <v>67</v>
      </c>
      <c r="AC93" s="113">
        <v>250</v>
      </c>
      <c r="AD93" s="113">
        <v>5540</v>
      </c>
    </row>
    <row r="94" spans="1:30" ht="17" thickBot="1" x14ac:dyDescent="0.25">
      <c r="A94" s="32">
        <f t="shared" si="32"/>
        <v>18101</v>
      </c>
      <c r="B94" s="25">
        <f t="shared" si="33"/>
        <v>18300</v>
      </c>
      <c r="C94" s="24">
        <f t="shared" ref="C94:C157" si="36">C93+($B94-$B93)*(VLOOKUP($A94,$H$4:$M$14,3))</f>
        <v>3639</v>
      </c>
      <c r="D94" s="24">
        <f t="shared" ref="D94:D157" si="37">D93+($B94-$B93)*(VLOOKUP($A94,$H$4:$M$14,4))</f>
        <v>2936</v>
      </c>
      <c r="E94" s="24">
        <f t="shared" ref="E94:E157" si="38">E93+($B94-$B93)*(VLOOKUP($A94,$H$4:$M$14,5))</f>
        <v>1799</v>
      </c>
      <c r="F94" s="24">
        <f t="shared" ref="F94:F157" si="39">F93+($B94-$B93)*(VLOOKUP($A94,$H$4:$M$14,6))</f>
        <v>5745</v>
      </c>
      <c r="G94" s="29"/>
      <c r="H94" s="119">
        <f t="shared" si="26"/>
        <v>7701</v>
      </c>
      <c r="I94" s="120">
        <f t="shared" si="28"/>
        <v>7900</v>
      </c>
      <c r="J94" s="104">
        <v>0.16</v>
      </c>
      <c r="K94" s="119">
        <f t="shared" si="27"/>
        <v>7701</v>
      </c>
      <c r="L94" s="120">
        <f t="shared" si="29"/>
        <v>7900</v>
      </c>
      <c r="M94" s="92">
        <f>M93+($I94-$I93)*(VLOOKUP($H94,$H$55:$M$516,3))</f>
        <v>1796.5</v>
      </c>
      <c r="P94" s="47">
        <f t="shared" si="34"/>
        <v>91</v>
      </c>
      <c r="Q94" s="45">
        <f t="shared" si="35"/>
        <v>1553.5</v>
      </c>
      <c r="R94" s="54">
        <f t="shared" si="30"/>
        <v>3107</v>
      </c>
      <c r="S94">
        <f t="shared" si="31"/>
        <v>95</v>
      </c>
      <c r="T94" s="65">
        <v>1</v>
      </c>
      <c r="U94">
        <v>446</v>
      </c>
      <c r="V94">
        <v>450</v>
      </c>
      <c r="AB94" s="112">
        <v>68</v>
      </c>
      <c r="AC94" s="113">
        <v>250</v>
      </c>
      <c r="AD94" s="113">
        <v>5540</v>
      </c>
    </row>
    <row r="95" spans="1:30" ht="17" thickBot="1" x14ac:dyDescent="0.25">
      <c r="A95" s="32">
        <f t="shared" si="32"/>
        <v>18301</v>
      </c>
      <c r="B95" s="25">
        <f t="shared" si="33"/>
        <v>18500</v>
      </c>
      <c r="C95" s="24">
        <f t="shared" si="36"/>
        <v>3653</v>
      </c>
      <c r="D95" s="24">
        <f t="shared" si="37"/>
        <v>2960</v>
      </c>
      <c r="E95" s="24">
        <f t="shared" si="38"/>
        <v>1813</v>
      </c>
      <c r="F95" s="24">
        <f t="shared" si="39"/>
        <v>5785</v>
      </c>
      <c r="G95" s="29"/>
      <c r="H95" s="119">
        <f t="shared" si="26"/>
        <v>7901</v>
      </c>
      <c r="I95" s="120">
        <f t="shared" si="28"/>
        <v>8100</v>
      </c>
      <c r="J95" s="104">
        <v>0.16</v>
      </c>
      <c r="K95" s="119">
        <f t="shared" si="27"/>
        <v>7901</v>
      </c>
      <c r="L95" s="120">
        <f t="shared" si="29"/>
        <v>8100</v>
      </c>
      <c r="M95" s="92">
        <f>M94+($I95-$I94)*(VLOOKUP($H95,$H$55:$M$516,3))</f>
        <v>1828.5</v>
      </c>
      <c r="P95" s="42">
        <f t="shared" si="34"/>
        <v>92</v>
      </c>
      <c r="Q95" s="45">
        <f t="shared" si="35"/>
        <v>1553.5</v>
      </c>
      <c r="R95" s="54">
        <f t="shared" si="30"/>
        <v>3107</v>
      </c>
      <c r="S95">
        <f t="shared" si="31"/>
        <v>95</v>
      </c>
      <c r="T95" s="65">
        <v>1</v>
      </c>
      <c r="U95">
        <v>451</v>
      </c>
      <c r="V95">
        <v>455</v>
      </c>
      <c r="AB95" s="112">
        <v>69</v>
      </c>
      <c r="AC95" s="113">
        <v>250</v>
      </c>
      <c r="AD95" s="113">
        <v>5540</v>
      </c>
    </row>
    <row r="96" spans="1:30" ht="17" thickBot="1" x14ac:dyDescent="0.25">
      <c r="A96" s="32">
        <f t="shared" si="32"/>
        <v>18501</v>
      </c>
      <c r="B96" s="25">
        <f t="shared" si="33"/>
        <v>18700</v>
      </c>
      <c r="C96" s="24">
        <f t="shared" si="36"/>
        <v>3667</v>
      </c>
      <c r="D96" s="24">
        <f t="shared" si="37"/>
        <v>2984</v>
      </c>
      <c r="E96" s="24">
        <f t="shared" si="38"/>
        <v>1827</v>
      </c>
      <c r="F96" s="24">
        <f t="shared" si="39"/>
        <v>5825</v>
      </c>
      <c r="G96" s="29"/>
      <c r="H96" s="119">
        <f t="shared" si="26"/>
        <v>8101</v>
      </c>
      <c r="I96" s="120">
        <f t="shared" si="28"/>
        <v>8300</v>
      </c>
      <c r="J96" s="104">
        <v>0.16</v>
      </c>
      <c r="K96" s="119">
        <f t="shared" si="27"/>
        <v>8101</v>
      </c>
      <c r="L96" s="120">
        <f t="shared" si="29"/>
        <v>8300</v>
      </c>
      <c r="M96" s="92">
        <f>M95+($I96-$I95)*(VLOOKUP($H96,$H$55:$M$516,3))</f>
        <v>1860.5</v>
      </c>
      <c r="P96" s="42">
        <f t="shared" si="34"/>
        <v>93</v>
      </c>
      <c r="Q96" s="45">
        <f t="shared" si="35"/>
        <v>1553.5</v>
      </c>
      <c r="R96" s="54">
        <f t="shared" si="30"/>
        <v>3107</v>
      </c>
      <c r="S96">
        <f t="shared" si="31"/>
        <v>95</v>
      </c>
      <c r="T96" s="65">
        <v>1</v>
      </c>
      <c r="U96">
        <v>456</v>
      </c>
      <c r="V96">
        <v>460</v>
      </c>
      <c r="AB96" s="112">
        <v>70</v>
      </c>
      <c r="AC96" s="113">
        <v>250</v>
      </c>
      <c r="AD96" s="113">
        <v>5540</v>
      </c>
    </row>
    <row r="97" spans="1:30" ht="17" thickBot="1" x14ac:dyDescent="0.25">
      <c r="A97" s="32">
        <f t="shared" si="32"/>
        <v>18701</v>
      </c>
      <c r="B97" s="25">
        <f t="shared" si="33"/>
        <v>18900</v>
      </c>
      <c r="C97" s="24">
        <f t="shared" si="36"/>
        <v>3681</v>
      </c>
      <c r="D97" s="24">
        <f t="shared" si="37"/>
        <v>3008</v>
      </c>
      <c r="E97" s="24">
        <f t="shared" si="38"/>
        <v>1841</v>
      </c>
      <c r="F97" s="24">
        <f t="shared" si="39"/>
        <v>5865</v>
      </c>
      <c r="G97" s="29"/>
      <c r="H97" s="119">
        <f t="shared" si="26"/>
        <v>8301</v>
      </c>
      <c r="I97" s="120">
        <f t="shared" si="28"/>
        <v>8500</v>
      </c>
      <c r="J97" s="104">
        <v>0.16</v>
      </c>
      <c r="K97" s="119">
        <f t="shared" si="27"/>
        <v>8301</v>
      </c>
      <c r="L97" s="120">
        <f t="shared" si="29"/>
        <v>8500</v>
      </c>
      <c r="M97" s="92">
        <f>M96+($I97-$I96)*(VLOOKUP($H97,$H$55:$M$516,3))</f>
        <v>1892.5</v>
      </c>
      <c r="P97" s="42">
        <f t="shared" si="34"/>
        <v>94</v>
      </c>
      <c r="Q97" s="45">
        <f t="shared" si="35"/>
        <v>1553.5</v>
      </c>
      <c r="R97" s="54">
        <f t="shared" si="30"/>
        <v>3107</v>
      </c>
      <c r="S97">
        <f t="shared" si="31"/>
        <v>95</v>
      </c>
      <c r="T97" s="65">
        <v>1</v>
      </c>
      <c r="U97">
        <v>461</v>
      </c>
      <c r="V97">
        <v>465</v>
      </c>
      <c r="AB97" s="112">
        <v>71</v>
      </c>
      <c r="AC97" s="113">
        <v>250</v>
      </c>
      <c r="AD97" s="113">
        <v>5900</v>
      </c>
    </row>
    <row r="98" spans="1:30" ht="17" thickBot="1" x14ac:dyDescent="0.25">
      <c r="A98" s="32">
        <f t="shared" si="32"/>
        <v>18901</v>
      </c>
      <c r="B98" s="25">
        <f t="shared" si="33"/>
        <v>19100</v>
      </c>
      <c r="C98" s="24">
        <f t="shared" si="36"/>
        <v>3695</v>
      </c>
      <c r="D98" s="24">
        <f t="shared" si="37"/>
        <v>3032</v>
      </c>
      <c r="E98" s="24">
        <f t="shared" si="38"/>
        <v>1855</v>
      </c>
      <c r="F98" s="24">
        <f t="shared" si="39"/>
        <v>5905</v>
      </c>
      <c r="G98" s="29"/>
      <c r="H98" s="119">
        <f t="shared" si="26"/>
        <v>8501</v>
      </c>
      <c r="I98" s="120">
        <f t="shared" si="28"/>
        <v>8700</v>
      </c>
      <c r="J98" s="104">
        <v>0.16</v>
      </c>
      <c r="K98" s="119">
        <f t="shared" si="27"/>
        <v>8501</v>
      </c>
      <c r="L98" s="120">
        <f t="shared" si="29"/>
        <v>8700</v>
      </c>
      <c r="M98" s="92">
        <f>M97+($I98-$I97)*(VLOOKUP($H98,$H$55:$M$516,3))</f>
        <v>1924.5</v>
      </c>
      <c r="P98" s="42">
        <f t="shared" si="34"/>
        <v>95</v>
      </c>
      <c r="Q98" s="45">
        <f t="shared" si="35"/>
        <v>1553.5</v>
      </c>
      <c r="R98" s="54">
        <f t="shared" si="30"/>
        <v>3107</v>
      </c>
      <c r="S98">
        <f t="shared" si="31"/>
        <v>95</v>
      </c>
      <c r="T98" s="65">
        <v>1</v>
      </c>
      <c r="U98">
        <v>466</v>
      </c>
      <c r="V98">
        <v>470</v>
      </c>
      <c r="AB98" s="112">
        <v>72</v>
      </c>
      <c r="AC98" s="113">
        <v>250</v>
      </c>
      <c r="AD98" s="113">
        <v>5900</v>
      </c>
    </row>
    <row r="99" spans="1:30" ht="17" thickBot="1" x14ac:dyDescent="0.25">
      <c r="A99" s="32">
        <f t="shared" si="32"/>
        <v>19101</v>
      </c>
      <c r="B99" s="25">
        <f t="shared" si="33"/>
        <v>19300</v>
      </c>
      <c r="C99" s="24">
        <f t="shared" si="36"/>
        <v>3709</v>
      </c>
      <c r="D99" s="24">
        <f t="shared" si="37"/>
        <v>3056</v>
      </c>
      <c r="E99" s="24">
        <f t="shared" si="38"/>
        <v>1869</v>
      </c>
      <c r="F99" s="24">
        <f t="shared" si="39"/>
        <v>5945</v>
      </c>
      <c r="G99" s="29"/>
      <c r="H99" s="119">
        <f t="shared" si="26"/>
        <v>8701</v>
      </c>
      <c r="I99" s="120">
        <f t="shared" si="28"/>
        <v>8900</v>
      </c>
      <c r="J99" s="104">
        <v>0.16</v>
      </c>
      <c r="K99" s="119">
        <f t="shared" si="27"/>
        <v>8701</v>
      </c>
      <c r="L99" s="120">
        <f t="shared" si="29"/>
        <v>8900</v>
      </c>
      <c r="M99" s="92">
        <f>M98+($I99-$I98)*(VLOOKUP($H99,$H$55:$M$516,3))</f>
        <v>1956.5</v>
      </c>
      <c r="P99" s="47">
        <f t="shared" si="34"/>
        <v>96</v>
      </c>
      <c r="Q99" s="45">
        <f t="shared" si="35"/>
        <v>1606</v>
      </c>
      <c r="R99" s="54">
        <f t="shared" si="30"/>
        <v>3212</v>
      </c>
      <c r="S99">
        <f t="shared" si="31"/>
        <v>100</v>
      </c>
      <c r="T99" s="65">
        <v>1</v>
      </c>
      <c r="U99">
        <v>471</v>
      </c>
      <c r="V99">
        <v>475</v>
      </c>
      <c r="AB99" s="112">
        <v>73</v>
      </c>
      <c r="AC99" s="113">
        <v>250</v>
      </c>
      <c r="AD99" s="113">
        <v>5900</v>
      </c>
    </row>
    <row r="100" spans="1:30" ht="17" thickBot="1" x14ac:dyDescent="0.25">
      <c r="A100" s="32">
        <f t="shared" si="32"/>
        <v>19301</v>
      </c>
      <c r="B100" s="25">
        <f t="shared" si="33"/>
        <v>19500</v>
      </c>
      <c r="C100" s="24">
        <f t="shared" si="36"/>
        <v>3723</v>
      </c>
      <c r="D100" s="24">
        <f t="shared" si="37"/>
        <v>3080</v>
      </c>
      <c r="E100" s="24">
        <f t="shared" si="38"/>
        <v>1883</v>
      </c>
      <c r="F100" s="24">
        <f t="shared" si="39"/>
        <v>5985</v>
      </c>
      <c r="G100" s="29"/>
      <c r="H100" s="119">
        <f t="shared" si="26"/>
        <v>8901</v>
      </c>
      <c r="I100" s="120">
        <f t="shared" si="28"/>
        <v>9100</v>
      </c>
      <c r="J100" s="104">
        <v>0.16</v>
      </c>
      <c r="K100" s="119">
        <f t="shared" si="27"/>
        <v>8901</v>
      </c>
      <c r="L100" s="120">
        <f t="shared" si="29"/>
        <v>9100</v>
      </c>
      <c r="M100" s="92">
        <f>M99+($I100-$I99)*(VLOOKUP($H100,$H$55:$M$516,3))</f>
        <v>1988.5</v>
      </c>
      <c r="P100" s="42">
        <f t="shared" si="34"/>
        <v>97</v>
      </c>
      <c r="Q100" s="45">
        <f t="shared" si="35"/>
        <v>1606</v>
      </c>
      <c r="R100" s="54">
        <f t="shared" si="30"/>
        <v>3212</v>
      </c>
      <c r="S100">
        <f t="shared" si="31"/>
        <v>100</v>
      </c>
      <c r="T100" s="65">
        <v>1</v>
      </c>
      <c r="U100">
        <v>476</v>
      </c>
      <c r="V100">
        <v>480</v>
      </c>
      <c r="AB100" s="112">
        <v>74</v>
      </c>
      <c r="AC100" s="113">
        <v>250</v>
      </c>
      <c r="AD100" s="113">
        <v>5900</v>
      </c>
    </row>
    <row r="101" spans="1:30" ht="17" thickBot="1" x14ac:dyDescent="0.25">
      <c r="A101" s="32">
        <f t="shared" si="32"/>
        <v>19501</v>
      </c>
      <c r="B101" s="25">
        <f t="shared" si="33"/>
        <v>19700</v>
      </c>
      <c r="C101" s="24">
        <f t="shared" si="36"/>
        <v>3737</v>
      </c>
      <c r="D101" s="24">
        <f t="shared" si="37"/>
        <v>3104</v>
      </c>
      <c r="E101" s="24">
        <f t="shared" si="38"/>
        <v>1897</v>
      </c>
      <c r="F101" s="24">
        <f t="shared" si="39"/>
        <v>6025</v>
      </c>
      <c r="G101" s="29"/>
      <c r="H101" s="119">
        <f t="shared" si="26"/>
        <v>9101</v>
      </c>
      <c r="I101" s="120">
        <f t="shared" si="28"/>
        <v>9300</v>
      </c>
      <c r="J101" s="104">
        <v>0.16</v>
      </c>
      <c r="K101" s="119">
        <f t="shared" si="27"/>
        <v>9101</v>
      </c>
      <c r="L101" s="120">
        <f t="shared" si="29"/>
        <v>9300</v>
      </c>
      <c r="M101" s="92">
        <f>M100+($I101-$I100)*(VLOOKUP($H101,$H$55:$M$516,3))</f>
        <v>2020.5</v>
      </c>
      <c r="P101" s="42">
        <f t="shared" si="34"/>
        <v>98</v>
      </c>
      <c r="Q101" s="45">
        <f t="shared" si="35"/>
        <v>1606</v>
      </c>
      <c r="R101" s="54">
        <f t="shared" si="30"/>
        <v>3212</v>
      </c>
      <c r="S101">
        <f t="shared" si="31"/>
        <v>100</v>
      </c>
      <c r="T101" s="65">
        <v>1</v>
      </c>
      <c r="U101">
        <v>481</v>
      </c>
      <c r="V101">
        <v>485</v>
      </c>
      <c r="AB101" s="112">
        <v>75</v>
      </c>
      <c r="AC101" s="113">
        <v>250</v>
      </c>
      <c r="AD101" s="113">
        <v>5900</v>
      </c>
    </row>
    <row r="102" spans="1:30" ht="17" thickBot="1" x14ac:dyDescent="0.25">
      <c r="A102" s="32">
        <f t="shared" si="32"/>
        <v>19701</v>
      </c>
      <c r="B102" s="25">
        <f t="shared" si="33"/>
        <v>19900</v>
      </c>
      <c r="C102" s="24">
        <f t="shared" si="36"/>
        <v>3751</v>
      </c>
      <c r="D102" s="24">
        <f t="shared" si="37"/>
        <v>3128</v>
      </c>
      <c r="E102" s="24">
        <f t="shared" si="38"/>
        <v>1911</v>
      </c>
      <c r="F102" s="24">
        <f t="shared" si="39"/>
        <v>6065</v>
      </c>
      <c r="G102" s="29"/>
      <c r="H102" s="119">
        <f t="shared" si="26"/>
        <v>9301</v>
      </c>
      <c r="I102" s="120">
        <f t="shared" si="28"/>
        <v>9500</v>
      </c>
      <c r="J102" s="104">
        <v>0.16</v>
      </c>
      <c r="K102" s="119">
        <f t="shared" si="27"/>
        <v>9301</v>
      </c>
      <c r="L102" s="120">
        <f t="shared" si="29"/>
        <v>9500</v>
      </c>
      <c r="M102" s="92">
        <f>M101+($I102-$I101)*(VLOOKUP($H102,$H$55:$M$516,3))</f>
        <v>2052.5</v>
      </c>
      <c r="P102" s="42">
        <f t="shared" si="34"/>
        <v>99</v>
      </c>
      <c r="Q102" s="45">
        <f t="shared" si="35"/>
        <v>1606</v>
      </c>
      <c r="R102" s="54">
        <f t="shared" si="30"/>
        <v>3212</v>
      </c>
      <c r="S102">
        <f t="shared" si="31"/>
        <v>100</v>
      </c>
      <c r="T102" s="65">
        <v>1</v>
      </c>
      <c r="U102">
        <v>486</v>
      </c>
      <c r="V102">
        <v>490</v>
      </c>
      <c r="AB102" s="112">
        <v>76</v>
      </c>
      <c r="AC102" s="113">
        <v>250</v>
      </c>
      <c r="AD102" s="113">
        <v>6260</v>
      </c>
    </row>
    <row r="103" spans="1:30" ht="17" thickBot="1" x14ac:dyDescent="0.25">
      <c r="A103" s="32">
        <f t="shared" si="32"/>
        <v>19901</v>
      </c>
      <c r="B103" s="25">
        <f t="shared" si="33"/>
        <v>20100</v>
      </c>
      <c r="C103" s="24">
        <f t="shared" si="36"/>
        <v>3765</v>
      </c>
      <c r="D103" s="24">
        <f t="shared" si="37"/>
        <v>3152</v>
      </c>
      <c r="E103" s="24">
        <f t="shared" si="38"/>
        <v>1925</v>
      </c>
      <c r="F103" s="24">
        <f t="shared" si="39"/>
        <v>6105</v>
      </c>
      <c r="G103" s="29"/>
      <c r="H103" s="119">
        <f t="shared" si="26"/>
        <v>9501</v>
      </c>
      <c r="I103" s="120">
        <f t="shared" si="28"/>
        <v>9700</v>
      </c>
      <c r="J103" s="104">
        <v>0.16</v>
      </c>
      <c r="K103" s="119">
        <f t="shared" si="27"/>
        <v>9501</v>
      </c>
      <c r="L103" s="120">
        <f t="shared" si="29"/>
        <v>9700</v>
      </c>
      <c r="M103" s="92">
        <f>M102+($I103-$I102)*(VLOOKUP($H103,$H$55:$M$516,3))</f>
        <v>2084.5</v>
      </c>
      <c r="P103" s="42">
        <f t="shared" si="34"/>
        <v>100</v>
      </c>
      <c r="Q103" s="45">
        <f t="shared" si="35"/>
        <v>1606</v>
      </c>
      <c r="R103" s="54">
        <f t="shared" si="30"/>
        <v>3212</v>
      </c>
      <c r="S103">
        <f t="shared" si="31"/>
        <v>100</v>
      </c>
      <c r="T103" s="65">
        <v>1</v>
      </c>
      <c r="U103">
        <v>491</v>
      </c>
      <c r="V103">
        <v>495</v>
      </c>
      <c r="AB103" s="112">
        <v>77</v>
      </c>
      <c r="AC103" s="113">
        <v>250</v>
      </c>
      <c r="AD103" s="113">
        <v>6260</v>
      </c>
    </row>
    <row r="104" spans="1:30" ht="17" thickBot="1" x14ac:dyDescent="0.25">
      <c r="A104" s="32">
        <f t="shared" si="32"/>
        <v>20101</v>
      </c>
      <c r="B104" s="25">
        <f t="shared" si="33"/>
        <v>20300</v>
      </c>
      <c r="C104" s="24">
        <f t="shared" si="36"/>
        <v>3779</v>
      </c>
      <c r="D104" s="24">
        <f t="shared" si="37"/>
        <v>3176</v>
      </c>
      <c r="E104" s="24">
        <f t="shared" si="38"/>
        <v>1939</v>
      </c>
      <c r="F104" s="24">
        <f t="shared" si="39"/>
        <v>6145</v>
      </c>
      <c r="G104" s="29"/>
      <c r="H104" s="119">
        <f t="shared" si="26"/>
        <v>9701</v>
      </c>
      <c r="I104" s="120">
        <f t="shared" si="28"/>
        <v>9900</v>
      </c>
      <c r="J104" s="104">
        <v>0.16</v>
      </c>
      <c r="K104" s="119">
        <f t="shared" si="27"/>
        <v>9701</v>
      </c>
      <c r="L104" s="120">
        <f t="shared" si="29"/>
        <v>9900</v>
      </c>
      <c r="M104" s="92">
        <f>M103+($I104-$I103)*(VLOOKUP($H104,$H$55:$M$516,3))</f>
        <v>2116.5</v>
      </c>
      <c r="P104" s="47">
        <f t="shared" si="34"/>
        <v>101</v>
      </c>
      <c r="Q104" s="45">
        <f t="shared" si="35"/>
        <v>1658.5</v>
      </c>
      <c r="R104" s="54">
        <f t="shared" si="30"/>
        <v>3317</v>
      </c>
      <c r="S104">
        <f t="shared" si="31"/>
        <v>105</v>
      </c>
      <c r="T104" s="65">
        <v>1</v>
      </c>
      <c r="U104">
        <v>496</v>
      </c>
      <c r="V104">
        <v>500</v>
      </c>
      <c r="AB104" s="112">
        <v>78</v>
      </c>
      <c r="AC104" s="113">
        <v>250</v>
      </c>
      <c r="AD104" s="113">
        <v>6260</v>
      </c>
    </row>
    <row r="105" spans="1:30" ht="17" thickBot="1" x14ac:dyDescent="0.25">
      <c r="A105" s="32">
        <f t="shared" si="32"/>
        <v>20301</v>
      </c>
      <c r="B105" s="25">
        <f t="shared" si="33"/>
        <v>20500</v>
      </c>
      <c r="C105" s="24">
        <f t="shared" si="36"/>
        <v>3793</v>
      </c>
      <c r="D105" s="24">
        <f t="shared" si="37"/>
        <v>3200</v>
      </c>
      <c r="E105" s="24">
        <f t="shared" si="38"/>
        <v>1953</v>
      </c>
      <c r="F105" s="24">
        <f t="shared" si="39"/>
        <v>6185</v>
      </c>
      <c r="G105" s="29"/>
      <c r="H105" s="119">
        <f t="shared" si="26"/>
        <v>9901</v>
      </c>
      <c r="I105" s="120">
        <f t="shared" si="28"/>
        <v>10100</v>
      </c>
      <c r="J105" s="104">
        <v>0.06</v>
      </c>
      <c r="K105" s="119">
        <f t="shared" si="27"/>
        <v>9901</v>
      </c>
      <c r="L105" s="120">
        <f t="shared" si="29"/>
        <v>10100</v>
      </c>
      <c r="M105" s="92">
        <f>M104+($I105-$I104)*(VLOOKUP($H105,$H$55:$M$516,3))</f>
        <v>2128.5</v>
      </c>
      <c r="P105" s="42">
        <f t="shared" si="34"/>
        <v>102</v>
      </c>
      <c r="Q105" s="45">
        <f t="shared" si="35"/>
        <v>1658.5</v>
      </c>
      <c r="R105" s="54">
        <f t="shared" si="30"/>
        <v>3317</v>
      </c>
      <c r="S105">
        <f t="shared" si="31"/>
        <v>105</v>
      </c>
      <c r="T105" s="65">
        <v>1</v>
      </c>
      <c r="U105">
        <v>501</v>
      </c>
      <c r="V105">
        <v>505</v>
      </c>
      <c r="AB105" s="112">
        <v>79</v>
      </c>
      <c r="AC105" s="113">
        <v>250</v>
      </c>
      <c r="AD105" s="113">
        <v>6260</v>
      </c>
    </row>
    <row r="106" spans="1:30" ht="17" thickBot="1" x14ac:dyDescent="0.25">
      <c r="A106" s="32">
        <f t="shared" si="32"/>
        <v>20501</v>
      </c>
      <c r="B106" s="25">
        <f t="shared" si="33"/>
        <v>20700</v>
      </c>
      <c r="C106" s="24">
        <f t="shared" si="36"/>
        <v>3807</v>
      </c>
      <c r="D106" s="24">
        <f t="shared" si="37"/>
        <v>3224</v>
      </c>
      <c r="E106" s="24">
        <f t="shared" si="38"/>
        <v>1967</v>
      </c>
      <c r="F106" s="24">
        <f t="shared" si="39"/>
        <v>6225</v>
      </c>
      <c r="G106" s="29"/>
      <c r="H106" s="119">
        <f t="shared" si="26"/>
        <v>10101</v>
      </c>
      <c r="I106" s="120">
        <f t="shared" si="28"/>
        <v>10300</v>
      </c>
      <c r="J106" s="104">
        <v>0.06</v>
      </c>
      <c r="K106" s="119">
        <f t="shared" si="27"/>
        <v>10101</v>
      </c>
      <c r="L106" s="120">
        <f t="shared" si="29"/>
        <v>10300</v>
      </c>
      <c r="M106" s="92">
        <f>M105+($I106-$I105)*(VLOOKUP($H106,$H$55:$M$516,3))</f>
        <v>2140.5</v>
      </c>
      <c r="P106" s="42">
        <f t="shared" si="34"/>
        <v>103</v>
      </c>
      <c r="Q106" s="45">
        <f t="shared" si="35"/>
        <v>1658.5</v>
      </c>
      <c r="R106" s="54">
        <f t="shared" si="30"/>
        <v>3317</v>
      </c>
      <c r="S106">
        <f t="shared" si="31"/>
        <v>105</v>
      </c>
      <c r="T106" s="65">
        <v>1</v>
      </c>
      <c r="U106">
        <v>506</v>
      </c>
      <c r="V106">
        <v>510</v>
      </c>
      <c r="AB106" s="112">
        <v>80</v>
      </c>
      <c r="AC106" s="113">
        <v>250</v>
      </c>
      <c r="AD106" s="113">
        <v>6260</v>
      </c>
    </row>
    <row r="107" spans="1:30" ht="17" thickBot="1" x14ac:dyDescent="0.25">
      <c r="A107" s="32">
        <f t="shared" si="32"/>
        <v>20701</v>
      </c>
      <c r="B107" s="25">
        <f t="shared" si="33"/>
        <v>20900</v>
      </c>
      <c r="C107" s="24">
        <f t="shared" si="36"/>
        <v>3821</v>
      </c>
      <c r="D107" s="24">
        <f t="shared" si="37"/>
        <v>3248</v>
      </c>
      <c r="E107" s="24">
        <f t="shared" si="38"/>
        <v>1981</v>
      </c>
      <c r="F107" s="24">
        <f t="shared" si="39"/>
        <v>6265</v>
      </c>
      <c r="G107" s="29"/>
      <c r="H107" s="119">
        <f t="shared" si="26"/>
        <v>10301</v>
      </c>
      <c r="I107" s="120">
        <f t="shared" si="28"/>
        <v>10500</v>
      </c>
      <c r="J107" s="104">
        <v>0.06</v>
      </c>
      <c r="K107" s="119">
        <f t="shared" si="27"/>
        <v>10301</v>
      </c>
      <c r="L107" s="120">
        <f t="shared" si="29"/>
        <v>10500</v>
      </c>
      <c r="M107" s="92">
        <f>M106+($I107-$I106)*(VLOOKUP($H107,$H$55:$M$516,3))</f>
        <v>2152.5</v>
      </c>
      <c r="P107" s="42">
        <f t="shared" si="34"/>
        <v>104</v>
      </c>
      <c r="Q107" s="45">
        <f t="shared" si="35"/>
        <v>1658.5</v>
      </c>
      <c r="R107" s="54">
        <f t="shared" si="30"/>
        <v>3317</v>
      </c>
      <c r="S107">
        <f t="shared" si="31"/>
        <v>105</v>
      </c>
      <c r="T107" s="65">
        <v>1</v>
      </c>
      <c r="U107">
        <v>511</v>
      </c>
      <c r="V107">
        <v>515</v>
      </c>
      <c r="AB107" s="112">
        <v>81</v>
      </c>
      <c r="AC107" s="113">
        <v>250</v>
      </c>
      <c r="AD107" s="113">
        <v>6620</v>
      </c>
    </row>
    <row r="108" spans="1:30" ht="17" thickBot="1" x14ac:dyDescent="0.25">
      <c r="A108" s="32">
        <f t="shared" si="32"/>
        <v>20901</v>
      </c>
      <c r="B108" s="25">
        <f t="shared" si="33"/>
        <v>21100</v>
      </c>
      <c r="C108" s="24">
        <f t="shared" si="36"/>
        <v>3835</v>
      </c>
      <c r="D108" s="24">
        <f t="shared" si="37"/>
        <v>3272</v>
      </c>
      <c r="E108" s="24">
        <f t="shared" si="38"/>
        <v>1995</v>
      </c>
      <c r="F108" s="24">
        <f t="shared" si="39"/>
        <v>6305</v>
      </c>
      <c r="G108" s="29"/>
      <c r="H108" s="119">
        <f t="shared" si="26"/>
        <v>10501</v>
      </c>
      <c r="I108" s="120">
        <f t="shared" si="28"/>
        <v>10700</v>
      </c>
      <c r="J108" s="104">
        <v>0.06</v>
      </c>
      <c r="K108" s="119">
        <f t="shared" si="27"/>
        <v>10501</v>
      </c>
      <c r="L108" s="120">
        <f t="shared" si="29"/>
        <v>10700</v>
      </c>
      <c r="M108" s="92">
        <f>M107+($I108-$I107)*(VLOOKUP($H108,$H$55:$M$516,3))</f>
        <v>2164.5</v>
      </c>
      <c r="P108" s="42">
        <f t="shared" si="34"/>
        <v>105</v>
      </c>
      <c r="Q108" s="45">
        <f t="shared" si="35"/>
        <v>1658.5</v>
      </c>
      <c r="R108" s="54">
        <f t="shared" si="30"/>
        <v>3317</v>
      </c>
      <c r="S108">
        <f t="shared" si="31"/>
        <v>105</v>
      </c>
      <c r="T108" s="65">
        <v>1</v>
      </c>
      <c r="U108">
        <v>516</v>
      </c>
      <c r="V108">
        <v>520</v>
      </c>
      <c r="AB108" s="112">
        <v>82</v>
      </c>
      <c r="AC108" s="113">
        <v>250</v>
      </c>
      <c r="AD108" s="113">
        <v>6620</v>
      </c>
    </row>
    <row r="109" spans="1:30" ht="17" thickBot="1" x14ac:dyDescent="0.25">
      <c r="A109" s="32">
        <f t="shared" si="32"/>
        <v>21101</v>
      </c>
      <c r="B109" s="25">
        <f t="shared" si="33"/>
        <v>21300</v>
      </c>
      <c r="C109" s="24">
        <f t="shared" si="36"/>
        <v>3849</v>
      </c>
      <c r="D109" s="24">
        <f t="shared" si="37"/>
        <v>3296</v>
      </c>
      <c r="E109" s="24">
        <f t="shared" si="38"/>
        <v>2009</v>
      </c>
      <c r="F109" s="24">
        <f t="shared" si="39"/>
        <v>6345</v>
      </c>
      <c r="G109" s="29"/>
      <c r="H109" s="119">
        <f t="shared" si="26"/>
        <v>10701</v>
      </c>
      <c r="I109" s="120">
        <f t="shared" si="28"/>
        <v>10900</v>
      </c>
      <c r="J109" s="104">
        <v>0.06</v>
      </c>
      <c r="K109" s="119">
        <f t="shared" si="27"/>
        <v>10701</v>
      </c>
      <c r="L109" s="120">
        <f t="shared" si="29"/>
        <v>10900</v>
      </c>
      <c r="M109" s="92">
        <f>M108+($I109-$I108)*(VLOOKUP($H109,$H$55:$M$516,3))</f>
        <v>2176.5</v>
      </c>
      <c r="P109" s="47">
        <f t="shared" si="34"/>
        <v>106</v>
      </c>
      <c r="Q109" s="45">
        <f t="shared" si="35"/>
        <v>1711</v>
      </c>
      <c r="R109" s="54">
        <f t="shared" si="30"/>
        <v>3422</v>
      </c>
      <c r="S109">
        <f t="shared" si="31"/>
        <v>110</v>
      </c>
      <c r="T109" s="65">
        <v>1</v>
      </c>
      <c r="U109">
        <v>521</v>
      </c>
      <c r="V109">
        <v>525</v>
      </c>
      <c r="AB109" s="112">
        <v>83</v>
      </c>
      <c r="AC109" s="113">
        <v>250</v>
      </c>
      <c r="AD109" s="113">
        <v>6620</v>
      </c>
    </row>
    <row r="110" spans="1:30" ht="17" thickBot="1" x14ac:dyDescent="0.25">
      <c r="A110" s="32">
        <f t="shared" si="32"/>
        <v>21301</v>
      </c>
      <c r="B110" s="25">
        <f t="shared" si="33"/>
        <v>21500</v>
      </c>
      <c r="C110" s="24">
        <f t="shared" si="36"/>
        <v>3863</v>
      </c>
      <c r="D110" s="24">
        <f t="shared" si="37"/>
        <v>3320</v>
      </c>
      <c r="E110" s="24">
        <f t="shared" si="38"/>
        <v>2023</v>
      </c>
      <c r="F110" s="24">
        <f t="shared" si="39"/>
        <v>6385</v>
      </c>
      <c r="G110" s="29"/>
      <c r="H110" s="119">
        <f t="shared" si="26"/>
        <v>10901</v>
      </c>
      <c r="I110" s="120">
        <f t="shared" si="28"/>
        <v>11100</v>
      </c>
      <c r="J110" s="104">
        <v>0.06</v>
      </c>
      <c r="K110" s="119">
        <f t="shared" si="27"/>
        <v>10901</v>
      </c>
      <c r="L110" s="120">
        <f t="shared" si="29"/>
        <v>11100</v>
      </c>
      <c r="M110" s="92">
        <f>M109+($I110-$I109)*(VLOOKUP($H110,$H$55:$M$516,3))</f>
        <v>2188.5</v>
      </c>
      <c r="P110" s="42">
        <f t="shared" si="34"/>
        <v>107</v>
      </c>
      <c r="Q110" s="45">
        <f t="shared" si="35"/>
        <v>1711</v>
      </c>
      <c r="R110" s="54">
        <f t="shared" si="30"/>
        <v>3422</v>
      </c>
      <c r="S110">
        <f t="shared" si="31"/>
        <v>110</v>
      </c>
      <c r="T110" s="65">
        <v>1</v>
      </c>
      <c r="U110">
        <v>526</v>
      </c>
      <c r="V110">
        <v>530</v>
      </c>
      <c r="AB110" s="112">
        <v>84</v>
      </c>
      <c r="AC110" s="113">
        <v>250</v>
      </c>
      <c r="AD110" s="113">
        <v>6620</v>
      </c>
    </row>
    <row r="111" spans="1:30" ht="17" thickBot="1" x14ac:dyDescent="0.25">
      <c r="A111" s="32">
        <f t="shared" si="32"/>
        <v>21501</v>
      </c>
      <c r="B111" s="25">
        <f t="shared" si="33"/>
        <v>21700</v>
      </c>
      <c r="C111" s="24">
        <f t="shared" si="36"/>
        <v>3877</v>
      </c>
      <c r="D111" s="24">
        <f t="shared" si="37"/>
        <v>3344</v>
      </c>
      <c r="E111" s="24">
        <f t="shared" si="38"/>
        <v>2037</v>
      </c>
      <c r="F111" s="24">
        <f t="shared" si="39"/>
        <v>6425</v>
      </c>
      <c r="G111" s="29"/>
      <c r="H111" s="119">
        <f t="shared" si="26"/>
        <v>11101</v>
      </c>
      <c r="I111" s="120">
        <f t="shared" si="28"/>
        <v>11300</v>
      </c>
      <c r="J111" s="104">
        <v>0.06</v>
      </c>
      <c r="K111" s="119">
        <f t="shared" si="27"/>
        <v>11101</v>
      </c>
      <c r="L111" s="120">
        <f t="shared" si="29"/>
        <v>11300</v>
      </c>
      <c r="M111" s="92">
        <f>M110+($I111-$I110)*(VLOOKUP($H111,$H$55:$M$516,3))</f>
        <v>2200.5</v>
      </c>
      <c r="P111" s="42">
        <f t="shared" si="34"/>
        <v>108</v>
      </c>
      <c r="Q111" s="45">
        <f t="shared" si="35"/>
        <v>1711</v>
      </c>
      <c r="R111" s="54">
        <f t="shared" si="30"/>
        <v>3422</v>
      </c>
      <c r="S111">
        <f t="shared" si="31"/>
        <v>110</v>
      </c>
      <c r="T111" s="65">
        <v>1</v>
      </c>
      <c r="U111">
        <v>531</v>
      </c>
      <c r="V111">
        <v>535</v>
      </c>
      <c r="AB111" s="112">
        <v>85</v>
      </c>
      <c r="AC111" s="113">
        <v>250</v>
      </c>
      <c r="AD111" s="113">
        <v>6620</v>
      </c>
    </row>
    <row r="112" spans="1:30" ht="17" thickBot="1" x14ac:dyDescent="0.25">
      <c r="A112" s="32">
        <f t="shared" si="32"/>
        <v>21701</v>
      </c>
      <c r="B112" s="25">
        <f t="shared" si="33"/>
        <v>21900</v>
      </c>
      <c r="C112" s="24">
        <f t="shared" si="36"/>
        <v>3891</v>
      </c>
      <c r="D112" s="24">
        <f t="shared" si="37"/>
        <v>3368</v>
      </c>
      <c r="E112" s="24">
        <f t="shared" si="38"/>
        <v>2051</v>
      </c>
      <c r="F112" s="24">
        <f t="shared" si="39"/>
        <v>6465</v>
      </c>
      <c r="G112" s="29"/>
      <c r="H112" s="119">
        <f t="shared" si="26"/>
        <v>11301</v>
      </c>
      <c r="I112" s="120">
        <f t="shared" si="28"/>
        <v>11500</v>
      </c>
      <c r="J112" s="104">
        <v>0.06</v>
      </c>
      <c r="K112" s="119">
        <f t="shared" si="27"/>
        <v>11301</v>
      </c>
      <c r="L112" s="120">
        <f t="shared" si="29"/>
        <v>11500</v>
      </c>
      <c r="M112" s="92">
        <f>M111+($I112-$I111)*(VLOOKUP($H112,$H$55:$M$516,3))</f>
        <v>2212.5</v>
      </c>
      <c r="P112" s="42">
        <f t="shared" si="34"/>
        <v>109</v>
      </c>
      <c r="Q112" s="45">
        <f t="shared" si="35"/>
        <v>1711</v>
      </c>
      <c r="R112" s="54">
        <f t="shared" si="30"/>
        <v>3422</v>
      </c>
      <c r="S112">
        <f t="shared" si="31"/>
        <v>110</v>
      </c>
      <c r="T112" s="65">
        <v>1</v>
      </c>
      <c r="U112">
        <v>536</v>
      </c>
      <c r="V112">
        <v>540</v>
      </c>
      <c r="AB112" s="112">
        <v>86</v>
      </c>
      <c r="AC112" s="113">
        <v>250</v>
      </c>
      <c r="AD112" s="113">
        <v>6980</v>
      </c>
    </row>
    <row r="113" spans="1:30" ht="17" thickBot="1" x14ac:dyDescent="0.25">
      <c r="A113" s="32">
        <f t="shared" si="32"/>
        <v>21901</v>
      </c>
      <c r="B113" s="25">
        <f t="shared" si="33"/>
        <v>22100</v>
      </c>
      <c r="C113" s="24">
        <f t="shared" si="36"/>
        <v>3905</v>
      </c>
      <c r="D113" s="24">
        <f t="shared" si="37"/>
        <v>3392</v>
      </c>
      <c r="E113" s="24">
        <f t="shared" si="38"/>
        <v>2065</v>
      </c>
      <c r="F113" s="24">
        <f t="shared" si="39"/>
        <v>6505</v>
      </c>
      <c r="G113" s="29"/>
      <c r="H113" s="119">
        <f t="shared" si="26"/>
        <v>11501</v>
      </c>
      <c r="I113" s="120">
        <f t="shared" si="28"/>
        <v>11700</v>
      </c>
      <c r="J113" s="104">
        <v>0.06</v>
      </c>
      <c r="K113" s="119">
        <f t="shared" si="27"/>
        <v>11501</v>
      </c>
      <c r="L113" s="120">
        <f t="shared" si="29"/>
        <v>11700</v>
      </c>
      <c r="M113" s="92">
        <f>M112+($I113-$I112)*(VLOOKUP($H113,$H$55:$M$516,3))</f>
        <v>2224.5</v>
      </c>
      <c r="P113" s="42">
        <f t="shared" si="34"/>
        <v>110</v>
      </c>
      <c r="Q113" s="45">
        <f t="shared" si="35"/>
        <v>1711</v>
      </c>
      <c r="R113" s="54">
        <f t="shared" si="30"/>
        <v>3422</v>
      </c>
      <c r="S113">
        <f t="shared" si="31"/>
        <v>110</v>
      </c>
      <c r="T113" s="65">
        <v>1</v>
      </c>
      <c r="U113">
        <v>541</v>
      </c>
      <c r="V113">
        <v>545</v>
      </c>
      <c r="AB113" s="112">
        <v>87</v>
      </c>
      <c r="AC113" s="113">
        <v>250</v>
      </c>
      <c r="AD113" s="113">
        <v>6980</v>
      </c>
    </row>
    <row r="114" spans="1:30" ht="17" thickBot="1" x14ac:dyDescent="0.25">
      <c r="A114" s="32">
        <f t="shared" si="32"/>
        <v>22101</v>
      </c>
      <c r="B114" s="25">
        <f t="shared" si="33"/>
        <v>22300</v>
      </c>
      <c r="C114" s="24">
        <f t="shared" si="36"/>
        <v>3919</v>
      </c>
      <c r="D114" s="24">
        <f t="shared" si="37"/>
        <v>3416</v>
      </c>
      <c r="E114" s="24">
        <f t="shared" si="38"/>
        <v>2079</v>
      </c>
      <c r="F114" s="24">
        <f t="shared" si="39"/>
        <v>6545</v>
      </c>
      <c r="G114" s="29"/>
      <c r="H114" s="119">
        <f t="shared" si="26"/>
        <v>11701</v>
      </c>
      <c r="I114" s="120">
        <f t="shared" si="28"/>
        <v>11900</v>
      </c>
      <c r="J114" s="104">
        <v>0.06</v>
      </c>
      <c r="K114" s="119">
        <f t="shared" si="27"/>
        <v>11701</v>
      </c>
      <c r="L114" s="120">
        <f t="shared" si="29"/>
        <v>11900</v>
      </c>
      <c r="M114" s="92">
        <f>M113+($I114-$I113)*(VLOOKUP($H114,$H$55:$M$516,3))</f>
        <v>2236.5</v>
      </c>
      <c r="P114" s="47">
        <f t="shared" si="34"/>
        <v>111</v>
      </c>
      <c r="Q114" s="45">
        <f t="shared" si="35"/>
        <v>1763.5</v>
      </c>
      <c r="R114" s="54">
        <f t="shared" si="30"/>
        <v>3527</v>
      </c>
      <c r="S114">
        <f t="shared" si="31"/>
        <v>115</v>
      </c>
      <c r="T114" s="65">
        <v>1</v>
      </c>
      <c r="U114">
        <v>546</v>
      </c>
      <c r="V114">
        <v>550</v>
      </c>
      <c r="AB114" s="112">
        <v>88</v>
      </c>
      <c r="AC114" s="113">
        <v>250</v>
      </c>
      <c r="AD114" s="113">
        <v>6980</v>
      </c>
    </row>
    <row r="115" spans="1:30" ht="17" thickBot="1" x14ac:dyDescent="0.25">
      <c r="A115" s="32">
        <f t="shared" si="32"/>
        <v>22301</v>
      </c>
      <c r="B115" s="25">
        <f t="shared" si="33"/>
        <v>22500</v>
      </c>
      <c r="C115" s="24">
        <f t="shared" si="36"/>
        <v>3933</v>
      </c>
      <c r="D115" s="24">
        <f t="shared" si="37"/>
        <v>3440</v>
      </c>
      <c r="E115" s="24">
        <f t="shared" si="38"/>
        <v>2093</v>
      </c>
      <c r="F115" s="24">
        <f t="shared" si="39"/>
        <v>6585</v>
      </c>
      <c r="G115" s="29"/>
      <c r="H115" s="119">
        <f t="shared" si="26"/>
        <v>11901</v>
      </c>
      <c r="I115" s="120">
        <f t="shared" si="28"/>
        <v>12100</v>
      </c>
      <c r="J115" s="104">
        <v>0.06</v>
      </c>
      <c r="K115" s="119">
        <f t="shared" si="27"/>
        <v>11901</v>
      </c>
      <c r="L115" s="120">
        <f t="shared" si="29"/>
        <v>12100</v>
      </c>
      <c r="M115" s="92">
        <f>M114+($I115-$I114)*(VLOOKUP($H115,$H$55:$M$516,3))</f>
        <v>2248.5</v>
      </c>
      <c r="P115" s="42">
        <f t="shared" si="34"/>
        <v>112</v>
      </c>
      <c r="Q115" s="45">
        <f t="shared" si="35"/>
        <v>1763.5</v>
      </c>
      <c r="R115" s="54">
        <f t="shared" si="30"/>
        <v>3527</v>
      </c>
      <c r="S115">
        <f t="shared" si="31"/>
        <v>115</v>
      </c>
      <c r="T115" s="65">
        <v>1</v>
      </c>
      <c r="U115">
        <v>551</v>
      </c>
      <c r="V115">
        <v>555</v>
      </c>
      <c r="AB115" s="112">
        <v>89</v>
      </c>
      <c r="AC115" s="113">
        <v>250</v>
      </c>
      <c r="AD115" s="113">
        <v>6980</v>
      </c>
    </row>
    <row r="116" spans="1:30" ht="17" thickBot="1" x14ac:dyDescent="0.25">
      <c r="A116" s="32">
        <f t="shared" si="32"/>
        <v>22501</v>
      </c>
      <c r="B116" s="25">
        <f t="shared" si="33"/>
        <v>22700</v>
      </c>
      <c r="C116" s="24">
        <f t="shared" si="36"/>
        <v>3947</v>
      </c>
      <c r="D116" s="24">
        <f t="shared" si="37"/>
        <v>3464</v>
      </c>
      <c r="E116" s="24">
        <f t="shared" si="38"/>
        <v>2107</v>
      </c>
      <c r="F116" s="24">
        <f t="shared" si="39"/>
        <v>6625</v>
      </c>
      <c r="G116" s="29"/>
      <c r="H116" s="119">
        <f t="shared" si="26"/>
        <v>12101</v>
      </c>
      <c r="I116" s="120">
        <f t="shared" si="28"/>
        <v>12300</v>
      </c>
      <c r="J116" s="104">
        <v>0.06</v>
      </c>
      <c r="K116" s="119">
        <f t="shared" si="27"/>
        <v>12101</v>
      </c>
      <c r="L116" s="120">
        <f t="shared" si="29"/>
        <v>12300</v>
      </c>
      <c r="M116" s="92">
        <f>M115+($I116-$I115)*(VLOOKUP($H116,$H$55:$M$516,3))</f>
        <v>2260.5</v>
      </c>
      <c r="P116" s="42">
        <f t="shared" si="34"/>
        <v>113</v>
      </c>
      <c r="Q116" s="45">
        <f t="shared" si="35"/>
        <v>1763.5</v>
      </c>
      <c r="R116" s="54">
        <f t="shared" si="30"/>
        <v>3527</v>
      </c>
      <c r="S116">
        <f t="shared" si="31"/>
        <v>115</v>
      </c>
      <c r="T116" s="65">
        <v>1</v>
      </c>
      <c r="U116">
        <v>556</v>
      </c>
      <c r="V116">
        <v>560</v>
      </c>
      <c r="AB116" s="112">
        <v>90</v>
      </c>
      <c r="AC116" s="113">
        <v>250</v>
      </c>
      <c r="AD116" s="113">
        <v>6980</v>
      </c>
    </row>
    <row r="117" spans="1:30" ht="17" thickBot="1" x14ac:dyDescent="0.25">
      <c r="A117" s="32">
        <f t="shared" si="32"/>
        <v>22701</v>
      </c>
      <c r="B117" s="25">
        <f t="shared" si="33"/>
        <v>22900</v>
      </c>
      <c r="C117" s="24">
        <f t="shared" si="36"/>
        <v>3961</v>
      </c>
      <c r="D117" s="24">
        <f t="shared" si="37"/>
        <v>3488</v>
      </c>
      <c r="E117" s="24">
        <f t="shared" si="38"/>
        <v>2121</v>
      </c>
      <c r="F117" s="24">
        <f t="shared" si="39"/>
        <v>6665</v>
      </c>
      <c r="G117" s="29"/>
      <c r="H117" s="119">
        <f t="shared" si="26"/>
        <v>12301</v>
      </c>
      <c r="I117" s="120">
        <f t="shared" si="28"/>
        <v>12500</v>
      </c>
      <c r="J117" s="104">
        <v>0.06</v>
      </c>
      <c r="K117" s="119">
        <f t="shared" si="27"/>
        <v>12301</v>
      </c>
      <c r="L117" s="120">
        <f t="shared" si="29"/>
        <v>12500</v>
      </c>
      <c r="M117" s="92">
        <f>M116+($I117-$I116)*(VLOOKUP($H117,$H$55:$M$516,3))</f>
        <v>2272.5</v>
      </c>
      <c r="P117" s="42">
        <f t="shared" si="34"/>
        <v>114</v>
      </c>
      <c r="Q117" s="45">
        <f t="shared" si="35"/>
        <v>1763.5</v>
      </c>
      <c r="R117" s="54">
        <f t="shared" si="30"/>
        <v>3527</v>
      </c>
      <c r="S117">
        <f t="shared" si="31"/>
        <v>115</v>
      </c>
      <c r="T117" s="65">
        <v>1</v>
      </c>
      <c r="U117">
        <v>561</v>
      </c>
      <c r="V117">
        <v>565</v>
      </c>
      <c r="AB117" s="112">
        <v>91</v>
      </c>
      <c r="AC117" s="113">
        <v>250</v>
      </c>
      <c r="AD117" s="113">
        <v>7340</v>
      </c>
    </row>
    <row r="118" spans="1:30" ht="17" thickBot="1" x14ac:dyDescent="0.25">
      <c r="A118" s="32">
        <f t="shared" si="32"/>
        <v>22901</v>
      </c>
      <c r="B118" s="25">
        <f t="shared" si="33"/>
        <v>23100</v>
      </c>
      <c r="C118" s="24">
        <f t="shared" si="36"/>
        <v>3975</v>
      </c>
      <c r="D118" s="24">
        <f t="shared" si="37"/>
        <v>3512</v>
      </c>
      <c r="E118" s="24">
        <f t="shared" si="38"/>
        <v>2135</v>
      </c>
      <c r="F118" s="24">
        <f t="shared" si="39"/>
        <v>6705</v>
      </c>
      <c r="G118" s="29"/>
      <c r="H118" s="119">
        <f t="shared" si="26"/>
        <v>12501</v>
      </c>
      <c r="I118" s="120">
        <f t="shared" si="28"/>
        <v>12700</v>
      </c>
      <c r="J118" s="104">
        <v>0.06</v>
      </c>
      <c r="K118" s="119">
        <f t="shared" si="27"/>
        <v>12501</v>
      </c>
      <c r="L118" s="120">
        <f t="shared" si="29"/>
        <v>12700</v>
      </c>
      <c r="M118" s="92">
        <f>M117+($I118-$I117)*(VLOOKUP($H118,$H$55:$M$516,3))</f>
        <v>2284.5</v>
      </c>
      <c r="P118" s="42">
        <f t="shared" si="34"/>
        <v>115</v>
      </c>
      <c r="Q118" s="45">
        <f t="shared" si="35"/>
        <v>1763.5</v>
      </c>
      <c r="R118" s="54">
        <f t="shared" si="30"/>
        <v>3527</v>
      </c>
      <c r="S118">
        <f t="shared" si="31"/>
        <v>115</v>
      </c>
      <c r="T118" s="65">
        <v>1</v>
      </c>
      <c r="U118">
        <v>566</v>
      </c>
      <c r="V118">
        <v>570</v>
      </c>
      <c r="AB118" s="112">
        <v>92</v>
      </c>
      <c r="AC118" s="113">
        <v>250</v>
      </c>
      <c r="AD118" s="113">
        <v>7340</v>
      </c>
    </row>
    <row r="119" spans="1:30" ht="17" thickBot="1" x14ac:dyDescent="0.25">
      <c r="A119" s="32">
        <f t="shared" si="32"/>
        <v>23101</v>
      </c>
      <c r="B119" s="25">
        <f t="shared" si="33"/>
        <v>23300</v>
      </c>
      <c r="C119" s="24">
        <f t="shared" si="36"/>
        <v>3989</v>
      </c>
      <c r="D119" s="24">
        <f t="shared" si="37"/>
        <v>3536</v>
      </c>
      <c r="E119" s="24">
        <f t="shared" si="38"/>
        <v>2149</v>
      </c>
      <c r="F119" s="24">
        <f t="shared" si="39"/>
        <v>6745</v>
      </c>
      <c r="G119" s="29"/>
      <c r="H119" s="119">
        <f t="shared" si="26"/>
        <v>12701</v>
      </c>
      <c r="I119" s="120">
        <f t="shared" si="28"/>
        <v>12900</v>
      </c>
      <c r="J119" s="104">
        <v>0.06</v>
      </c>
      <c r="K119" s="119">
        <f t="shared" si="27"/>
        <v>12701</v>
      </c>
      <c r="L119" s="120">
        <f t="shared" si="29"/>
        <v>12900</v>
      </c>
      <c r="M119" s="92">
        <f>M118+($I119-$I118)*(VLOOKUP($H119,$H$55:$M$516,3))</f>
        <v>2296.5</v>
      </c>
      <c r="P119" s="47">
        <f t="shared" si="34"/>
        <v>116</v>
      </c>
      <c r="Q119" s="45">
        <f t="shared" si="35"/>
        <v>1816</v>
      </c>
      <c r="R119" s="54">
        <f t="shared" si="30"/>
        <v>3632</v>
      </c>
      <c r="S119">
        <f t="shared" si="31"/>
        <v>120</v>
      </c>
      <c r="T119" s="65">
        <v>1</v>
      </c>
      <c r="U119">
        <v>571</v>
      </c>
      <c r="V119">
        <v>575</v>
      </c>
      <c r="AB119" s="112">
        <v>93</v>
      </c>
      <c r="AC119" s="113">
        <v>250</v>
      </c>
      <c r="AD119" s="113">
        <v>7340</v>
      </c>
    </row>
    <row r="120" spans="1:30" ht="17" thickBot="1" x14ac:dyDescent="0.25">
      <c r="A120" s="32">
        <f t="shared" si="32"/>
        <v>23301</v>
      </c>
      <c r="B120" s="25">
        <f t="shared" si="33"/>
        <v>23500</v>
      </c>
      <c r="C120" s="24">
        <f t="shared" si="36"/>
        <v>4003</v>
      </c>
      <c r="D120" s="24">
        <f t="shared" si="37"/>
        <v>3560</v>
      </c>
      <c r="E120" s="24">
        <f t="shared" si="38"/>
        <v>2163</v>
      </c>
      <c r="F120" s="24">
        <f t="shared" si="39"/>
        <v>6785</v>
      </c>
      <c r="G120" s="29"/>
      <c r="H120" s="119">
        <f t="shared" si="26"/>
        <v>12901</v>
      </c>
      <c r="I120" s="120">
        <f t="shared" si="28"/>
        <v>13100</v>
      </c>
      <c r="J120" s="104">
        <v>0.06</v>
      </c>
      <c r="K120" s="119">
        <f t="shared" si="27"/>
        <v>12901</v>
      </c>
      <c r="L120" s="120">
        <f t="shared" si="29"/>
        <v>13100</v>
      </c>
      <c r="M120" s="92">
        <f>M119+($I120-$I119)*(VLOOKUP($H120,$H$55:$M$516,3))</f>
        <v>2308.5</v>
      </c>
      <c r="P120" s="42">
        <f t="shared" si="34"/>
        <v>117</v>
      </c>
      <c r="Q120" s="45">
        <f t="shared" si="35"/>
        <v>1816</v>
      </c>
      <c r="R120" s="54">
        <f t="shared" si="30"/>
        <v>3632</v>
      </c>
      <c r="S120">
        <f t="shared" si="31"/>
        <v>120</v>
      </c>
      <c r="T120" s="65">
        <v>1</v>
      </c>
      <c r="U120">
        <v>576</v>
      </c>
      <c r="V120">
        <v>580</v>
      </c>
      <c r="AB120" s="112">
        <v>94</v>
      </c>
      <c r="AC120" s="113">
        <v>250</v>
      </c>
      <c r="AD120" s="113">
        <v>7340</v>
      </c>
    </row>
    <row r="121" spans="1:30" ht="17" thickBot="1" x14ac:dyDescent="0.25">
      <c r="A121" s="32">
        <f t="shared" si="32"/>
        <v>23501</v>
      </c>
      <c r="B121" s="25">
        <f t="shared" si="33"/>
        <v>23700</v>
      </c>
      <c r="C121" s="24">
        <f t="shared" si="36"/>
        <v>4017</v>
      </c>
      <c r="D121" s="24">
        <f t="shared" si="37"/>
        <v>3584</v>
      </c>
      <c r="E121" s="24">
        <f t="shared" si="38"/>
        <v>2177</v>
      </c>
      <c r="F121" s="24">
        <f t="shared" si="39"/>
        <v>6825</v>
      </c>
      <c r="G121" s="29"/>
      <c r="H121" s="119">
        <f t="shared" si="26"/>
        <v>13101</v>
      </c>
      <c r="I121" s="120">
        <f t="shared" si="28"/>
        <v>13300</v>
      </c>
      <c r="J121" s="104">
        <v>0.06</v>
      </c>
      <c r="K121" s="119">
        <f t="shared" si="27"/>
        <v>13101</v>
      </c>
      <c r="L121" s="120">
        <f t="shared" si="29"/>
        <v>13300</v>
      </c>
      <c r="M121" s="92">
        <f>M120+($I121-$I120)*(VLOOKUP($H121,$H$55:$M$516,3))</f>
        <v>2320.5</v>
      </c>
      <c r="P121" s="42">
        <f t="shared" si="34"/>
        <v>118</v>
      </c>
      <c r="Q121" s="45">
        <f t="shared" si="35"/>
        <v>1816</v>
      </c>
      <c r="R121" s="54">
        <f t="shared" si="30"/>
        <v>3632</v>
      </c>
      <c r="S121">
        <f t="shared" si="31"/>
        <v>120</v>
      </c>
      <c r="T121" s="65">
        <v>1</v>
      </c>
      <c r="U121">
        <v>581</v>
      </c>
      <c r="V121">
        <v>585</v>
      </c>
      <c r="AB121" s="112">
        <v>95</v>
      </c>
      <c r="AC121" s="113">
        <v>250</v>
      </c>
      <c r="AD121" s="113">
        <v>7340</v>
      </c>
    </row>
    <row r="122" spans="1:30" ht="17" thickBot="1" x14ac:dyDescent="0.25">
      <c r="A122" s="32">
        <f t="shared" si="32"/>
        <v>23701</v>
      </c>
      <c r="B122" s="25">
        <f t="shared" si="33"/>
        <v>23900</v>
      </c>
      <c r="C122" s="24">
        <f t="shared" si="36"/>
        <v>4031</v>
      </c>
      <c r="D122" s="24">
        <f t="shared" si="37"/>
        <v>3608</v>
      </c>
      <c r="E122" s="24">
        <f t="shared" si="38"/>
        <v>2191</v>
      </c>
      <c r="F122" s="24">
        <f t="shared" si="39"/>
        <v>6865</v>
      </c>
      <c r="G122" s="29"/>
      <c r="H122" s="119">
        <f t="shared" si="26"/>
        <v>13301</v>
      </c>
      <c r="I122" s="120">
        <f t="shared" si="28"/>
        <v>13500</v>
      </c>
      <c r="J122" s="104">
        <v>0.06</v>
      </c>
      <c r="K122" s="119">
        <f t="shared" si="27"/>
        <v>13301</v>
      </c>
      <c r="L122" s="120">
        <f t="shared" si="29"/>
        <v>13500</v>
      </c>
      <c r="M122" s="92">
        <f>M121+($I122-$I121)*(VLOOKUP($H122,$H$55:$M$516,3))</f>
        <v>2332.5</v>
      </c>
      <c r="P122" s="42">
        <f t="shared" si="34"/>
        <v>119</v>
      </c>
      <c r="Q122" s="45">
        <f t="shared" si="35"/>
        <v>1816</v>
      </c>
      <c r="R122" s="54">
        <f t="shared" si="30"/>
        <v>3632</v>
      </c>
      <c r="S122">
        <f t="shared" si="31"/>
        <v>120</v>
      </c>
      <c r="T122" s="65">
        <v>1</v>
      </c>
      <c r="U122">
        <v>586</v>
      </c>
      <c r="V122">
        <v>590</v>
      </c>
      <c r="AB122" s="112">
        <v>96</v>
      </c>
      <c r="AC122" s="113">
        <v>250</v>
      </c>
      <c r="AD122" s="113">
        <v>7700</v>
      </c>
    </row>
    <row r="123" spans="1:30" ht="17" thickBot="1" x14ac:dyDescent="0.25">
      <c r="A123" s="32">
        <f t="shared" si="32"/>
        <v>23901</v>
      </c>
      <c r="B123" s="25">
        <f t="shared" si="33"/>
        <v>24100</v>
      </c>
      <c r="C123" s="24">
        <f t="shared" si="36"/>
        <v>4045</v>
      </c>
      <c r="D123" s="24">
        <f t="shared" si="37"/>
        <v>3632</v>
      </c>
      <c r="E123" s="24">
        <f t="shared" si="38"/>
        <v>2205</v>
      </c>
      <c r="F123" s="24">
        <f t="shared" si="39"/>
        <v>6905</v>
      </c>
      <c r="G123" s="29"/>
      <c r="H123" s="119">
        <f t="shared" ref="H123:H186" si="40">I122+1</f>
        <v>13501</v>
      </c>
      <c r="I123" s="120">
        <f t="shared" si="28"/>
        <v>13700</v>
      </c>
      <c r="J123" s="104">
        <v>0.06</v>
      </c>
      <c r="K123" s="119">
        <f t="shared" ref="K123:K186" si="41">L122+1</f>
        <v>13501</v>
      </c>
      <c r="L123" s="120">
        <f t="shared" si="29"/>
        <v>13700</v>
      </c>
      <c r="M123" s="92">
        <f>M122+($I123-$I122)*(VLOOKUP($H123,$H$55:$M$516,3))</f>
        <v>2344.5</v>
      </c>
      <c r="P123" s="42">
        <f t="shared" si="34"/>
        <v>120</v>
      </c>
      <c r="Q123" s="45">
        <f t="shared" si="35"/>
        <v>1816</v>
      </c>
      <c r="R123" s="54">
        <f t="shared" si="30"/>
        <v>3632</v>
      </c>
      <c r="S123">
        <f t="shared" si="31"/>
        <v>120</v>
      </c>
      <c r="T123" s="65">
        <v>1</v>
      </c>
      <c r="U123">
        <v>591</v>
      </c>
      <c r="V123">
        <v>595</v>
      </c>
      <c r="AB123" s="112">
        <v>97</v>
      </c>
      <c r="AC123" s="113">
        <v>250</v>
      </c>
      <c r="AD123" s="113">
        <v>7700</v>
      </c>
    </row>
    <row r="124" spans="1:30" ht="17" thickBot="1" x14ac:dyDescent="0.25">
      <c r="A124" s="32">
        <f t="shared" si="32"/>
        <v>24101</v>
      </c>
      <c r="B124" s="25">
        <f t="shared" si="33"/>
        <v>24300</v>
      </c>
      <c r="C124" s="24">
        <f t="shared" si="36"/>
        <v>4059</v>
      </c>
      <c r="D124" s="24">
        <f t="shared" si="37"/>
        <v>3656</v>
      </c>
      <c r="E124" s="24">
        <f t="shared" si="38"/>
        <v>2219</v>
      </c>
      <c r="F124" s="24">
        <f t="shared" si="39"/>
        <v>6945</v>
      </c>
      <c r="G124" s="29"/>
      <c r="H124" s="119">
        <f t="shared" si="40"/>
        <v>13701</v>
      </c>
      <c r="I124" s="120">
        <f t="shared" si="28"/>
        <v>13900</v>
      </c>
      <c r="J124" s="104">
        <v>0.06</v>
      </c>
      <c r="K124" s="119">
        <f t="shared" si="41"/>
        <v>13701</v>
      </c>
      <c r="L124" s="120">
        <f t="shared" si="29"/>
        <v>13900</v>
      </c>
      <c r="M124" s="92">
        <f>M123+($I124-$I123)*(VLOOKUP($H124,$H$55:$M$516,3))</f>
        <v>2356.5</v>
      </c>
      <c r="P124" s="47">
        <f t="shared" si="34"/>
        <v>121</v>
      </c>
      <c r="Q124" s="45">
        <f t="shared" si="35"/>
        <v>1868.5</v>
      </c>
      <c r="R124" s="54">
        <f t="shared" si="30"/>
        <v>3737</v>
      </c>
      <c r="S124">
        <f t="shared" si="31"/>
        <v>125</v>
      </c>
      <c r="T124" s="65">
        <v>1</v>
      </c>
      <c r="U124">
        <v>596</v>
      </c>
      <c r="V124">
        <v>600</v>
      </c>
      <c r="AB124" s="112">
        <v>98</v>
      </c>
      <c r="AC124" s="113">
        <v>250</v>
      </c>
      <c r="AD124" s="113">
        <v>7700</v>
      </c>
    </row>
    <row r="125" spans="1:30" ht="17" thickBot="1" x14ac:dyDescent="0.25">
      <c r="A125" s="32">
        <f t="shared" si="32"/>
        <v>24301</v>
      </c>
      <c r="B125" s="25">
        <f t="shared" si="33"/>
        <v>24500</v>
      </c>
      <c r="C125" s="24">
        <f t="shared" si="36"/>
        <v>4073</v>
      </c>
      <c r="D125" s="24">
        <f t="shared" si="37"/>
        <v>3680</v>
      </c>
      <c r="E125" s="24">
        <f t="shared" si="38"/>
        <v>2233</v>
      </c>
      <c r="F125" s="24">
        <f t="shared" si="39"/>
        <v>6985</v>
      </c>
      <c r="G125" s="29"/>
      <c r="H125" s="119">
        <f t="shared" si="40"/>
        <v>13901</v>
      </c>
      <c r="I125" s="120">
        <f t="shared" si="28"/>
        <v>14100</v>
      </c>
      <c r="J125" s="104">
        <v>0.06</v>
      </c>
      <c r="K125" s="119">
        <f t="shared" si="41"/>
        <v>13901</v>
      </c>
      <c r="L125" s="120">
        <f t="shared" si="29"/>
        <v>14100</v>
      </c>
      <c r="M125" s="92">
        <f>M124+($I125-$I124)*(VLOOKUP($H125,$H$55:$M$516,3))</f>
        <v>2368.5</v>
      </c>
      <c r="P125" s="42">
        <f t="shared" si="34"/>
        <v>122</v>
      </c>
      <c r="Q125" s="45">
        <f t="shared" si="35"/>
        <v>1868.5</v>
      </c>
      <c r="R125" s="54">
        <f t="shared" si="30"/>
        <v>3737</v>
      </c>
      <c r="S125">
        <f t="shared" si="31"/>
        <v>125</v>
      </c>
      <c r="T125" s="65">
        <v>1</v>
      </c>
      <c r="U125">
        <v>601</v>
      </c>
      <c r="V125">
        <v>605</v>
      </c>
      <c r="AB125" s="112">
        <v>99</v>
      </c>
      <c r="AC125" s="113">
        <v>250</v>
      </c>
      <c r="AD125" s="113">
        <v>7700</v>
      </c>
    </row>
    <row r="126" spans="1:30" ht="17" thickBot="1" x14ac:dyDescent="0.25">
      <c r="A126" s="32">
        <f t="shared" si="32"/>
        <v>24501</v>
      </c>
      <c r="B126" s="25">
        <f t="shared" si="33"/>
        <v>24700</v>
      </c>
      <c r="C126" s="24">
        <f t="shared" si="36"/>
        <v>4087</v>
      </c>
      <c r="D126" s="24">
        <f t="shared" si="37"/>
        <v>3704</v>
      </c>
      <c r="E126" s="24">
        <f t="shared" si="38"/>
        <v>2247</v>
      </c>
      <c r="F126" s="24">
        <f t="shared" si="39"/>
        <v>7025</v>
      </c>
      <c r="G126" s="29"/>
      <c r="H126" s="119">
        <f t="shared" si="40"/>
        <v>14101</v>
      </c>
      <c r="I126" s="120">
        <f t="shared" si="28"/>
        <v>14300</v>
      </c>
      <c r="J126" s="104">
        <v>0.06</v>
      </c>
      <c r="K126" s="119">
        <f t="shared" si="41"/>
        <v>14101</v>
      </c>
      <c r="L126" s="120">
        <f t="shared" si="29"/>
        <v>14300</v>
      </c>
      <c r="M126" s="92">
        <f>M125+($I126-$I125)*(VLOOKUP($H126,$H$55:$M$516,3))</f>
        <v>2380.5</v>
      </c>
      <c r="P126" s="42">
        <f t="shared" si="34"/>
        <v>123</v>
      </c>
      <c r="Q126" s="45">
        <f t="shared" si="35"/>
        <v>1868.5</v>
      </c>
      <c r="R126" s="54">
        <f t="shared" si="30"/>
        <v>3737</v>
      </c>
      <c r="S126">
        <f t="shared" si="31"/>
        <v>125</v>
      </c>
      <c r="T126" s="65">
        <v>1</v>
      </c>
      <c r="U126">
        <v>606</v>
      </c>
      <c r="V126">
        <v>610</v>
      </c>
      <c r="AB126" s="112">
        <v>100</v>
      </c>
      <c r="AC126" s="113">
        <v>250</v>
      </c>
      <c r="AD126" s="113">
        <v>7700</v>
      </c>
    </row>
    <row r="127" spans="1:30" ht="16" thickBot="1" x14ac:dyDescent="0.25">
      <c r="A127" s="32">
        <f t="shared" si="32"/>
        <v>24701</v>
      </c>
      <c r="B127" s="25">
        <f t="shared" si="33"/>
        <v>24900</v>
      </c>
      <c r="C127" s="24">
        <f t="shared" si="36"/>
        <v>4101</v>
      </c>
      <c r="D127" s="24">
        <f t="shared" si="37"/>
        <v>3728</v>
      </c>
      <c r="E127" s="24">
        <f t="shared" si="38"/>
        <v>2261</v>
      </c>
      <c r="F127" s="24">
        <f t="shared" si="39"/>
        <v>7065</v>
      </c>
      <c r="G127" s="29"/>
      <c r="H127" s="119">
        <f t="shared" si="40"/>
        <v>14301</v>
      </c>
      <c r="I127" s="120">
        <f t="shared" si="28"/>
        <v>14500</v>
      </c>
      <c r="J127" s="104">
        <v>0.06</v>
      </c>
      <c r="K127" s="119">
        <f t="shared" si="41"/>
        <v>14301</v>
      </c>
      <c r="L127" s="120">
        <f t="shared" si="29"/>
        <v>14500</v>
      </c>
      <c r="M127" s="92">
        <f>M126+($I127-$I126)*(VLOOKUP($H127,$H$55:$M$516,3))</f>
        <v>2392.5</v>
      </c>
      <c r="P127" s="42">
        <f t="shared" si="34"/>
        <v>124</v>
      </c>
      <c r="Q127" s="45">
        <f t="shared" si="35"/>
        <v>1868.5</v>
      </c>
      <c r="R127" s="54">
        <f t="shared" si="30"/>
        <v>3737</v>
      </c>
      <c r="S127">
        <f t="shared" si="31"/>
        <v>125</v>
      </c>
      <c r="T127" s="65">
        <v>1</v>
      </c>
      <c r="U127">
        <v>611</v>
      </c>
      <c r="V127">
        <v>615</v>
      </c>
    </row>
    <row r="128" spans="1:30" ht="16" thickBot="1" x14ac:dyDescent="0.25">
      <c r="A128" s="32">
        <f t="shared" si="32"/>
        <v>24901</v>
      </c>
      <c r="B128" s="25">
        <f t="shared" si="33"/>
        <v>25100</v>
      </c>
      <c r="C128" s="24">
        <f t="shared" si="36"/>
        <v>4115</v>
      </c>
      <c r="D128" s="24">
        <f t="shared" si="37"/>
        <v>3752</v>
      </c>
      <c r="E128" s="24">
        <f t="shared" si="38"/>
        <v>2275</v>
      </c>
      <c r="F128" s="24">
        <f t="shared" si="39"/>
        <v>7105</v>
      </c>
      <c r="G128" s="29"/>
      <c r="H128" s="119">
        <f t="shared" si="40"/>
        <v>14501</v>
      </c>
      <c r="I128" s="120">
        <f t="shared" si="28"/>
        <v>14700</v>
      </c>
      <c r="J128" s="104">
        <v>0.06</v>
      </c>
      <c r="K128" s="119">
        <f t="shared" si="41"/>
        <v>14501</v>
      </c>
      <c r="L128" s="120">
        <f t="shared" si="29"/>
        <v>14700</v>
      </c>
      <c r="M128" s="92">
        <f>M127+($I128-$I127)*(VLOOKUP($H128,$H$55:$M$516,3))</f>
        <v>2404.5</v>
      </c>
      <c r="P128" s="42">
        <f t="shared" si="34"/>
        <v>125</v>
      </c>
      <c r="Q128" s="45">
        <f t="shared" si="35"/>
        <v>1868.5</v>
      </c>
      <c r="R128" s="54">
        <f t="shared" si="30"/>
        <v>3737</v>
      </c>
      <c r="S128">
        <f t="shared" si="31"/>
        <v>125</v>
      </c>
      <c r="T128" s="65">
        <v>1</v>
      </c>
      <c r="U128">
        <v>616</v>
      </c>
      <c r="V128">
        <v>620</v>
      </c>
    </row>
    <row r="129" spans="1:22" ht="16" thickBot="1" x14ac:dyDescent="0.25">
      <c r="A129" s="32">
        <f t="shared" si="32"/>
        <v>25101</v>
      </c>
      <c r="B129" s="25">
        <f t="shared" si="33"/>
        <v>25300</v>
      </c>
      <c r="C129" s="24">
        <f t="shared" si="36"/>
        <v>4129</v>
      </c>
      <c r="D129" s="24">
        <f t="shared" si="37"/>
        <v>3776</v>
      </c>
      <c r="E129" s="24">
        <f t="shared" si="38"/>
        <v>2289</v>
      </c>
      <c r="F129" s="24">
        <f t="shared" si="39"/>
        <v>7145</v>
      </c>
      <c r="G129" s="29"/>
      <c r="H129" s="119">
        <f t="shared" si="40"/>
        <v>14701</v>
      </c>
      <c r="I129" s="120">
        <f t="shared" si="28"/>
        <v>14900</v>
      </c>
      <c r="J129" s="104">
        <v>0.06</v>
      </c>
      <c r="K129" s="119">
        <f t="shared" si="41"/>
        <v>14701</v>
      </c>
      <c r="L129" s="120">
        <f t="shared" si="29"/>
        <v>14900</v>
      </c>
      <c r="M129" s="92">
        <f>M128+($I129-$I128)*(VLOOKUP($H129,$H$55:$M$516,3))</f>
        <v>2416.5</v>
      </c>
      <c r="P129" s="47">
        <f t="shared" si="34"/>
        <v>126</v>
      </c>
      <c r="Q129" s="45">
        <f t="shared" si="35"/>
        <v>1921</v>
      </c>
      <c r="R129" s="54">
        <f t="shared" si="30"/>
        <v>3842</v>
      </c>
      <c r="S129">
        <f t="shared" si="31"/>
        <v>130</v>
      </c>
      <c r="T129" s="65">
        <v>1</v>
      </c>
      <c r="U129">
        <v>621</v>
      </c>
      <c r="V129">
        <v>625</v>
      </c>
    </row>
    <row r="130" spans="1:22" ht="16" thickBot="1" x14ac:dyDescent="0.25">
      <c r="A130" s="32">
        <f t="shared" si="32"/>
        <v>25301</v>
      </c>
      <c r="B130" s="25">
        <f t="shared" si="33"/>
        <v>25500</v>
      </c>
      <c r="C130" s="24">
        <f t="shared" si="36"/>
        <v>4143</v>
      </c>
      <c r="D130" s="24">
        <f t="shared" si="37"/>
        <v>3800</v>
      </c>
      <c r="E130" s="24">
        <f t="shared" si="38"/>
        <v>2303</v>
      </c>
      <c r="F130" s="24">
        <f t="shared" si="39"/>
        <v>7185</v>
      </c>
      <c r="G130" s="29"/>
      <c r="H130" s="119">
        <f t="shared" si="40"/>
        <v>14901</v>
      </c>
      <c r="I130" s="120">
        <f t="shared" si="28"/>
        <v>15100</v>
      </c>
      <c r="J130" s="104">
        <v>0.06</v>
      </c>
      <c r="K130" s="119">
        <f t="shared" si="41"/>
        <v>14901</v>
      </c>
      <c r="L130" s="120">
        <f t="shared" si="29"/>
        <v>15100</v>
      </c>
      <c r="M130" s="92">
        <f>M129+($I130-$I129)*(VLOOKUP($H130,$H$55:$M$516,3))</f>
        <v>2428.5</v>
      </c>
      <c r="P130" s="42">
        <f t="shared" si="34"/>
        <v>127</v>
      </c>
      <c r="Q130" s="45">
        <f t="shared" si="35"/>
        <v>1921</v>
      </c>
      <c r="R130" s="54">
        <f t="shared" si="30"/>
        <v>3842</v>
      </c>
      <c r="S130">
        <f t="shared" si="31"/>
        <v>130</v>
      </c>
      <c r="T130" s="65">
        <v>1</v>
      </c>
      <c r="U130">
        <v>626</v>
      </c>
      <c r="V130">
        <v>630</v>
      </c>
    </row>
    <row r="131" spans="1:22" ht="16" thickBot="1" x14ac:dyDescent="0.25">
      <c r="A131" s="32">
        <f t="shared" si="32"/>
        <v>25501</v>
      </c>
      <c r="B131" s="25">
        <f t="shared" si="33"/>
        <v>25700</v>
      </c>
      <c r="C131" s="24">
        <f t="shared" si="36"/>
        <v>4157</v>
      </c>
      <c r="D131" s="24">
        <f t="shared" si="37"/>
        <v>3824</v>
      </c>
      <c r="E131" s="24">
        <f t="shared" si="38"/>
        <v>2317</v>
      </c>
      <c r="F131" s="24">
        <f t="shared" si="39"/>
        <v>7225</v>
      </c>
      <c r="G131" s="29"/>
      <c r="H131" s="119">
        <f t="shared" si="40"/>
        <v>15101</v>
      </c>
      <c r="I131" s="120">
        <f t="shared" ref="I131:I194" si="42">+I130+200</f>
        <v>15300</v>
      </c>
      <c r="J131" s="104">
        <v>0.06</v>
      </c>
      <c r="K131" s="119">
        <f t="shared" si="41"/>
        <v>15101</v>
      </c>
      <c r="L131" s="120">
        <f t="shared" ref="L131:L194" si="43">+L130+200</f>
        <v>15300</v>
      </c>
      <c r="M131" s="92">
        <f>M130+($I131-$I130)*(VLOOKUP($H131,$H$55:$M$516,3))</f>
        <v>2440.5</v>
      </c>
      <c r="P131" s="42">
        <f t="shared" si="34"/>
        <v>128</v>
      </c>
      <c r="Q131" s="45">
        <f t="shared" si="35"/>
        <v>1921</v>
      </c>
      <c r="R131" s="54">
        <f t="shared" si="30"/>
        <v>3842</v>
      </c>
      <c r="S131">
        <f t="shared" si="31"/>
        <v>130</v>
      </c>
      <c r="T131" s="65">
        <v>1</v>
      </c>
      <c r="U131">
        <v>631</v>
      </c>
      <c r="V131">
        <v>635</v>
      </c>
    </row>
    <row r="132" spans="1:22" ht="16" thickBot="1" x14ac:dyDescent="0.25">
      <c r="A132" s="32">
        <f t="shared" si="32"/>
        <v>25701</v>
      </c>
      <c r="B132" s="25">
        <f t="shared" si="33"/>
        <v>25900</v>
      </c>
      <c r="C132" s="24">
        <f t="shared" si="36"/>
        <v>4171</v>
      </c>
      <c r="D132" s="24">
        <f t="shared" si="37"/>
        <v>3848</v>
      </c>
      <c r="E132" s="24">
        <f t="shared" si="38"/>
        <v>2331</v>
      </c>
      <c r="F132" s="24">
        <f t="shared" si="39"/>
        <v>7265</v>
      </c>
      <c r="G132" s="29"/>
      <c r="H132" s="119">
        <f t="shared" si="40"/>
        <v>15301</v>
      </c>
      <c r="I132" s="120">
        <f t="shared" si="42"/>
        <v>15500</v>
      </c>
      <c r="J132" s="104">
        <v>0.06</v>
      </c>
      <c r="K132" s="119">
        <f t="shared" si="41"/>
        <v>15301</v>
      </c>
      <c r="L132" s="120">
        <f t="shared" si="43"/>
        <v>15500</v>
      </c>
      <c r="M132" s="92">
        <f>M131+($I132-$I131)*(VLOOKUP($H132,$H$55:$M$516,3))</f>
        <v>2452.5</v>
      </c>
      <c r="P132" s="42">
        <f t="shared" si="34"/>
        <v>129</v>
      </c>
      <c r="Q132" s="45">
        <f t="shared" si="35"/>
        <v>1921</v>
      </c>
      <c r="R132" s="54">
        <f t="shared" ref="R132:R195" si="44">+Q132*2</f>
        <v>3842</v>
      </c>
      <c r="S132">
        <f t="shared" ref="S132:S195" si="45">VLOOKUP(P132,$U$3:$V$204,2)</f>
        <v>130</v>
      </c>
      <c r="T132" s="65">
        <v>1</v>
      </c>
      <c r="U132">
        <v>636</v>
      </c>
      <c r="V132">
        <v>640</v>
      </c>
    </row>
    <row r="133" spans="1:22" ht="16" thickBot="1" x14ac:dyDescent="0.25">
      <c r="A133" s="32">
        <f t="shared" ref="A133:A196" si="46">B132+1</f>
        <v>25901</v>
      </c>
      <c r="B133" s="25">
        <f t="shared" ref="B133:B196" si="47">B132+200</f>
        <v>26100</v>
      </c>
      <c r="C133" s="24">
        <f t="shared" si="36"/>
        <v>4185</v>
      </c>
      <c r="D133" s="24">
        <f t="shared" si="37"/>
        <v>3872</v>
      </c>
      <c r="E133" s="24">
        <f t="shared" si="38"/>
        <v>2345</v>
      </c>
      <c r="F133" s="24">
        <f t="shared" si="39"/>
        <v>7305</v>
      </c>
      <c r="G133" s="29"/>
      <c r="H133" s="119">
        <f t="shared" si="40"/>
        <v>15501</v>
      </c>
      <c r="I133" s="120">
        <f t="shared" si="42"/>
        <v>15700</v>
      </c>
      <c r="J133" s="104">
        <v>0.06</v>
      </c>
      <c r="K133" s="119">
        <f t="shared" si="41"/>
        <v>15501</v>
      </c>
      <c r="L133" s="120">
        <f t="shared" si="43"/>
        <v>15700</v>
      </c>
      <c r="M133" s="92">
        <f>M132+($I133-$I132)*(VLOOKUP($H133,$H$55:$M$516,3))</f>
        <v>2464.5</v>
      </c>
      <c r="P133" s="42">
        <f t="shared" si="34"/>
        <v>130</v>
      </c>
      <c r="Q133" s="45">
        <f t="shared" si="35"/>
        <v>1921</v>
      </c>
      <c r="R133" s="54">
        <f t="shared" si="44"/>
        <v>3842</v>
      </c>
      <c r="S133">
        <f t="shared" si="45"/>
        <v>130</v>
      </c>
      <c r="T133" s="65">
        <v>1</v>
      </c>
      <c r="U133">
        <v>641</v>
      </c>
      <c r="V133">
        <v>645</v>
      </c>
    </row>
    <row r="134" spans="1:22" ht="16" thickBot="1" x14ac:dyDescent="0.25">
      <c r="A134" s="32">
        <f t="shared" si="46"/>
        <v>26101</v>
      </c>
      <c r="B134" s="25">
        <f t="shared" si="47"/>
        <v>26300</v>
      </c>
      <c r="C134" s="24">
        <f t="shared" si="36"/>
        <v>4199</v>
      </c>
      <c r="D134" s="24">
        <f t="shared" si="37"/>
        <v>3896</v>
      </c>
      <c r="E134" s="24">
        <f t="shared" si="38"/>
        <v>2359</v>
      </c>
      <c r="F134" s="24">
        <f t="shared" si="39"/>
        <v>7345</v>
      </c>
      <c r="G134" s="29"/>
      <c r="H134" s="119">
        <f t="shared" si="40"/>
        <v>15701</v>
      </c>
      <c r="I134" s="120">
        <f t="shared" si="42"/>
        <v>15900</v>
      </c>
      <c r="J134" s="104">
        <v>0.06</v>
      </c>
      <c r="K134" s="119">
        <f t="shared" si="41"/>
        <v>15701</v>
      </c>
      <c r="L134" s="120">
        <f t="shared" si="43"/>
        <v>15900</v>
      </c>
      <c r="M134" s="92">
        <f>M133+($I134-$I133)*(VLOOKUP($H134,$H$55:$M$516,3))</f>
        <v>2476.5</v>
      </c>
      <c r="P134" s="47">
        <f t="shared" ref="P134:P197" si="48">+P133+1</f>
        <v>131</v>
      </c>
      <c r="Q134" s="45">
        <f t="shared" si="35"/>
        <v>1973.5</v>
      </c>
      <c r="R134" s="54">
        <f t="shared" si="44"/>
        <v>3947</v>
      </c>
      <c r="S134">
        <f t="shared" si="45"/>
        <v>135</v>
      </c>
      <c r="T134" s="65">
        <v>1</v>
      </c>
      <c r="U134">
        <v>646</v>
      </c>
      <c r="V134">
        <v>650</v>
      </c>
    </row>
    <row r="135" spans="1:22" ht="16" thickBot="1" x14ac:dyDescent="0.25">
      <c r="A135" s="32">
        <f t="shared" si="46"/>
        <v>26301</v>
      </c>
      <c r="B135" s="25">
        <f t="shared" si="47"/>
        <v>26500</v>
      </c>
      <c r="C135" s="24">
        <f t="shared" si="36"/>
        <v>4213</v>
      </c>
      <c r="D135" s="24">
        <f t="shared" si="37"/>
        <v>3920</v>
      </c>
      <c r="E135" s="24">
        <f t="shared" si="38"/>
        <v>2373</v>
      </c>
      <c r="F135" s="24">
        <f t="shared" si="39"/>
        <v>7385</v>
      </c>
      <c r="G135" s="29"/>
      <c r="H135" s="119">
        <f t="shared" si="40"/>
        <v>15901</v>
      </c>
      <c r="I135" s="120">
        <f t="shared" si="42"/>
        <v>16100</v>
      </c>
      <c r="J135" s="104">
        <v>0.06</v>
      </c>
      <c r="K135" s="119">
        <f t="shared" si="41"/>
        <v>15901</v>
      </c>
      <c r="L135" s="120">
        <f t="shared" si="43"/>
        <v>16100</v>
      </c>
      <c r="M135" s="92">
        <f>M134+($I135-$I134)*(VLOOKUP($H135,$H$55:$M$516,3))</f>
        <v>2488.5</v>
      </c>
      <c r="P135" s="42">
        <f t="shared" si="48"/>
        <v>132</v>
      </c>
      <c r="Q135" s="45">
        <f t="shared" ref="Q135:Q198" si="49">Q134+IF(MOD(P135-1,5),0,(VLOOKUP(P135,$K$16:$M$24,3)))</f>
        <v>1973.5</v>
      </c>
      <c r="R135" s="54">
        <f t="shared" si="44"/>
        <v>3947</v>
      </c>
      <c r="S135">
        <f t="shared" si="45"/>
        <v>135</v>
      </c>
      <c r="T135" s="65">
        <v>1</v>
      </c>
      <c r="U135">
        <v>651</v>
      </c>
      <c r="V135">
        <v>655</v>
      </c>
    </row>
    <row r="136" spans="1:22" ht="16" thickBot="1" x14ac:dyDescent="0.25">
      <c r="A136" s="32">
        <f t="shared" si="46"/>
        <v>26501</v>
      </c>
      <c r="B136" s="25">
        <f t="shared" si="47"/>
        <v>26700</v>
      </c>
      <c r="C136" s="24">
        <f t="shared" si="36"/>
        <v>4227</v>
      </c>
      <c r="D136" s="24">
        <f t="shared" si="37"/>
        <v>3944</v>
      </c>
      <c r="E136" s="24">
        <f t="shared" si="38"/>
        <v>2387</v>
      </c>
      <c r="F136" s="24">
        <f t="shared" si="39"/>
        <v>7425</v>
      </c>
      <c r="G136" s="29"/>
      <c r="H136" s="119">
        <f t="shared" si="40"/>
        <v>16101</v>
      </c>
      <c r="I136" s="120">
        <f t="shared" si="42"/>
        <v>16300</v>
      </c>
      <c r="J136" s="104">
        <v>0.06</v>
      </c>
      <c r="K136" s="119">
        <f t="shared" si="41"/>
        <v>16101</v>
      </c>
      <c r="L136" s="120">
        <f t="shared" si="43"/>
        <v>16300</v>
      </c>
      <c r="M136" s="92">
        <f>M135+($I136-$I135)*(VLOOKUP($H136,$H$55:$M$516,3))</f>
        <v>2500.5</v>
      </c>
      <c r="P136" s="42">
        <f t="shared" si="48"/>
        <v>133</v>
      </c>
      <c r="Q136" s="45">
        <f t="shared" si="49"/>
        <v>1973.5</v>
      </c>
      <c r="R136" s="54">
        <f t="shared" si="44"/>
        <v>3947</v>
      </c>
      <c r="S136">
        <f t="shared" si="45"/>
        <v>135</v>
      </c>
      <c r="T136" s="65">
        <v>1</v>
      </c>
      <c r="U136">
        <v>656</v>
      </c>
      <c r="V136">
        <v>660</v>
      </c>
    </row>
    <row r="137" spans="1:22" ht="16" thickBot="1" x14ac:dyDescent="0.25">
      <c r="A137" s="32">
        <f t="shared" si="46"/>
        <v>26701</v>
      </c>
      <c r="B137" s="25">
        <f t="shared" si="47"/>
        <v>26900</v>
      </c>
      <c r="C137" s="24">
        <f t="shared" si="36"/>
        <v>4241</v>
      </c>
      <c r="D137" s="24">
        <f t="shared" si="37"/>
        <v>3968</v>
      </c>
      <c r="E137" s="24">
        <f t="shared" si="38"/>
        <v>2401</v>
      </c>
      <c r="F137" s="24">
        <f t="shared" si="39"/>
        <v>7465</v>
      </c>
      <c r="G137" s="29"/>
      <c r="H137" s="119">
        <f t="shared" si="40"/>
        <v>16301</v>
      </c>
      <c r="I137" s="120">
        <f t="shared" si="42"/>
        <v>16500</v>
      </c>
      <c r="J137" s="104">
        <v>0.06</v>
      </c>
      <c r="K137" s="119">
        <f t="shared" si="41"/>
        <v>16301</v>
      </c>
      <c r="L137" s="120">
        <f t="shared" si="43"/>
        <v>16500</v>
      </c>
      <c r="M137" s="92">
        <f>M136+($I137-$I136)*(VLOOKUP($H137,$H$55:$M$516,3))</f>
        <v>2512.5</v>
      </c>
      <c r="P137" s="42">
        <f t="shared" si="48"/>
        <v>134</v>
      </c>
      <c r="Q137" s="45">
        <f t="shared" si="49"/>
        <v>1973.5</v>
      </c>
      <c r="R137" s="54">
        <f t="shared" si="44"/>
        <v>3947</v>
      </c>
      <c r="S137">
        <f t="shared" si="45"/>
        <v>135</v>
      </c>
      <c r="T137" s="65">
        <v>1</v>
      </c>
      <c r="U137">
        <v>661</v>
      </c>
      <c r="V137">
        <v>665</v>
      </c>
    </row>
    <row r="138" spans="1:22" ht="16" thickBot="1" x14ac:dyDescent="0.25">
      <c r="A138" s="32">
        <f t="shared" si="46"/>
        <v>26901</v>
      </c>
      <c r="B138" s="25">
        <f t="shared" si="47"/>
        <v>27100</v>
      </c>
      <c r="C138" s="24">
        <f t="shared" si="36"/>
        <v>4255</v>
      </c>
      <c r="D138" s="24">
        <f t="shared" si="37"/>
        <v>3992</v>
      </c>
      <c r="E138" s="24">
        <f t="shared" si="38"/>
        <v>2415</v>
      </c>
      <c r="F138" s="24">
        <f t="shared" si="39"/>
        <v>7505</v>
      </c>
      <c r="G138" s="29"/>
      <c r="H138" s="119">
        <f t="shared" si="40"/>
        <v>16501</v>
      </c>
      <c r="I138" s="120">
        <f t="shared" si="42"/>
        <v>16700</v>
      </c>
      <c r="J138" s="104">
        <v>0.06</v>
      </c>
      <c r="K138" s="119">
        <f t="shared" si="41"/>
        <v>16501</v>
      </c>
      <c r="L138" s="120">
        <f t="shared" si="43"/>
        <v>16700</v>
      </c>
      <c r="M138" s="92">
        <f>M137+($I138-$I137)*(VLOOKUP($H138,$H$55:$M$516,3))</f>
        <v>2524.5</v>
      </c>
      <c r="P138" s="42">
        <f t="shared" si="48"/>
        <v>135</v>
      </c>
      <c r="Q138" s="45">
        <f t="shared" si="49"/>
        <v>1973.5</v>
      </c>
      <c r="R138" s="54">
        <f t="shared" si="44"/>
        <v>3947</v>
      </c>
      <c r="S138">
        <f t="shared" si="45"/>
        <v>135</v>
      </c>
      <c r="T138" s="65">
        <v>1</v>
      </c>
      <c r="U138">
        <v>666</v>
      </c>
      <c r="V138">
        <v>670</v>
      </c>
    </row>
    <row r="139" spans="1:22" ht="16" thickBot="1" x14ac:dyDescent="0.25">
      <c r="A139" s="32">
        <f t="shared" si="46"/>
        <v>27101</v>
      </c>
      <c r="B139" s="25">
        <f t="shared" si="47"/>
        <v>27300</v>
      </c>
      <c r="C139" s="24">
        <f t="shared" si="36"/>
        <v>4269</v>
      </c>
      <c r="D139" s="24">
        <f t="shared" si="37"/>
        <v>4016</v>
      </c>
      <c r="E139" s="24">
        <f t="shared" si="38"/>
        <v>2429</v>
      </c>
      <c r="F139" s="24">
        <f t="shared" si="39"/>
        <v>7545</v>
      </c>
      <c r="G139" s="29"/>
      <c r="H139" s="119">
        <f t="shared" si="40"/>
        <v>16701</v>
      </c>
      <c r="I139" s="120">
        <f t="shared" si="42"/>
        <v>16900</v>
      </c>
      <c r="J139" s="104">
        <v>0.06</v>
      </c>
      <c r="K139" s="119">
        <f t="shared" si="41"/>
        <v>16701</v>
      </c>
      <c r="L139" s="120">
        <f t="shared" si="43"/>
        <v>16900</v>
      </c>
      <c r="M139" s="92">
        <f>M138+($I139-$I138)*(VLOOKUP($H139,$H$55:$M$516,3))</f>
        <v>2536.5</v>
      </c>
      <c r="P139" s="47">
        <f t="shared" si="48"/>
        <v>136</v>
      </c>
      <c r="Q139" s="45">
        <f t="shared" si="49"/>
        <v>2026</v>
      </c>
      <c r="R139" s="54">
        <f t="shared" si="44"/>
        <v>4052</v>
      </c>
      <c r="S139">
        <f t="shared" si="45"/>
        <v>140</v>
      </c>
      <c r="T139" s="65">
        <v>1</v>
      </c>
      <c r="U139">
        <v>671</v>
      </c>
      <c r="V139">
        <v>675</v>
      </c>
    </row>
    <row r="140" spans="1:22" ht="16" thickBot="1" x14ac:dyDescent="0.25">
      <c r="A140" s="32">
        <f t="shared" si="46"/>
        <v>27301</v>
      </c>
      <c r="B140" s="25">
        <f t="shared" si="47"/>
        <v>27500</v>
      </c>
      <c r="C140" s="24">
        <f t="shared" si="36"/>
        <v>4283</v>
      </c>
      <c r="D140" s="24">
        <f t="shared" si="37"/>
        <v>4040</v>
      </c>
      <c r="E140" s="24">
        <f t="shared" si="38"/>
        <v>2443</v>
      </c>
      <c r="F140" s="24">
        <f t="shared" si="39"/>
        <v>7585</v>
      </c>
      <c r="G140" s="29"/>
      <c r="H140" s="119">
        <f t="shared" si="40"/>
        <v>16901</v>
      </c>
      <c r="I140" s="120">
        <f t="shared" si="42"/>
        <v>17100</v>
      </c>
      <c r="J140" s="104">
        <v>0.06</v>
      </c>
      <c r="K140" s="119">
        <f t="shared" si="41"/>
        <v>16901</v>
      </c>
      <c r="L140" s="120">
        <f t="shared" si="43"/>
        <v>17100</v>
      </c>
      <c r="M140" s="92">
        <f>M139+($I140-$I139)*(VLOOKUP($H140,$H$55:$M$516,3))</f>
        <v>2548.5</v>
      </c>
      <c r="P140" s="42">
        <f t="shared" si="48"/>
        <v>137</v>
      </c>
      <c r="Q140" s="45">
        <f t="shared" si="49"/>
        <v>2026</v>
      </c>
      <c r="R140" s="54">
        <f t="shared" si="44"/>
        <v>4052</v>
      </c>
      <c r="S140">
        <f t="shared" si="45"/>
        <v>140</v>
      </c>
      <c r="T140" s="65">
        <v>1</v>
      </c>
      <c r="U140">
        <v>676</v>
      </c>
      <c r="V140">
        <v>680</v>
      </c>
    </row>
    <row r="141" spans="1:22" ht="16" thickBot="1" x14ac:dyDescent="0.25">
      <c r="A141" s="32">
        <f t="shared" si="46"/>
        <v>27501</v>
      </c>
      <c r="B141" s="25">
        <f t="shared" si="47"/>
        <v>27700</v>
      </c>
      <c r="C141" s="24">
        <f t="shared" si="36"/>
        <v>4297</v>
      </c>
      <c r="D141" s="24">
        <f t="shared" si="37"/>
        <v>4064</v>
      </c>
      <c r="E141" s="24">
        <f t="shared" si="38"/>
        <v>2457</v>
      </c>
      <c r="F141" s="24">
        <f t="shared" si="39"/>
        <v>7625</v>
      </c>
      <c r="G141" s="29"/>
      <c r="H141" s="119">
        <f t="shared" si="40"/>
        <v>17101</v>
      </c>
      <c r="I141" s="120">
        <f t="shared" si="42"/>
        <v>17300</v>
      </c>
      <c r="J141" s="104">
        <v>0.06</v>
      </c>
      <c r="K141" s="119">
        <f t="shared" si="41"/>
        <v>17101</v>
      </c>
      <c r="L141" s="120">
        <f t="shared" si="43"/>
        <v>17300</v>
      </c>
      <c r="M141" s="92">
        <f>M140+($I141-$I140)*(VLOOKUP($H141,$H$55:$M$516,3))</f>
        <v>2560.5</v>
      </c>
      <c r="P141" s="42">
        <f t="shared" si="48"/>
        <v>138</v>
      </c>
      <c r="Q141" s="45">
        <f t="shared" si="49"/>
        <v>2026</v>
      </c>
      <c r="R141" s="54">
        <f t="shared" si="44"/>
        <v>4052</v>
      </c>
      <c r="S141">
        <f t="shared" si="45"/>
        <v>140</v>
      </c>
      <c r="T141" s="65">
        <v>1</v>
      </c>
      <c r="U141">
        <v>681</v>
      </c>
      <c r="V141">
        <v>685</v>
      </c>
    </row>
    <row r="142" spans="1:22" ht="16" thickBot="1" x14ac:dyDescent="0.25">
      <c r="A142" s="32">
        <f t="shared" si="46"/>
        <v>27701</v>
      </c>
      <c r="B142" s="25">
        <f t="shared" si="47"/>
        <v>27900</v>
      </c>
      <c r="C142" s="24">
        <f t="shared" si="36"/>
        <v>4311</v>
      </c>
      <c r="D142" s="24">
        <f t="shared" si="37"/>
        <v>4088</v>
      </c>
      <c r="E142" s="24">
        <f t="shared" si="38"/>
        <v>2471</v>
      </c>
      <c r="F142" s="24">
        <f t="shared" si="39"/>
        <v>7665</v>
      </c>
      <c r="G142" s="29"/>
      <c r="H142" s="119">
        <f t="shared" si="40"/>
        <v>17301</v>
      </c>
      <c r="I142" s="120">
        <f t="shared" si="42"/>
        <v>17500</v>
      </c>
      <c r="J142" s="104">
        <v>0.06</v>
      </c>
      <c r="K142" s="119">
        <f t="shared" si="41"/>
        <v>17301</v>
      </c>
      <c r="L142" s="120">
        <f t="shared" si="43"/>
        <v>17500</v>
      </c>
      <c r="M142" s="92">
        <f>M141+($I142-$I141)*(VLOOKUP($H142,$H$55:$M$516,3))</f>
        <v>2572.5</v>
      </c>
      <c r="P142" s="42">
        <f t="shared" si="48"/>
        <v>139</v>
      </c>
      <c r="Q142" s="45">
        <f t="shared" si="49"/>
        <v>2026</v>
      </c>
      <c r="R142" s="54">
        <f t="shared" si="44"/>
        <v>4052</v>
      </c>
      <c r="S142">
        <f t="shared" si="45"/>
        <v>140</v>
      </c>
      <c r="T142" s="65">
        <v>1</v>
      </c>
      <c r="U142">
        <v>686</v>
      </c>
      <c r="V142">
        <v>690</v>
      </c>
    </row>
    <row r="143" spans="1:22" ht="16" thickBot="1" x14ac:dyDescent="0.25">
      <c r="A143" s="32">
        <f t="shared" si="46"/>
        <v>27901</v>
      </c>
      <c r="B143" s="25">
        <f t="shared" si="47"/>
        <v>28100</v>
      </c>
      <c r="C143" s="24">
        <f t="shared" si="36"/>
        <v>4325</v>
      </c>
      <c r="D143" s="24">
        <f t="shared" si="37"/>
        <v>4112</v>
      </c>
      <c r="E143" s="24">
        <f t="shared" si="38"/>
        <v>2485</v>
      </c>
      <c r="F143" s="24">
        <f t="shared" si="39"/>
        <v>7705</v>
      </c>
      <c r="G143" s="29"/>
      <c r="H143" s="119">
        <f t="shared" si="40"/>
        <v>17501</v>
      </c>
      <c r="I143" s="120">
        <f t="shared" si="42"/>
        <v>17700</v>
      </c>
      <c r="J143" s="104">
        <v>0.06</v>
      </c>
      <c r="K143" s="119">
        <f t="shared" si="41"/>
        <v>17501</v>
      </c>
      <c r="L143" s="120">
        <f t="shared" si="43"/>
        <v>17700</v>
      </c>
      <c r="M143" s="92">
        <f>M142+($I143-$I142)*(VLOOKUP($H143,$H$55:$M$516,3))</f>
        <v>2584.5</v>
      </c>
      <c r="P143" s="42">
        <f t="shared" si="48"/>
        <v>140</v>
      </c>
      <c r="Q143" s="45">
        <f t="shared" si="49"/>
        <v>2026</v>
      </c>
      <c r="R143" s="54">
        <f t="shared" si="44"/>
        <v>4052</v>
      </c>
      <c r="S143">
        <f t="shared" si="45"/>
        <v>140</v>
      </c>
      <c r="T143" s="65">
        <v>1</v>
      </c>
      <c r="U143">
        <v>691</v>
      </c>
      <c r="V143">
        <v>695</v>
      </c>
    </row>
    <row r="144" spans="1:22" ht="16" thickBot="1" x14ac:dyDescent="0.25">
      <c r="A144" s="32">
        <f t="shared" si="46"/>
        <v>28101</v>
      </c>
      <c r="B144" s="25">
        <f t="shared" si="47"/>
        <v>28300</v>
      </c>
      <c r="C144" s="24">
        <f t="shared" si="36"/>
        <v>4339</v>
      </c>
      <c r="D144" s="24">
        <f t="shared" si="37"/>
        <v>4136</v>
      </c>
      <c r="E144" s="24">
        <f t="shared" si="38"/>
        <v>2499</v>
      </c>
      <c r="F144" s="24">
        <f t="shared" si="39"/>
        <v>7745</v>
      </c>
      <c r="G144" s="29"/>
      <c r="H144" s="119">
        <f t="shared" si="40"/>
        <v>17701</v>
      </c>
      <c r="I144" s="120">
        <f t="shared" si="42"/>
        <v>17900</v>
      </c>
      <c r="J144" s="104">
        <v>0.06</v>
      </c>
      <c r="K144" s="119">
        <f t="shared" si="41"/>
        <v>17701</v>
      </c>
      <c r="L144" s="120">
        <f t="shared" si="43"/>
        <v>17900</v>
      </c>
      <c r="M144" s="92">
        <f>M143+($I144-$I143)*(VLOOKUP($H144,$H$55:$M$516,3))</f>
        <v>2596.5</v>
      </c>
      <c r="P144" s="47">
        <f t="shared" si="48"/>
        <v>141</v>
      </c>
      <c r="Q144" s="45">
        <f t="shared" si="49"/>
        <v>2078.5</v>
      </c>
      <c r="R144" s="54">
        <f t="shared" si="44"/>
        <v>4157</v>
      </c>
      <c r="S144">
        <f t="shared" si="45"/>
        <v>145</v>
      </c>
      <c r="T144" s="65">
        <v>1</v>
      </c>
      <c r="U144">
        <v>696</v>
      </c>
      <c r="V144">
        <v>700</v>
      </c>
    </row>
    <row r="145" spans="1:22" ht="16" thickBot="1" x14ac:dyDescent="0.25">
      <c r="A145" s="32">
        <f t="shared" si="46"/>
        <v>28301</v>
      </c>
      <c r="B145" s="25">
        <f t="shared" si="47"/>
        <v>28500</v>
      </c>
      <c r="C145" s="24">
        <f t="shared" si="36"/>
        <v>4353</v>
      </c>
      <c r="D145" s="24">
        <f t="shared" si="37"/>
        <v>4160</v>
      </c>
      <c r="E145" s="24">
        <f t="shared" si="38"/>
        <v>2513</v>
      </c>
      <c r="F145" s="24">
        <f t="shared" si="39"/>
        <v>7785</v>
      </c>
      <c r="G145" s="29"/>
      <c r="H145" s="119">
        <f t="shared" si="40"/>
        <v>17901</v>
      </c>
      <c r="I145" s="120">
        <f t="shared" si="42"/>
        <v>18100</v>
      </c>
      <c r="J145" s="104">
        <v>0.06</v>
      </c>
      <c r="K145" s="119">
        <f t="shared" si="41"/>
        <v>17901</v>
      </c>
      <c r="L145" s="120">
        <f t="shared" si="43"/>
        <v>18100</v>
      </c>
      <c r="M145" s="92">
        <f>M144+($I145-$I144)*(VLOOKUP($H145,$H$55:$M$516,3))</f>
        <v>2608.5</v>
      </c>
      <c r="P145" s="42">
        <f t="shared" si="48"/>
        <v>142</v>
      </c>
      <c r="Q145" s="45">
        <f t="shared" si="49"/>
        <v>2078.5</v>
      </c>
      <c r="R145" s="54">
        <f t="shared" si="44"/>
        <v>4157</v>
      </c>
      <c r="S145">
        <f t="shared" si="45"/>
        <v>145</v>
      </c>
      <c r="T145" s="65">
        <v>1</v>
      </c>
      <c r="U145">
        <v>701</v>
      </c>
      <c r="V145">
        <v>705</v>
      </c>
    </row>
    <row r="146" spans="1:22" ht="16" thickBot="1" x14ac:dyDescent="0.25">
      <c r="A146" s="32">
        <f t="shared" si="46"/>
        <v>28501</v>
      </c>
      <c r="B146" s="25">
        <f t="shared" si="47"/>
        <v>28700</v>
      </c>
      <c r="C146" s="24">
        <f t="shared" si="36"/>
        <v>4367</v>
      </c>
      <c r="D146" s="24">
        <f t="shared" si="37"/>
        <v>4184</v>
      </c>
      <c r="E146" s="24">
        <f t="shared" si="38"/>
        <v>2527</v>
      </c>
      <c r="F146" s="24">
        <f t="shared" si="39"/>
        <v>7825</v>
      </c>
      <c r="G146" s="29"/>
      <c r="H146" s="119">
        <f t="shared" si="40"/>
        <v>18101</v>
      </c>
      <c r="I146" s="120">
        <f t="shared" si="42"/>
        <v>18300</v>
      </c>
      <c r="J146" s="104">
        <v>0.06</v>
      </c>
      <c r="K146" s="119">
        <f t="shared" si="41"/>
        <v>18101</v>
      </c>
      <c r="L146" s="120">
        <f t="shared" si="43"/>
        <v>18300</v>
      </c>
      <c r="M146" s="92">
        <f>M145+($I146-$I145)*(VLOOKUP($H146,$H$55:$M$516,3))</f>
        <v>2620.5</v>
      </c>
      <c r="P146" s="42">
        <f t="shared" si="48"/>
        <v>143</v>
      </c>
      <c r="Q146" s="45">
        <f t="shared" si="49"/>
        <v>2078.5</v>
      </c>
      <c r="R146" s="54">
        <f t="shared" si="44"/>
        <v>4157</v>
      </c>
      <c r="S146">
        <f t="shared" si="45"/>
        <v>145</v>
      </c>
      <c r="T146" s="65">
        <v>1</v>
      </c>
      <c r="U146">
        <v>706</v>
      </c>
      <c r="V146">
        <v>710</v>
      </c>
    </row>
    <row r="147" spans="1:22" ht="16" thickBot="1" x14ac:dyDescent="0.25">
      <c r="A147" s="32">
        <f t="shared" si="46"/>
        <v>28701</v>
      </c>
      <c r="B147" s="25">
        <f t="shared" si="47"/>
        <v>28900</v>
      </c>
      <c r="C147" s="24">
        <f t="shared" si="36"/>
        <v>4381</v>
      </c>
      <c r="D147" s="24">
        <f t="shared" si="37"/>
        <v>4208</v>
      </c>
      <c r="E147" s="24">
        <f t="shared" si="38"/>
        <v>2541</v>
      </c>
      <c r="F147" s="24">
        <f t="shared" si="39"/>
        <v>7865</v>
      </c>
      <c r="G147" s="29"/>
      <c r="H147" s="119">
        <f t="shared" si="40"/>
        <v>18301</v>
      </c>
      <c r="I147" s="120">
        <f t="shared" si="42"/>
        <v>18500</v>
      </c>
      <c r="J147" s="104">
        <v>0.06</v>
      </c>
      <c r="K147" s="119">
        <f t="shared" si="41"/>
        <v>18301</v>
      </c>
      <c r="L147" s="120">
        <f t="shared" si="43"/>
        <v>18500</v>
      </c>
      <c r="M147" s="92">
        <f>M146+($I147-$I146)*(VLOOKUP($H147,$H$55:$M$516,3))</f>
        <v>2632.5</v>
      </c>
      <c r="P147" s="42">
        <f t="shared" si="48"/>
        <v>144</v>
      </c>
      <c r="Q147" s="45">
        <f t="shared" si="49"/>
        <v>2078.5</v>
      </c>
      <c r="R147" s="54">
        <f t="shared" si="44"/>
        <v>4157</v>
      </c>
      <c r="S147">
        <f t="shared" si="45"/>
        <v>145</v>
      </c>
      <c r="T147" s="65">
        <v>1</v>
      </c>
      <c r="U147">
        <v>711</v>
      </c>
      <c r="V147">
        <v>715</v>
      </c>
    </row>
    <row r="148" spans="1:22" ht="16" thickBot="1" x14ac:dyDescent="0.25">
      <c r="A148" s="32">
        <f t="shared" si="46"/>
        <v>28901</v>
      </c>
      <c r="B148" s="25">
        <f t="shared" si="47"/>
        <v>29100</v>
      </c>
      <c r="C148" s="24">
        <f t="shared" si="36"/>
        <v>4395</v>
      </c>
      <c r="D148" s="24">
        <f t="shared" si="37"/>
        <v>4232</v>
      </c>
      <c r="E148" s="24">
        <f t="shared" si="38"/>
        <v>2555</v>
      </c>
      <c r="F148" s="24">
        <f t="shared" si="39"/>
        <v>7905</v>
      </c>
      <c r="G148" s="29"/>
      <c r="H148" s="119">
        <f t="shared" si="40"/>
        <v>18501</v>
      </c>
      <c r="I148" s="120">
        <f t="shared" si="42"/>
        <v>18700</v>
      </c>
      <c r="J148" s="104">
        <v>0.06</v>
      </c>
      <c r="K148" s="119">
        <f t="shared" si="41"/>
        <v>18501</v>
      </c>
      <c r="L148" s="120">
        <f t="shared" si="43"/>
        <v>18700</v>
      </c>
      <c r="M148" s="92">
        <f>M147+($I148-$I147)*(VLOOKUP($H148,$H$55:$M$516,3))</f>
        <v>2644.5</v>
      </c>
      <c r="P148" s="42">
        <f t="shared" si="48"/>
        <v>145</v>
      </c>
      <c r="Q148" s="45">
        <f t="shared" si="49"/>
        <v>2078.5</v>
      </c>
      <c r="R148" s="54">
        <f t="shared" si="44"/>
        <v>4157</v>
      </c>
      <c r="S148">
        <f t="shared" si="45"/>
        <v>145</v>
      </c>
      <c r="T148" s="65">
        <v>1</v>
      </c>
      <c r="U148">
        <v>716</v>
      </c>
      <c r="V148">
        <v>720</v>
      </c>
    </row>
    <row r="149" spans="1:22" ht="16" thickBot="1" x14ac:dyDescent="0.25">
      <c r="A149" s="32">
        <f t="shared" si="46"/>
        <v>29101</v>
      </c>
      <c r="B149" s="25">
        <f t="shared" si="47"/>
        <v>29300</v>
      </c>
      <c r="C149" s="24">
        <f t="shared" si="36"/>
        <v>4409</v>
      </c>
      <c r="D149" s="24">
        <f t="shared" si="37"/>
        <v>4256</v>
      </c>
      <c r="E149" s="24">
        <f t="shared" si="38"/>
        <v>2569</v>
      </c>
      <c r="F149" s="24">
        <f t="shared" si="39"/>
        <v>7945</v>
      </c>
      <c r="G149" s="29"/>
      <c r="H149" s="119">
        <f t="shared" si="40"/>
        <v>18701</v>
      </c>
      <c r="I149" s="120">
        <f t="shared" si="42"/>
        <v>18900</v>
      </c>
      <c r="J149" s="104">
        <v>0.06</v>
      </c>
      <c r="K149" s="119">
        <f t="shared" si="41"/>
        <v>18701</v>
      </c>
      <c r="L149" s="120">
        <f t="shared" si="43"/>
        <v>18900</v>
      </c>
      <c r="M149" s="92">
        <f>M148+($I149-$I148)*(VLOOKUP($H149,$H$55:$M$516,3))</f>
        <v>2656.5</v>
      </c>
      <c r="P149" s="47">
        <f t="shared" si="48"/>
        <v>146</v>
      </c>
      <c r="Q149" s="45">
        <f t="shared" si="49"/>
        <v>2131</v>
      </c>
      <c r="R149" s="54">
        <f t="shared" si="44"/>
        <v>4262</v>
      </c>
      <c r="S149">
        <f t="shared" si="45"/>
        <v>150</v>
      </c>
      <c r="T149" s="65">
        <v>1</v>
      </c>
      <c r="U149">
        <v>721</v>
      </c>
      <c r="V149">
        <v>725</v>
      </c>
    </row>
    <row r="150" spans="1:22" ht="16" thickBot="1" x14ac:dyDescent="0.25">
      <c r="A150" s="32">
        <f t="shared" si="46"/>
        <v>29301</v>
      </c>
      <c r="B150" s="25">
        <f t="shared" si="47"/>
        <v>29500</v>
      </c>
      <c r="C150" s="24">
        <f t="shared" si="36"/>
        <v>4423</v>
      </c>
      <c r="D150" s="24">
        <f t="shared" si="37"/>
        <v>4280</v>
      </c>
      <c r="E150" s="24">
        <f t="shared" si="38"/>
        <v>2583</v>
      </c>
      <c r="F150" s="24">
        <f t="shared" si="39"/>
        <v>7985</v>
      </c>
      <c r="G150" s="29"/>
      <c r="H150" s="119">
        <f t="shared" si="40"/>
        <v>18901</v>
      </c>
      <c r="I150" s="120">
        <f t="shared" si="42"/>
        <v>19100</v>
      </c>
      <c r="J150" s="104">
        <v>0.06</v>
      </c>
      <c r="K150" s="119">
        <f t="shared" si="41"/>
        <v>18901</v>
      </c>
      <c r="L150" s="120">
        <f t="shared" si="43"/>
        <v>19100</v>
      </c>
      <c r="M150" s="92">
        <f>M149+($I150-$I149)*(VLOOKUP($H150,$H$55:$M$516,3))</f>
        <v>2668.5</v>
      </c>
      <c r="P150" s="42">
        <f t="shared" si="48"/>
        <v>147</v>
      </c>
      <c r="Q150" s="45">
        <f t="shared" si="49"/>
        <v>2131</v>
      </c>
      <c r="R150" s="54">
        <f t="shared" si="44"/>
        <v>4262</v>
      </c>
      <c r="S150">
        <f t="shared" si="45"/>
        <v>150</v>
      </c>
      <c r="T150" s="65">
        <v>1</v>
      </c>
      <c r="U150">
        <v>726</v>
      </c>
      <c r="V150">
        <v>730</v>
      </c>
    </row>
    <row r="151" spans="1:22" ht="16" thickBot="1" x14ac:dyDescent="0.25">
      <c r="A151" s="32">
        <f t="shared" si="46"/>
        <v>29501</v>
      </c>
      <c r="B151" s="25">
        <f t="shared" si="47"/>
        <v>29700</v>
      </c>
      <c r="C151" s="24">
        <f t="shared" si="36"/>
        <v>4437</v>
      </c>
      <c r="D151" s="24">
        <f t="shared" si="37"/>
        <v>4304</v>
      </c>
      <c r="E151" s="24">
        <f t="shared" si="38"/>
        <v>2597</v>
      </c>
      <c r="F151" s="24">
        <f t="shared" si="39"/>
        <v>8025</v>
      </c>
      <c r="G151" s="29"/>
      <c r="H151" s="119">
        <f t="shared" si="40"/>
        <v>19101</v>
      </c>
      <c r="I151" s="120">
        <f t="shared" si="42"/>
        <v>19300</v>
      </c>
      <c r="J151" s="104">
        <v>0.06</v>
      </c>
      <c r="K151" s="119">
        <f t="shared" si="41"/>
        <v>19101</v>
      </c>
      <c r="L151" s="120">
        <f t="shared" si="43"/>
        <v>19300</v>
      </c>
      <c r="M151" s="92">
        <f>M150+($I151-$I150)*(VLOOKUP($H151,$H$55:$M$516,3))</f>
        <v>2680.5</v>
      </c>
      <c r="P151" s="42">
        <f t="shared" si="48"/>
        <v>148</v>
      </c>
      <c r="Q151" s="45">
        <f t="shared" si="49"/>
        <v>2131</v>
      </c>
      <c r="R151" s="54">
        <f t="shared" si="44"/>
        <v>4262</v>
      </c>
      <c r="S151">
        <f t="shared" si="45"/>
        <v>150</v>
      </c>
      <c r="T151" s="65">
        <v>1</v>
      </c>
      <c r="U151">
        <v>731</v>
      </c>
      <c r="V151">
        <v>735</v>
      </c>
    </row>
    <row r="152" spans="1:22" ht="16" thickBot="1" x14ac:dyDescent="0.25">
      <c r="A152" s="32">
        <f t="shared" si="46"/>
        <v>29701</v>
      </c>
      <c r="B152" s="25">
        <f t="shared" si="47"/>
        <v>29900</v>
      </c>
      <c r="C152" s="24">
        <f t="shared" si="36"/>
        <v>4451</v>
      </c>
      <c r="D152" s="24">
        <f t="shared" si="37"/>
        <v>4328</v>
      </c>
      <c r="E152" s="24">
        <f t="shared" si="38"/>
        <v>2611</v>
      </c>
      <c r="F152" s="24">
        <f t="shared" si="39"/>
        <v>8065</v>
      </c>
      <c r="G152" s="29"/>
      <c r="H152" s="119">
        <f t="shared" si="40"/>
        <v>19301</v>
      </c>
      <c r="I152" s="120">
        <f t="shared" si="42"/>
        <v>19500</v>
      </c>
      <c r="J152" s="104">
        <v>0.06</v>
      </c>
      <c r="K152" s="119">
        <f t="shared" si="41"/>
        <v>19301</v>
      </c>
      <c r="L152" s="120">
        <f t="shared" si="43"/>
        <v>19500</v>
      </c>
      <c r="M152" s="92">
        <f>M151+($I152-$I151)*(VLOOKUP($H152,$H$55:$M$516,3))</f>
        <v>2692.5</v>
      </c>
      <c r="P152" s="42">
        <f t="shared" si="48"/>
        <v>149</v>
      </c>
      <c r="Q152" s="45">
        <f t="shared" si="49"/>
        <v>2131</v>
      </c>
      <c r="R152" s="54">
        <f t="shared" si="44"/>
        <v>4262</v>
      </c>
      <c r="S152">
        <f t="shared" si="45"/>
        <v>150</v>
      </c>
      <c r="T152" s="65">
        <v>1</v>
      </c>
      <c r="U152">
        <v>736</v>
      </c>
      <c r="V152">
        <v>740</v>
      </c>
    </row>
    <row r="153" spans="1:22" ht="16" thickBot="1" x14ac:dyDescent="0.25">
      <c r="A153" s="32">
        <f t="shared" si="46"/>
        <v>29901</v>
      </c>
      <c r="B153" s="25">
        <f t="shared" si="47"/>
        <v>30100</v>
      </c>
      <c r="C153" s="24">
        <f t="shared" si="36"/>
        <v>4465</v>
      </c>
      <c r="D153" s="24">
        <f t="shared" si="37"/>
        <v>4352</v>
      </c>
      <c r="E153" s="24">
        <f t="shared" si="38"/>
        <v>2625</v>
      </c>
      <c r="F153" s="24">
        <f t="shared" si="39"/>
        <v>8105</v>
      </c>
      <c r="G153" s="29"/>
      <c r="H153" s="119">
        <f t="shared" si="40"/>
        <v>19501</v>
      </c>
      <c r="I153" s="120">
        <f t="shared" si="42"/>
        <v>19700</v>
      </c>
      <c r="J153" s="104">
        <v>0.06</v>
      </c>
      <c r="K153" s="119">
        <f t="shared" si="41"/>
        <v>19501</v>
      </c>
      <c r="L153" s="120">
        <f t="shared" si="43"/>
        <v>19700</v>
      </c>
      <c r="M153" s="92">
        <f>M152+($I153-$I152)*(VLOOKUP($H153,$H$55:$M$516,3))</f>
        <v>2704.5</v>
      </c>
      <c r="P153" s="42">
        <f t="shared" si="48"/>
        <v>150</v>
      </c>
      <c r="Q153" s="45">
        <f t="shared" si="49"/>
        <v>2131</v>
      </c>
      <c r="R153" s="54">
        <f t="shared" si="44"/>
        <v>4262</v>
      </c>
      <c r="S153">
        <f t="shared" si="45"/>
        <v>150</v>
      </c>
      <c r="T153" s="65">
        <v>1</v>
      </c>
      <c r="U153">
        <v>741</v>
      </c>
      <c r="V153">
        <v>745</v>
      </c>
    </row>
    <row r="154" spans="1:22" ht="16" thickBot="1" x14ac:dyDescent="0.25">
      <c r="A154" s="32">
        <f t="shared" si="46"/>
        <v>30101</v>
      </c>
      <c r="B154" s="25">
        <f t="shared" si="47"/>
        <v>30300</v>
      </c>
      <c r="C154" s="24">
        <f t="shared" si="36"/>
        <v>4479</v>
      </c>
      <c r="D154" s="24">
        <f t="shared" si="37"/>
        <v>4376</v>
      </c>
      <c r="E154" s="24">
        <f t="shared" si="38"/>
        <v>2639</v>
      </c>
      <c r="F154" s="24">
        <f t="shared" si="39"/>
        <v>8145</v>
      </c>
      <c r="G154" s="29"/>
      <c r="H154" s="119">
        <f t="shared" si="40"/>
        <v>19701</v>
      </c>
      <c r="I154" s="120">
        <f t="shared" si="42"/>
        <v>19900</v>
      </c>
      <c r="J154" s="104">
        <v>0.06</v>
      </c>
      <c r="K154" s="119">
        <f t="shared" si="41"/>
        <v>19701</v>
      </c>
      <c r="L154" s="120">
        <f t="shared" si="43"/>
        <v>19900</v>
      </c>
      <c r="M154" s="92">
        <f>M153+($I154-$I153)*(VLOOKUP($H154,$H$55:$M$516,3))</f>
        <v>2716.5</v>
      </c>
      <c r="P154" s="47">
        <f t="shared" si="48"/>
        <v>151</v>
      </c>
      <c r="Q154" s="45">
        <f t="shared" si="49"/>
        <v>2183.5</v>
      </c>
      <c r="R154" s="54">
        <f t="shared" si="44"/>
        <v>4367</v>
      </c>
      <c r="S154">
        <f t="shared" si="45"/>
        <v>155</v>
      </c>
      <c r="T154" s="65">
        <v>1</v>
      </c>
      <c r="U154">
        <v>746</v>
      </c>
      <c r="V154">
        <v>750</v>
      </c>
    </row>
    <row r="155" spans="1:22" ht="16" thickBot="1" x14ac:dyDescent="0.25">
      <c r="A155" s="32">
        <f t="shared" si="46"/>
        <v>30301</v>
      </c>
      <c r="B155" s="25">
        <f t="shared" si="47"/>
        <v>30500</v>
      </c>
      <c r="C155" s="24">
        <f t="shared" si="36"/>
        <v>4493</v>
      </c>
      <c r="D155" s="24">
        <f t="shared" si="37"/>
        <v>4400</v>
      </c>
      <c r="E155" s="24">
        <f t="shared" si="38"/>
        <v>2653</v>
      </c>
      <c r="F155" s="24">
        <f t="shared" si="39"/>
        <v>8185</v>
      </c>
      <c r="G155" s="29"/>
      <c r="H155" s="119">
        <f t="shared" si="40"/>
        <v>19901</v>
      </c>
      <c r="I155" s="120">
        <f t="shared" si="42"/>
        <v>20100</v>
      </c>
      <c r="J155" s="104">
        <v>0.06</v>
      </c>
      <c r="K155" s="119">
        <f t="shared" si="41"/>
        <v>19901</v>
      </c>
      <c r="L155" s="120">
        <f t="shared" si="43"/>
        <v>20100</v>
      </c>
      <c r="M155" s="92">
        <f>M154+($I155-$I154)*(VLOOKUP($H155,$H$55:$M$516,3))</f>
        <v>2728.5</v>
      </c>
      <c r="P155" s="42">
        <f t="shared" si="48"/>
        <v>152</v>
      </c>
      <c r="Q155" s="45">
        <f t="shared" si="49"/>
        <v>2183.5</v>
      </c>
      <c r="R155" s="54">
        <f t="shared" si="44"/>
        <v>4367</v>
      </c>
      <c r="S155">
        <f t="shared" si="45"/>
        <v>155</v>
      </c>
      <c r="T155" s="65">
        <v>1</v>
      </c>
      <c r="U155">
        <v>751</v>
      </c>
      <c r="V155">
        <v>755</v>
      </c>
    </row>
    <row r="156" spans="1:22" ht="16" thickBot="1" x14ac:dyDescent="0.25">
      <c r="A156" s="32">
        <f t="shared" si="46"/>
        <v>30501</v>
      </c>
      <c r="B156" s="25">
        <f t="shared" si="47"/>
        <v>30700</v>
      </c>
      <c r="C156" s="24">
        <f t="shared" si="36"/>
        <v>4507</v>
      </c>
      <c r="D156" s="24">
        <f t="shared" si="37"/>
        <v>4424</v>
      </c>
      <c r="E156" s="24">
        <f t="shared" si="38"/>
        <v>2667</v>
      </c>
      <c r="F156" s="24">
        <f t="shared" si="39"/>
        <v>8225</v>
      </c>
      <c r="G156" s="29"/>
      <c r="H156" s="119">
        <f t="shared" si="40"/>
        <v>20101</v>
      </c>
      <c r="I156" s="120">
        <f t="shared" si="42"/>
        <v>20300</v>
      </c>
      <c r="J156" s="104">
        <v>0.06</v>
      </c>
      <c r="K156" s="119">
        <f t="shared" si="41"/>
        <v>20101</v>
      </c>
      <c r="L156" s="120">
        <f t="shared" si="43"/>
        <v>20300</v>
      </c>
      <c r="M156" s="92">
        <f>M155+($I156-$I155)*(VLOOKUP($H156,$H$55:$M$516,3))</f>
        <v>2740.5</v>
      </c>
      <c r="P156" s="42">
        <f t="shared" si="48"/>
        <v>153</v>
      </c>
      <c r="Q156" s="45">
        <f t="shared" si="49"/>
        <v>2183.5</v>
      </c>
      <c r="R156" s="54">
        <f t="shared" si="44"/>
        <v>4367</v>
      </c>
      <c r="S156">
        <f t="shared" si="45"/>
        <v>155</v>
      </c>
      <c r="T156" s="65">
        <v>1</v>
      </c>
      <c r="U156">
        <v>756</v>
      </c>
      <c r="V156">
        <v>760</v>
      </c>
    </row>
    <row r="157" spans="1:22" ht="16" thickBot="1" x14ac:dyDescent="0.25">
      <c r="A157" s="32">
        <f t="shared" si="46"/>
        <v>30701</v>
      </c>
      <c r="B157" s="25">
        <f t="shared" si="47"/>
        <v>30900</v>
      </c>
      <c r="C157" s="24">
        <f t="shared" si="36"/>
        <v>4521</v>
      </c>
      <c r="D157" s="24">
        <f t="shared" si="37"/>
        <v>4448</v>
      </c>
      <c r="E157" s="24">
        <f t="shared" si="38"/>
        <v>2681</v>
      </c>
      <c r="F157" s="24">
        <f t="shared" si="39"/>
        <v>8265</v>
      </c>
      <c r="G157" s="29"/>
      <c r="H157" s="119">
        <f t="shared" si="40"/>
        <v>20301</v>
      </c>
      <c r="I157" s="120">
        <f t="shared" si="42"/>
        <v>20500</v>
      </c>
      <c r="J157" s="104">
        <v>0.06</v>
      </c>
      <c r="K157" s="119">
        <f t="shared" si="41"/>
        <v>20301</v>
      </c>
      <c r="L157" s="120">
        <f t="shared" si="43"/>
        <v>20500</v>
      </c>
      <c r="M157" s="92">
        <f>M156+($I157-$I156)*(VLOOKUP($H157,$H$55:$M$516,3))</f>
        <v>2752.5</v>
      </c>
      <c r="P157" s="42">
        <f t="shared" si="48"/>
        <v>154</v>
      </c>
      <c r="Q157" s="45">
        <f t="shared" si="49"/>
        <v>2183.5</v>
      </c>
      <c r="R157" s="54">
        <f t="shared" si="44"/>
        <v>4367</v>
      </c>
      <c r="S157">
        <f t="shared" si="45"/>
        <v>155</v>
      </c>
      <c r="T157" s="65">
        <v>1</v>
      </c>
      <c r="U157">
        <v>761</v>
      </c>
      <c r="V157">
        <v>765</v>
      </c>
    </row>
    <row r="158" spans="1:22" ht="16" thickBot="1" x14ac:dyDescent="0.25">
      <c r="A158" s="32">
        <f t="shared" si="46"/>
        <v>30901</v>
      </c>
      <c r="B158" s="25">
        <f t="shared" si="47"/>
        <v>31100</v>
      </c>
      <c r="C158" s="24">
        <f t="shared" ref="C158:C221" si="50">C157+($B158-$B157)*(VLOOKUP($A158,$H$4:$M$14,3))</f>
        <v>4535</v>
      </c>
      <c r="D158" s="24">
        <f t="shared" ref="D158:D221" si="51">D157+($B158-$B157)*(VLOOKUP($A158,$H$4:$M$14,4))</f>
        <v>4472</v>
      </c>
      <c r="E158" s="24">
        <f t="shared" ref="E158:E221" si="52">E157+($B158-$B157)*(VLOOKUP($A158,$H$4:$M$14,5))</f>
        <v>2695</v>
      </c>
      <c r="F158" s="24">
        <f t="shared" ref="F158:F221" si="53">F157+($B158-$B157)*(VLOOKUP($A158,$H$4:$M$14,6))</f>
        <v>8305</v>
      </c>
      <c r="G158" s="29"/>
      <c r="H158" s="119">
        <f t="shared" si="40"/>
        <v>20501</v>
      </c>
      <c r="I158" s="120">
        <f t="shared" si="42"/>
        <v>20700</v>
      </c>
      <c r="J158" s="104">
        <v>0.06</v>
      </c>
      <c r="K158" s="119">
        <f t="shared" si="41"/>
        <v>20501</v>
      </c>
      <c r="L158" s="120">
        <f t="shared" si="43"/>
        <v>20700</v>
      </c>
      <c r="M158" s="92">
        <f>M157+($I158-$I157)*(VLOOKUP($H158,$H$55:$M$516,3))</f>
        <v>2764.5</v>
      </c>
      <c r="P158" s="42">
        <f t="shared" si="48"/>
        <v>155</v>
      </c>
      <c r="Q158" s="45">
        <f t="shared" si="49"/>
        <v>2183.5</v>
      </c>
      <c r="R158" s="54">
        <f t="shared" si="44"/>
        <v>4367</v>
      </c>
      <c r="S158">
        <f t="shared" si="45"/>
        <v>155</v>
      </c>
      <c r="T158" s="65">
        <v>1</v>
      </c>
      <c r="U158">
        <v>766</v>
      </c>
      <c r="V158">
        <v>770</v>
      </c>
    </row>
    <row r="159" spans="1:22" ht="16" thickBot="1" x14ac:dyDescent="0.25">
      <c r="A159" s="32">
        <f t="shared" si="46"/>
        <v>31101</v>
      </c>
      <c r="B159" s="25">
        <f t="shared" si="47"/>
        <v>31300</v>
      </c>
      <c r="C159" s="24">
        <f t="shared" si="50"/>
        <v>4549</v>
      </c>
      <c r="D159" s="24">
        <f t="shared" si="51"/>
        <v>4496</v>
      </c>
      <c r="E159" s="24">
        <f t="shared" si="52"/>
        <v>2709</v>
      </c>
      <c r="F159" s="24">
        <f t="shared" si="53"/>
        <v>8345</v>
      </c>
      <c r="G159" s="29"/>
      <c r="H159" s="119">
        <f t="shared" si="40"/>
        <v>20701</v>
      </c>
      <c r="I159" s="120">
        <f t="shared" si="42"/>
        <v>20900</v>
      </c>
      <c r="J159" s="104">
        <v>0.06</v>
      </c>
      <c r="K159" s="119">
        <f t="shared" si="41"/>
        <v>20701</v>
      </c>
      <c r="L159" s="120">
        <f t="shared" si="43"/>
        <v>20900</v>
      </c>
      <c r="M159" s="92">
        <f>M158+($I159-$I158)*(VLOOKUP($H159,$H$55:$M$516,3))</f>
        <v>2776.5</v>
      </c>
      <c r="P159" s="47">
        <f t="shared" si="48"/>
        <v>156</v>
      </c>
      <c r="Q159" s="45">
        <f t="shared" si="49"/>
        <v>2236</v>
      </c>
      <c r="R159" s="54">
        <f t="shared" si="44"/>
        <v>4472</v>
      </c>
      <c r="S159">
        <f t="shared" si="45"/>
        <v>160</v>
      </c>
      <c r="T159" s="65">
        <v>1</v>
      </c>
      <c r="U159">
        <v>771</v>
      </c>
      <c r="V159">
        <v>775</v>
      </c>
    </row>
    <row r="160" spans="1:22" ht="16" thickBot="1" x14ac:dyDescent="0.25">
      <c r="A160" s="32">
        <f t="shared" si="46"/>
        <v>31301</v>
      </c>
      <c r="B160" s="25">
        <f t="shared" si="47"/>
        <v>31500</v>
      </c>
      <c r="C160" s="24">
        <f t="shared" si="50"/>
        <v>4563</v>
      </c>
      <c r="D160" s="24">
        <f t="shared" si="51"/>
        <v>4520</v>
      </c>
      <c r="E160" s="24">
        <f t="shared" si="52"/>
        <v>2723</v>
      </c>
      <c r="F160" s="24">
        <f t="shared" si="53"/>
        <v>8385</v>
      </c>
      <c r="G160" s="29"/>
      <c r="H160" s="119">
        <f t="shared" si="40"/>
        <v>20901</v>
      </c>
      <c r="I160" s="120">
        <f t="shared" si="42"/>
        <v>21100</v>
      </c>
      <c r="J160" s="104">
        <v>0.06</v>
      </c>
      <c r="K160" s="119">
        <f t="shared" si="41"/>
        <v>20901</v>
      </c>
      <c r="L160" s="120">
        <f t="shared" si="43"/>
        <v>21100</v>
      </c>
      <c r="M160" s="92">
        <f>M159+($I160-$I159)*(VLOOKUP($H160,$H$55:$M$516,3))</f>
        <v>2788.5</v>
      </c>
      <c r="P160" s="42">
        <f t="shared" si="48"/>
        <v>157</v>
      </c>
      <c r="Q160" s="45">
        <f t="shared" si="49"/>
        <v>2236</v>
      </c>
      <c r="R160" s="54">
        <f t="shared" si="44"/>
        <v>4472</v>
      </c>
      <c r="S160">
        <f t="shared" si="45"/>
        <v>160</v>
      </c>
      <c r="T160" s="65">
        <v>1</v>
      </c>
      <c r="U160">
        <v>776</v>
      </c>
      <c r="V160">
        <v>780</v>
      </c>
    </row>
    <row r="161" spans="1:22" ht="16" thickBot="1" x14ac:dyDescent="0.25">
      <c r="A161" s="32">
        <f t="shared" si="46"/>
        <v>31501</v>
      </c>
      <c r="B161" s="25">
        <f t="shared" si="47"/>
        <v>31700</v>
      </c>
      <c r="C161" s="24">
        <f t="shared" si="50"/>
        <v>4577</v>
      </c>
      <c r="D161" s="24">
        <f t="shared" si="51"/>
        <v>4544</v>
      </c>
      <c r="E161" s="24">
        <f t="shared" si="52"/>
        <v>2737</v>
      </c>
      <c r="F161" s="24">
        <f t="shared" si="53"/>
        <v>8425</v>
      </c>
      <c r="G161" s="29"/>
      <c r="H161" s="119">
        <f t="shared" si="40"/>
        <v>21101</v>
      </c>
      <c r="I161" s="120">
        <f t="shared" si="42"/>
        <v>21300</v>
      </c>
      <c r="J161" s="104">
        <v>0.06</v>
      </c>
      <c r="K161" s="119">
        <f t="shared" si="41"/>
        <v>21101</v>
      </c>
      <c r="L161" s="120">
        <f t="shared" si="43"/>
        <v>21300</v>
      </c>
      <c r="M161" s="92">
        <f>M160+($I161-$I160)*(VLOOKUP($H161,$H$55:$M$516,3))</f>
        <v>2800.5</v>
      </c>
      <c r="P161" s="42">
        <f t="shared" si="48"/>
        <v>158</v>
      </c>
      <c r="Q161" s="45">
        <f t="shared" si="49"/>
        <v>2236</v>
      </c>
      <c r="R161" s="54">
        <f t="shared" si="44"/>
        <v>4472</v>
      </c>
      <c r="S161">
        <f t="shared" si="45"/>
        <v>160</v>
      </c>
      <c r="T161" s="65">
        <v>1</v>
      </c>
      <c r="U161">
        <v>781</v>
      </c>
      <c r="V161">
        <v>785</v>
      </c>
    </row>
    <row r="162" spans="1:22" ht="16" thickBot="1" x14ac:dyDescent="0.25">
      <c r="A162" s="32">
        <f t="shared" si="46"/>
        <v>31701</v>
      </c>
      <c r="B162" s="25">
        <f t="shared" si="47"/>
        <v>31900</v>
      </c>
      <c r="C162" s="24">
        <f t="shared" si="50"/>
        <v>4591</v>
      </c>
      <c r="D162" s="24">
        <f t="shared" si="51"/>
        <v>4568</v>
      </c>
      <c r="E162" s="24">
        <f t="shared" si="52"/>
        <v>2751</v>
      </c>
      <c r="F162" s="24">
        <f t="shared" si="53"/>
        <v>8465</v>
      </c>
      <c r="G162" s="29"/>
      <c r="H162" s="119">
        <f t="shared" si="40"/>
        <v>21301</v>
      </c>
      <c r="I162" s="120">
        <f t="shared" si="42"/>
        <v>21500</v>
      </c>
      <c r="J162" s="104">
        <v>0.06</v>
      </c>
      <c r="K162" s="119">
        <f t="shared" si="41"/>
        <v>21301</v>
      </c>
      <c r="L162" s="120">
        <f t="shared" si="43"/>
        <v>21500</v>
      </c>
      <c r="M162" s="92">
        <f>M161+($I162-$I161)*(VLOOKUP($H162,$H$55:$M$516,3))</f>
        <v>2812.5</v>
      </c>
      <c r="P162" s="42">
        <f t="shared" si="48"/>
        <v>159</v>
      </c>
      <c r="Q162" s="45">
        <f t="shared" si="49"/>
        <v>2236</v>
      </c>
      <c r="R162" s="54">
        <f t="shared" si="44"/>
        <v>4472</v>
      </c>
      <c r="S162">
        <f t="shared" si="45"/>
        <v>160</v>
      </c>
      <c r="T162" s="65">
        <v>1</v>
      </c>
      <c r="U162">
        <v>786</v>
      </c>
      <c r="V162">
        <v>790</v>
      </c>
    </row>
    <row r="163" spans="1:22" ht="16" thickBot="1" x14ac:dyDescent="0.25">
      <c r="A163" s="32">
        <f t="shared" si="46"/>
        <v>31901</v>
      </c>
      <c r="B163" s="25">
        <f t="shared" si="47"/>
        <v>32100</v>
      </c>
      <c r="C163" s="24">
        <f t="shared" si="50"/>
        <v>4605</v>
      </c>
      <c r="D163" s="24">
        <f t="shared" si="51"/>
        <v>4592</v>
      </c>
      <c r="E163" s="24">
        <f t="shared" si="52"/>
        <v>2765</v>
      </c>
      <c r="F163" s="24">
        <f t="shared" si="53"/>
        <v>8505</v>
      </c>
      <c r="G163" s="29"/>
      <c r="H163" s="119">
        <f t="shared" si="40"/>
        <v>21501</v>
      </c>
      <c r="I163" s="120">
        <f t="shared" si="42"/>
        <v>21700</v>
      </c>
      <c r="J163" s="104">
        <v>0.06</v>
      </c>
      <c r="K163" s="119">
        <f t="shared" si="41"/>
        <v>21501</v>
      </c>
      <c r="L163" s="120">
        <f t="shared" si="43"/>
        <v>21700</v>
      </c>
      <c r="M163" s="92">
        <f>M162+($I163-$I162)*(VLOOKUP($H163,$H$55:$M$516,3))</f>
        <v>2824.5</v>
      </c>
      <c r="P163" s="42">
        <f t="shared" si="48"/>
        <v>160</v>
      </c>
      <c r="Q163" s="45">
        <f t="shared" si="49"/>
        <v>2236</v>
      </c>
      <c r="R163" s="54">
        <f t="shared" si="44"/>
        <v>4472</v>
      </c>
      <c r="S163">
        <f t="shared" si="45"/>
        <v>160</v>
      </c>
      <c r="T163" s="65">
        <v>1</v>
      </c>
      <c r="U163">
        <v>791</v>
      </c>
      <c r="V163">
        <v>795</v>
      </c>
    </row>
    <row r="164" spans="1:22" ht="16" thickBot="1" x14ac:dyDescent="0.25">
      <c r="A164" s="32">
        <f t="shared" si="46"/>
        <v>32101</v>
      </c>
      <c r="B164" s="25">
        <f t="shared" si="47"/>
        <v>32300</v>
      </c>
      <c r="C164" s="24">
        <f t="shared" si="50"/>
        <v>4619</v>
      </c>
      <c r="D164" s="24">
        <f t="shared" si="51"/>
        <v>4616</v>
      </c>
      <c r="E164" s="24">
        <f t="shared" si="52"/>
        <v>2779</v>
      </c>
      <c r="F164" s="24">
        <f t="shared" si="53"/>
        <v>8545</v>
      </c>
      <c r="G164" s="29"/>
      <c r="H164" s="119">
        <f t="shared" si="40"/>
        <v>21701</v>
      </c>
      <c r="I164" s="120">
        <f t="shared" si="42"/>
        <v>21900</v>
      </c>
      <c r="J164" s="104">
        <v>0.06</v>
      </c>
      <c r="K164" s="119">
        <f t="shared" si="41"/>
        <v>21701</v>
      </c>
      <c r="L164" s="120">
        <f t="shared" si="43"/>
        <v>21900</v>
      </c>
      <c r="M164" s="92">
        <f>M163+($I164-$I163)*(VLOOKUP($H164,$H$55:$M$516,3))</f>
        <v>2836.5</v>
      </c>
      <c r="P164" s="47">
        <f t="shared" si="48"/>
        <v>161</v>
      </c>
      <c r="Q164" s="45">
        <f t="shared" si="49"/>
        <v>2288.5</v>
      </c>
      <c r="R164" s="54">
        <f t="shared" si="44"/>
        <v>4577</v>
      </c>
      <c r="S164">
        <f t="shared" si="45"/>
        <v>165</v>
      </c>
      <c r="T164" s="65">
        <v>1</v>
      </c>
      <c r="U164">
        <v>796</v>
      </c>
      <c r="V164">
        <v>800</v>
      </c>
    </row>
    <row r="165" spans="1:22" ht="16" thickBot="1" x14ac:dyDescent="0.25">
      <c r="A165" s="32">
        <f t="shared" si="46"/>
        <v>32301</v>
      </c>
      <c r="B165" s="25">
        <f t="shared" si="47"/>
        <v>32500</v>
      </c>
      <c r="C165" s="24">
        <f t="shared" si="50"/>
        <v>4633</v>
      </c>
      <c r="D165" s="24">
        <f t="shared" si="51"/>
        <v>4640</v>
      </c>
      <c r="E165" s="24">
        <f t="shared" si="52"/>
        <v>2793</v>
      </c>
      <c r="F165" s="24">
        <f t="shared" si="53"/>
        <v>8585</v>
      </c>
      <c r="G165" s="29"/>
      <c r="H165" s="119">
        <f t="shared" si="40"/>
        <v>21901</v>
      </c>
      <c r="I165" s="120">
        <f t="shared" si="42"/>
        <v>22100</v>
      </c>
      <c r="J165" s="104">
        <v>0.06</v>
      </c>
      <c r="K165" s="119">
        <f t="shared" si="41"/>
        <v>21901</v>
      </c>
      <c r="L165" s="120">
        <f t="shared" si="43"/>
        <v>22100</v>
      </c>
      <c r="M165" s="92">
        <f>M164+($I165-$I164)*(VLOOKUP($H165,$H$55:$M$516,3))</f>
        <v>2848.5</v>
      </c>
      <c r="P165" s="42">
        <f t="shared" si="48"/>
        <v>162</v>
      </c>
      <c r="Q165" s="45">
        <f t="shared" si="49"/>
        <v>2288.5</v>
      </c>
      <c r="R165" s="54">
        <f t="shared" si="44"/>
        <v>4577</v>
      </c>
      <c r="S165">
        <f t="shared" si="45"/>
        <v>165</v>
      </c>
      <c r="T165" s="65">
        <v>1</v>
      </c>
      <c r="U165">
        <v>801</v>
      </c>
      <c r="V165">
        <v>805</v>
      </c>
    </row>
    <row r="166" spans="1:22" ht="16" thickBot="1" x14ac:dyDescent="0.25">
      <c r="A166" s="32">
        <f t="shared" si="46"/>
        <v>32501</v>
      </c>
      <c r="B166" s="25">
        <f t="shared" si="47"/>
        <v>32700</v>
      </c>
      <c r="C166" s="24">
        <f t="shared" si="50"/>
        <v>4647</v>
      </c>
      <c r="D166" s="24">
        <f t="shared" si="51"/>
        <v>4664</v>
      </c>
      <c r="E166" s="24">
        <f t="shared" si="52"/>
        <v>2807</v>
      </c>
      <c r="F166" s="24">
        <f t="shared" si="53"/>
        <v>8625</v>
      </c>
      <c r="G166" s="29"/>
      <c r="H166" s="119">
        <f t="shared" si="40"/>
        <v>22101</v>
      </c>
      <c r="I166" s="120">
        <f t="shared" si="42"/>
        <v>22300</v>
      </c>
      <c r="J166" s="104">
        <v>0.06</v>
      </c>
      <c r="K166" s="119">
        <f t="shared" si="41"/>
        <v>22101</v>
      </c>
      <c r="L166" s="120">
        <f t="shared" si="43"/>
        <v>22300</v>
      </c>
      <c r="M166" s="92">
        <f>M165+($I166-$I165)*(VLOOKUP($H166,$H$55:$M$516,3))</f>
        <v>2860.5</v>
      </c>
      <c r="P166" s="42">
        <f t="shared" si="48"/>
        <v>163</v>
      </c>
      <c r="Q166" s="45">
        <f t="shared" si="49"/>
        <v>2288.5</v>
      </c>
      <c r="R166" s="54">
        <f t="shared" si="44"/>
        <v>4577</v>
      </c>
      <c r="S166">
        <f t="shared" si="45"/>
        <v>165</v>
      </c>
      <c r="T166" s="65">
        <v>1</v>
      </c>
      <c r="U166">
        <v>806</v>
      </c>
      <c r="V166">
        <v>810</v>
      </c>
    </row>
    <row r="167" spans="1:22" ht="16" thickBot="1" x14ac:dyDescent="0.25">
      <c r="A167" s="32">
        <f t="shared" si="46"/>
        <v>32701</v>
      </c>
      <c r="B167" s="25">
        <f t="shared" si="47"/>
        <v>32900</v>
      </c>
      <c r="C167" s="24">
        <f t="shared" si="50"/>
        <v>4661</v>
      </c>
      <c r="D167" s="24">
        <f t="shared" si="51"/>
        <v>4688</v>
      </c>
      <c r="E167" s="24">
        <f t="shared" si="52"/>
        <v>2821</v>
      </c>
      <c r="F167" s="24">
        <f t="shared" si="53"/>
        <v>8665</v>
      </c>
      <c r="G167" s="29"/>
      <c r="H167" s="119">
        <f t="shared" si="40"/>
        <v>22301</v>
      </c>
      <c r="I167" s="120">
        <f t="shared" si="42"/>
        <v>22500</v>
      </c>
      <c r="J167" s="104">
        <v>0.06</v>
      </c>
      <c r="K167" s="119">
        <f t="shared" si="41"/>
        <v>22301</v>
      </c>
      <c r="L167" s="120">
        <f t="shared" si="43"/>
        <v>22500</v>
      </c>
      <c r="M167" s="92">
        <f>M166+($I167-$I166)*(VLOOKUP($H167,$H$55:$M$516,3))</f>
        <v>2872.5</v>
      </c>
      <c r="P167" s="42">
        <f t="shared" si="48"/>
        <v>164</v>
      </c>
      <c r="Q167" s="45">
        <f t="shared" si="49"/>
        <v>2288.5</v>
      </c>
      <c r="R167" s="54">
        <f t="shared" si="44"/>
        <v>4577</v>
      </c>
      <c r="S167">
        <f t="shared" si="45"/>
        <v>165</v>
      </c>
      <c r="T167" s="65">
        <v>1</v>
      </c>
      <c r="U167">
        <v>811</v>
      </c>
      <c r="V167">
        <v>815</v>
      </c>
    </row>
    <row r="168" spans="1:22" ht="16" thickBot="1" x14ac:dyDescent="0.25">
      <c r="A168" s="32">
        <f t="shared" si="46"/>
        <v>32901</v>
      </c>
      <c r="B168" s="25">
        <f t="shared" si="47"/>
        <v>33100</v>
      </c>
      <c r="C168" s="24">
        <f t="shared" si="50"/>
        <v>4675</v>
      </c>
      <c r="D168" s="24">
        <f t="shared" si="51"/>
        <v>4712</v>
      </c>
      <c r="E168" s="24">
        <f t="shared" si="52"/>
        <v>2835</v>
      </c>
      <c r="F168" s="24">
        <f t="shared" si="53"/>
        <v>8705</v>
      </c>
      <c r="G168" s="29"/>
      <c r="H168" s="119">
        <f t="shared" si="40"/>
        <v>22501</v>
      </c>
      <c r="I168" s="120">
        <f t="shared" si="42"/>
        <v>22700</v>
      </c>
      <c r="J168" s="104">
        <v>0.06</v>
      </c>
      <c r="K168" s="119">
        <f t="shared" si="41"/>
        <v>22501</v>
      </c>
      <c r="L168" s="120">
        <f t="shared" si="43"/>
        <v>22700</v>
      </c>
      <c r="M168" s="92">
        <f>M167+($I168-$I167)*(VLOOKUP($H168,$H$55:$M$516,3))</f>
        <v>2884.5</v>
      </c>
      <c r="P168" s="42">
        <f t="shared" si="48"/>
        <v>165</v>
      </c>
      <c r="Q168" s="45">
        <f t="shared" si="49"/>
        <v>2288.5</v>
      </c>
      <c r="R168" s="54">
        <f t="shared" si="44"/>
        <v>4577</v>
      </c>
      <c r="S168">
        <f t="shared" si="45"/>
        <v>165</v>
      </c>
      <c r="T168" s="65">
        <v>1</v>
      </c>
      <c r="U168">
        <v>816</v>
      </c>
      <c r="V168">
        <v>820</v>
      </c>
    </row>
    <row r="169" spans="1:22" ht="16" thickBot="1" x14ac:dyDescent="0.25">
      <c r="A169" s="32">
        <f t="shared" si="46"/>
        <v>33101</v>
      </c>
      <c r="B169" s="25">
        <f t="shared" si="47"/>
        <v>33300</v>
      </c>
      <c r="C169" s="24">
        <f t="shared" si="50"/>
        <v>4689</v>
      </c>
      <c r="D169" s="24">
        <f t="shared" si="51"/>
        <v>4736</v>
      </c>
      <c r="E169" s="24">
        <f t="shared" si="52"/>
        <v>2849</v>
      </c>
      <c r="F169" s="24">
        <f t="shared" si="53"/>
        <v>8745</v>
      </c>
      <c r="G169" s="29"/>
      <c r="H169" s="119">
        <f t="shared" si="40"/>
        <v>22701</v>
      </c>
      <c r="I169" s="120">
        <f t="shared" si="42"/>
        <v>22900</v>
      </c>
      <c r="J169" s="104">
        <v>0.06</v>
      </c>
      <c r="K169" s="119">
        <f t="shared" si="41"/>
        <v>22701</v>
      </c>
      <c r="L169" s="120">
        <f t="shared" si="43"/>
        <v>22900</v>
      </c>
      <c r="M169" s="92">
        <f>M168+($I169-$I168)*(VLOOKUP($H169,$H$55:$M$516,3))</f>
        <v>2896.5</v>
      </c>
      <c r="P169" s="47">
        <f t="shared" si="48"/>
        <v>166</v>
      </c>
      <c r="Q169" s="45">
        <f t="shared" si="49"/>
        <v>2341</v>
      </c>
      <c r="R169" s="54">
        <f t="shared" si="44"/>
        <v>4682</v>
      </c>
      <c r="S169">
        <f t="shared" si="45"/>
        <v>170</v>
      </c>
      <c r="T169" s="65">
        <v>1</v>
      </c>
      <c r="U169">
        <v>821</v>
      </c>
      <c r="V169">
        <v>825</v>
      </c>
    </row>
    <row r="170" spans="1:22" ht="16" thickBot="1" x14ac:dyDescent="0.25">
      <c r="A170" s="32">
        <f t="shared" si="46"/>
        <v>33301</v>
      </c>
      <c r="B170" s="25">
        <f t="shared" si="47"/>
        <v>33500</v>
      </c>
      <c r="C170" s="24">
        <f t="shared" si="50"/>
        <v>4703</v>
      </c>
      <c r="D170" s="24">
        <f t="shared" si="51"/>
        <v>4760</v>
      </c>
      <c r="E170" s="24">
        <f t="shared" si="52"/>
        <v>2863</v>
      </c>
      <c r="F170" s="24">
        <f t="shared" si="53"/>
        <v>8785</v>
      </c>
      <c r="G170" s="29"/>
      <c r="H170" s="119">
        <f t="shared" si="40"/>
        <v>22901</v>
      </c>
      <c r="I170" s="120">
        <f t="shared" si="42"/>
        <v>23100</v>
      </c>
      <c r="J170" s="104">
        <v>0.06</v>
      </c>
      <c r="K170" s="119">
        <f t="shared" si="41"/>
        <v>22901</v>
      </c>
      <c r="L170" s="120">
        <f t="shared" si="43"/>
        <v>23100</v>
      </c>
      <c r="M170" s="92">
        <f>M169+($I170-$I169)*(VLOOKUP($H170,$H$55:$M$516,3))</f>
        <v>2908.5</v>
      </c>
      <c r="P170" s="42">
        <f t="shared" si="48"/>
        <v>167</v>
      </c>
      <c r="Q170" s="45">
        <f t="shared" si="49"/>
        <v>2341</v>
      </c>
      <c r="R170" s="54">
        <f t="shared" si="44"/>
        <v>4682</v>
      </c>
      <c r="S170">
        <f t="shared" si="45"/>
        <v>170</v>
      </c>
      <c r="T170" s="65">
        <v>1</v>
      </c>
      <c r="U170">
        <v>826</v>
      </c>
      <c r="V170">
        <v>830</v>
      </c>
    </row>
    <row r="171" spans="1:22" ht="16" thickBot="1" x14ac:dyDescent="0.25">
      <c r="A171" s="32">
        <f t="shared" si="46"/>
        <v>33501</v>
      </c>
      <c r="B171" s="25">
        <f t="shared" si="47"/>
        <v>33700</v>
      </c>
      <c r="C171" s="24">
        <f t="shared" si="50"/>
        <v>4717</v>
      </c>
      <c r="D171" s="24">
        <f t="shared" si="51"/>
        <v>4784</v>
      </c>
      <c r="E171" s="24">
        <f t="shared" si="52"/>
        <v>2877</v>
      </c>
      <c r="F171" s="24">
        <f t="shared" si="53"/>
        <v>8825</v>
      </c>
      <c r="G171" s="29"/>
      <c r="H171" s="119">
        <f t="shared" si="40"/>
        <v>23101</v>
      </c>
      <c r="I171" s="120">
        <f t="shared" si="42"/>
        <v>23300</v>
      </c>
      <c r="J171" s="104">
        <v>0.06</v>
      </c>
      <c r="K171" s="119">
        <f t="shared" si="41"/>
        <v>23101</v>
      </c>
      <c r="L171" s="120">
        <f t="shared" si="43"/>
        <v>23300</v>
      </c>
      <c r="M171" s="92">
        <f>M170+($I171-$I170)*(VLOOKUP($H171,$H$55:$M$516,3))</f>
        <v>2920.5</v>
      </c>
      <c r="P171" s="42">
        <f t="shared" si="48"/>
        <v>168</v>
      </c>
      <c r="Q171" s="45">
        <f t="shared" si="49"/>
        <v>2341</v>
      </c>
      <c r="R171" s="54">
        <f t="shared" si="44"/>
        <v>4682</v>
      </c>
      <c r="S171">
        <f t="shared" si="45"/>
        <v>170</v>
      </c>
      <c r="T171" s="65">
        <v>1</v>
      </c>
      <c r="U171">
        <v>831</v>
      </c>
      <c r="V171">
        <v>835</v>
      </c>
    </row>
    <row r="172" spans="1:22" ht="16" thickBot="1" x14ac:dyDescent="0.25">
      <c r="A172" s="32">
        <f t="shared" si="46"/>
        <v>33701</v>
      </c>
      <c r="B172" s="25">
        <f t="shared" si="47"/>
        <v>33900</v>
      </c>
      <c r="C172" s="24">
        <f t="shared" si="50"/>
        <v>4731</v>
      </c>
      <c r="D172" s="24">
        <f t="shared" si="51"/>
        <v>4808</v>
      </c>
      <c r="E172" s="24">
        <f t="shared" si="52"/>
        <v>2891</v>
      </c>
      <c r="F172" s="24">
        <f t="shared" si="53"/>
        <v>8865</v>
      </c>
      <c r="G172" s="29"/>
      <c r="H172" s="119">
        <f t="shared" si="40"/>
        <v>23301</v>
      </c>
      <c r="I172" s="120">
        <f t="shared" si="42"/>
        <v>23500</v>
      </c>
      <c r="J172" s="104">
        <v>0.06</v>
      </c>
      <c r="K172" s="119">
        <f t="shared" si="41"/>
        <v>23301</v>
      </c>
      <c r="L172" s="120">
        <f t="shared" si="43"/>
        <v>23500</v>
      </c>
      <c r="M172" s="92">
        <f>M171+($I172-$I171)*(VLOOKUP($H172,$H$55:$M$516,3))</f>
        <v>2932.5</v>
      </c>
      <c r="P172" s="42">
        <f t="shared" si="48"/>
        <v>169</v>
      </c>
      <c r="Q172" s="45">
        <f t="shared" si="49"/>
        <v>2341</v>
      </c>
      <c r="R172" s="54">
        <f t="shared" si="44"/>
        <v>4682</v>
      </c>
      <c r="S172">
        <f t="shared" si="45"/>
        <v>170</v>
      </c>
      <c r="T172" s="65">
        <v>1</v>
      </c>
      <c r="U172">
        <v>836</v>
      </c>
      <c r="V172">
        <v>840</v>
      </c>
    </row>
    <row r="173" spans="1:22" ht="16" thickBot="1" x14ac:dyDescent="0.25">
      <c r="A173" s="32">
        <f t="shared" si="46"/>
        <v>33901</v>
      </c>
      <c r="B173" s="25">
        <f t="shared" si="47"/>
        <v>34100</v>
      </c>
      <c r="C173" s="24">
        <f t="shared" si="50"/>
        <v>4745</v>
      </c>
      <c r="D173" s="24">
        <f t="shared" si="51"/>
        <v>4832</v>
      </c>
      <c r="E173" s="24">
        <f t="shared" si="52"/>
        <v>2905</v>
      </c>
      <c r="F173" s="24">
        <f t="shared" si="53"/>
        <v>8905</v>
      </c>
      <c r="G173" s="29"/>
      <c r="H173" s="119">
        <f t="shared" si="40"/>
        <v>23501</v>
      </c>
      <c r="I173" s="120">
        <f t="shared" si="42"/>
        <v>23700</v>
      </c>
      <c r="J173" s="104">
        <v>0.06</v>
      </c>
      <c r="K173" s="119">
        <f t="shared" si="41"/>
        <v>23501</v>
      </c>
      <c r="L173" s="120">
        <f t="shared" si="43"/>
        <v>23700</v>
      </c>
      <c r="M173" s="92">
        <f>M172+($I173-$I172)*(VLOOKUP($H173,$H$55:$M$516,3))</f>
        <v>2944.5</v>
      </c>
      <c r="P173" s="42">
        <f t="shared" si="48"/>
        <v>170</v>
      </c>
      <c r="Q173" s="45">
        <f t="shared" si="49"/>
        <v>2341</v>
      </c>
      <c r="R173" s="54">
        <f t="shared" si="44"/>
        <v>4682</v>
      </c>
      <c r="S173">
        <f t="shared" si="45"/>
        <v>170</v>
      </c>
      <c r="T173" s="65">
        <v>1</v>
      </c>
      <c r="U173">
        <v>841</v>
      </c>
      <c r="V173">
        <v>845</v>
      </c>
    </row>
    <row r="174" spans="1:22" ht="16" thickBot="1" x14ac:dyDescent="0.25">
      <c r="A174" s="32">
        <f t="shared" si="46"/>
        <v>34101</v>
      </c>
      <c r="B174" s="25">
        <f t="shared" si="47"/>
        <v>34300</v>
      </c>
      <c r="C174" s="24">
        <f t="shared" si="50"/>
        <v>4759</v>
      </c>
      <c r="D174" s="24">
        <f t="shared" si="51"/>
        <v>4856</v>
      </c>
      <c r="E174" s="24">
        <f t="shared" si="52"/>
        <v>2919</v>
      </c>
      <c r="F174" s="24">
        <f t="shared" si="53"/>
        <v>8945</v>
      </c>
      <c r="G174" s="29"/>
      <c r="H174" s="119">
        <f t="shared" si="40"/>
        <v>23701</v>
      </c>
      <c r="I174" s="120">
        <f t="shared" si="42"/>
        <v>23900</v>
      </c>
      <c r="J174" s="104">
        <v>0.06</v>
      </c>
      <c r="K174" s="119">
        <f t="shared" si="41"/>
        <v>23701</v>
      </c>
      <c r="L174" s="120">
        <f t="shared" si="43"/>
        <v>23900</v>
      </c>
      <c r="M174" s="92">
        <f>M173+($I174-$I173)*(VLOOKUP($H174,$H$55:$M$516,3))</f>
        <v>2956.5</v>
      </c>
      <c r="P174" s="47">
        <f t="shared" si="48"/>
        <v>171</v>
      </c>
      <c r="Q174" s="45">
        <f t="shared" si="49"/>
        <v>2393.5</v>
      </c>
      <c r="R174" s="54">
        <f t="shared" si="44"/>
        <v>4787</v>
      </c>
      <c r="S174">
        <f t="shared" si="45"/>
        <v>175</v>
      </c>
      <c r="T174" s="65">
        <v>1</v>
      </c>
      <c r="U174">
        <v>846</v>
      </c>
      <c r="V174">
        <v>850</v>
      </c>
    </row>
    <row r="175" spans="1:22" ht="16" thickBot="1" x14ac:dyDescent="0.25">
      <c r="A175" s="32">
        <f t="shared" si="46"/>
        <v>34301</v>
      </c>
      <c r="B175" s="25">
        <f t="shared" si="47"/>
        <v>34500</v>
      </c>
      <c r="C175" s="24">
        <f t="shared" si="50"/>
        <v>4773</v>
      </c>
      <c r="D175" s="24">
        <f t="shared" si="51"/>
        <v>4880</v>
      </c>
      <c r="E175" s="24">
        <f t="shared" si="52"/>
        <v>2933</v>
      </c>
      <c r="F175" s="24">
        <f t="shared" si="53"/>
        <v>8985</v>
      </c>
      <c r="G175" s="29"/>
      <c r="H175" s="119">
        <f t="shared" si="40"/>
        <v>23901</v>
      </c>
      <c r="I175" s="120">
        <f t="shared" si="42"/>
        <v>24100</v>
      </c>
      <c r="J175" s="104">
        <v>0.06</v>
      </c>
      <c r="K175" s="119">
        <f t="shared" si="41"/>
        <v>23901</v>
      </c>
      <c r="L175" s="120">
        <f t="shared" si="43"/>
        <v>24100</v>
      </c>
      <c r="M175" s="92">
        <f>M174+($I175-$I174)*(VLOOKUP($H175,$H$55:$M$516,3))</f>
        <v>2968.5</v>
      </c>
      <c r="P175" s="42">
        <f t="shared" si="48"/>
        <v>172</v>
      </c>
      <c r="Q175" s="45">
        <f t="shared" si="49"/>
        <v>2393.5</v>
      </c>
      <c r="R175" s="54">
        <f t="shared" si="44"/>
        <v>4787</v>
      </c>
      <c r="S175">
        <f t="shared" si="45"/>
        <v>175</v>
      </c>
      <c r="T175" s="65">
        <v>1</v>
      </c>
      <c r="U175">
        <v>851</v>
      </c>
      <c r="V175">
        <v>855</v>
      </c>
    </row>
    <row r="176" spans="1:22" ht="16" thickBot="1" x14ac:dyDescent="0.25">
      <c r="A176" s="32">
        <f t="shared" si="46"/>
        <v>34501</v>
      </c>
      <c r="B176" s="25">
        <f t="shared" si="47"/>
        <v>34700</v>
      </c>
      <c r="C176" s="24">
        <f t="shared" si="50"/>
        <v>4787</v>
      </c>
      <c r="D176" s="24">
        <f t="shared" si="51"/>
        <v>4904</v>
      </c>
      <c r="E176" s="24">
        <f t="shared" si="52"/>
        <v>2947</v>
      </c>
      <c r="F176" s="24">
        <f t="shared" si="53"/>
        <v>9025</v>
      </c>
      <c r="G176" s="29"/>
      <c r="H176" s="119">
        <f t="shared" si="40"/>
        <v>24101</v>
      </c>
      <c r="I176" s="120">
        <f t="shared" si="42"/>
        <v>24300</v>
      </c>
      <c r="J176" s="104">
        <v>0.06</v>
      </c>
      <c r="K176" s="119">
        <f t="shared" si="41"/>
        <v>24101</v>
      </c>
      <c r="L176" s="120">
        <f t="shared" si="43"/>
        <v>24300</v>
      </c>
      <c r="M176" s="92">
        <f>M175+($I176-$I175)*(VLOOKUP($H176,$H$55:$M$516,3))</f>
        <v>2980.5</v>
      </c>
      <c r="P176" s="42">
        <f t="shared" si="48"/>
        <v>173</v>
      </c>
      <c r="Q176" s="45">
        <f t="shared" si="49"/>
        <v>2393.5</v>
      </c>
      <c r="R176" s="54">
        <f t="shared" si="44"/>
        <v>4787</v>
      </c>
      <c r="S176">
        <f t="shared" si="45"/>
        <v>175</v>
      </c>
      <c r="T176" s="65">
        <v>1</v>
      </c>
      <c r="U176">
        <v>856</v>
      </c>
      <c r="V176">
        <v>860</v>
      </c>
    </row>
    <row r="177" spans="1:22" ht="16" thickBot="1" x14ac:dyDescent="0.25">
      <c r="A177" s="32">
        <f t="shared" si="46"/>
        <v>34701</v>
      </c>
      <c r="B177" s="25">
        <f t="shared" si="47"/>
        <v>34900</v>
      </c>
      <c r="C177" s="24">
        <f t="shared" si="50"/>
        <v>4801</v>
      </c>
      <c r="D177" s="24">
        <f t="shared" si="51"/>
        <v>4928</v>
      </c>
      <c r="E177" s="24">
        <f t="shared" si="52"/>
        <v>2961</v>
      </c>
      <c r="F177" s="24">
        <f t="shared" si="53"/>
        <v>9065</v>
      </c>
      <c r="G177" s="29"/>
      <c r="H177" s="119">
        <f t="shared" si="40"/>
        <v>24301</v>
      </c>
      <c r="I177" s="120">
        <f t="shared" si="42"/>
        <v>24500</v>
      </c>
      <c r="J177" s="104">
        <v>0.06</v>
      </c>
      <c r="K177" s="119">
        <f t="shared" si="41"/>
        <v>24301</v>
      </c>
      <c r="L177" s="120">
        <f t="shared" si="43"/>
        <v>24500</v>
      </c>
      <c r="M177" s="92">
        <f>M176+($I177-$I176)*(VLOOKUP($H177,$H$55:$M$516,3))</f>
        <v>2992.5</v>
      </c>
      <c r="P177" s="42">
        <f t="shared" si="48"/>
        <v>174</v>
      </c>
      <c r="Q177" s="45">
        <f t="shared" si="49"/>
        <v>2393.5</v>
      </c>
      <c r="R177" s="54">
        <f t="shared" si="44"/>
        <v>4787</v>
      </c>
      <c r="S177">
        <f t="shared" si="45"/>
        <v>175</v>
      </c>
      <c r="T177" s="65">
        <v>1</v>
      </c>
      <c r="U177">
        <v>861</v>
      </c>
      <c r="V177">
        <v>865</v>
      </c>
    </row>
    <row r="178" spans="1:22" ht="16" thickBot="1" x14ac:dyDescent="0.25">
      <c r="A178" s="32">
        <f t="shared" si="46"/>
        <v>34901</v>
      </c>
      <c r="B178" s="25">
        <f t="shared" si="47"/>
        <v>35100</v>
      </c>
      <c r="C178" s="24">
        <f t="shared" si="50"/>
        <v>4815</v>
      </c>
      <c r="D178" s="24">
        <f t="shared" si="51"/>
        <v>4952</v>
      </c>
      <c r="E178" s="24">
        <f t="shared" si="52"/>
        <v>2975</v>
      </c>
      <c r="F178" s="24">
        <f t="shared" si="53"/>
        <v>9105</v>
      </c>
      <c r="G178" s="29"/>
      <c r="H178" s="119">
        <f t="shared" si="40"/>
        <v>24501</v>
      </c>
      <c r="I178" s="120">
        <f t="shared" si="42"/>
        <v>24700</v>
      </c>
      <c r="J178" s="104">
        <v>0.06</v>
      </c>
      <c r="K178" s="119">
        <f t="shared" si="41"/>
        <v>24501</v>
      </c>
      <c r="L178" s="120">
        <f t="shared" si="43"/>
        <v>24700</v>
      </c>
      <c r="M178" s="92">
        <f>M177+($I178-$I177)*(VLOOKUP($H178,$H$55:$M$516,3))</f>
        <v>3004.5</v>
      </c>
      <c r="P178" s="42">
        <f t="shared" si="48"/>
        <v>175</v>
      </c>
      <c r="Q178" s="45">
        <f t="shared" si="49"/>
        <v>2393.5</v>
      </c>
      <c r="R178" s="54">
        <f t="shared" si="44"/>
        <v>4787</v>
      </c>
      <c r="S178">
        <f t="shared" si="45"/>
        <v>175</v>
      </c>
      <c r="T178" s="65">
        <v>1</v>
      </c>
      <c r="U178">
        <v>866</v>
      </c>
      <c r="V178">
        <v>870</v>
      </c>
    </row>
    <row r="179" spans="1:22" ht="16" thickBot="1" x14ac:dyDescent="0.25">
      <c r="A179" s="32">
        <f t="shared" si="46"/>
        <v>35101</v>
      </c>
      <c r="B179" s="25">
        <f t="shared" si="47"/>
        <v>35300</v>
      </c>
      <c r="C179" s="24">
        <f t="shared" si="50"/>
        <v>4829</v>
      </c>
      <c r="D179" s="24">
        <f t="shared" si="51"/>
        <v>4976</v>
      </c>
      <c r="E179" s="24">
        <f t="shared" si="52"/>
        <v>2989</v>
      </c>
      <c r="F179" s="24">
        <f t="shared" si="53"/>
        <v>9145</v>
      </c>
      <c r="G179" s="29"/>
      <c r="H179" s="119">
        <f t="shared" si="40"/>
        <v>24701</v>
      </c>
      <c r="I179" s="120">
        <f t="shared" si="42"/>
        <v>24900</v>
      </c>
      <c r="J179" s="104">
        <v>0.06</v>
      </c>
      <c r="K179" s="119">
        <f t="shared" si="41"/>
        <v>24701</v>
      </c>
      <c r="L179" s="120">
        <f t="shared" si="43"/>
        <v>24900</v>
      </c>
      <c r="M179" s="92">
        <f>M178+($I179-$I178)*(VLOOKUP($H179,$H$55:$M$516,3))</f>
        <v>3016.5</v>
      </c>
      <c r="P179" s="47">
        <f t="shared" si="48"/>
        <v>176</v>
      </c>
      <c r="Q179" s="45">
        <f t="shared" si="49"/>
        <v>2446</v>
      </c>
      <c r="R179" s="54">
        <f t="shared" si="44"/>
        <v>4892</v>
      </c>
      <c r="S179">
        <f t="shared" si="45"/>
        <v>180</v>
      </c>
      <c r="T179" s="65">
        <v>1</v>
      </c>
      <c r="U179">
        <v>871</v>
      </c>
      <c r="V179">
        <v>875</v>
      </c>
    </row>
    <row r="180" spans="1:22" ht="16" thickBot="1" x14ac:dyDescent="0.25">
      <c r="A180" s="32">
        <f t="shared" si="46"/>
        <v>35301</v>
      </c>
      <c r="B180" s="25">
        <f t="shared" si="47"/>
        <v>35500</v>
      </c>
      <c r="C180" s="24">
        <f t="shared" si="50"/>
        <v>4843</v>
      </c>
      <c r="D180" s="24">
        <f t="shared" si="51"/>
        <v>5000</v>
      </c>
      <c r="E180" s="24">
        <f t="shared" si="52"/>
        <v>3003</v>
      </c>
      <c r="F180" s="24">
        <f t="shared" si="53"/>
        <v>9185</v>
      </c>
      <c r="G180" s="29"/>
      <c r="H180" s="119">
        <f t="shared" si="40"/>
        <v>24901</v>
      </c>
      <c r="I180" s="120">
        <f t="shared" si="42"/>
        <v>25100</v>
      </c>
      <c r="J180" s="104">
        <v>0.06</v>
      </c>
      <c r="K180" s="119">
        <f t="shared" si="41"/>
        <v>24901</v>
      </c>
      <c r="L180" s="120">
        <f t="shared" si="43"/>
        <v>25100</v>
      </c>
      <c r="M180" s="92">
        <f>M179+($I180-$I179)*(VLOOKUP($H180,$H$55:$M$516,3))</f>
        <v>3028.5</v>
      </c>
      <c r="P180" s="42">
        <f t="shared" si="48"/>
        <v>177</v>
      </c>
      <c r="Q180" s="45">
        <f t="shared" si="49"/>
        <v>2446</v>
      </c>
      <c r="R180" s="54">
        <f t="shared" si="44"/>
        <v>4892</v>
      </c>
      <c r="S180">
        <f t="shared" si="45"/>
        <v>180</v>
      </c>
      <c r="T180" s="65">
        <v>1</v>
      </c>
      <c r="U180">
        <v>876</v>
      </c>
      <c r="V180">
        <v>880</v>
      </c>
    </row>
    <row r="181" spans="1:22" ht="16" thickBot="1" x14ac:dyDescent="0.25">
      <c r="A181" s="32">
        <f t="shared" si="46"/>
        <v>35501</v>
      </c>
      <c r="B181" s="25">
        <f t="shared" si="47"/>
        <v>35700</v>
      </c>
      <c r="C181" s="24">
        <f t="shared" si="50"/>
        <v>4857</v>
      </c>
      <c r="D181" s="24">
        <f t="shared" si="51"/>
        <v>5024</v>
      </c>
      <c r="E181" s="24">
        <f t="shared" si="52"/>
        <v>3017</v>
      </c>
      <c r="F181" s="24">
        <f t="shared" si="53"/>
        <v>9225</v>
      </c>
      <c r="G181" s="29"/>
      <c r="H181" s="119">
        <f t="shared" si="40"/>
        <v>25101</v>
      </c>
      <c r="I181" s="120">
        <f t="shared" si="42"/>
        <v>25300</v>
      </c>
      <c r="J181" s="104">
        <v>0.06</v>
      </c>
      <c r="K181" s="119">
        <f t="shared" si="41"/>
        <v>25101</v>
      </c>
      <c r="L181" s="120">
        <f t="shared" si="43"/>
        <v>25300</v>
      </c>
      <c r="M181" s="92">
        <f>M180+($I181-$I180)*(VLOOKUP($H181,$H$55:$M$516,3))</f>
        <v>3040.5</v>
      </c>
      <c r="P181" s="42">
        <f t="shared" si="48"/>
        <v>178</v>
      </c>
      <c r="Q181" s="45">
        <f t="shared" si="49"/>
        <v>2446</v>
      </c>
      <c r="R181" s="54">
        <f t="shared" si="44"/>
        <v>4892</v>
      </c>
      <c r="S181">
        <f t="shared" si="45"/>
        <v>180</v>
      </c>
      <c r="T181" s="65">
        <v>1</v>
      </c>
      <c r="U181">
        <v>881</v>
      </c>
      <c r="V181">
        <v>885</v>
      </c>
    </row>
    <row r="182" spans="1:22" ht="16" thickBot="1" x14ac:dyDescent="0.25">
      <c r="A182" s="32">
        <f t="shared" si="46"/>
        <v>35701</v>
      </c>
      <c r="B182" s="25">
        <f t="shared" si="47"/>
        <v>35900</v>
      </c>
      <c r="C182" s="24">
        <f t="shared" si="50"/>
        <v>4871</v>
      </c>
      <c r="D182" s="24">
        <f t="shared" si="51"/>
        <v>5048</v>
      </c>
      <c r="E182" s="24">
        <f t="shared" si="52"/>
        <v>3031</v>
      </c>
      <c r="F182" s="24">
        <f t="shared" si="53"/>
        <v>9265</v>
      </c>
      <c r="G182" s="29"/>
      <c r="H182" s="119">
        <f t="shared" si="40"/>
        <v>25301</v>
      </c>
      <c r="I182" s="120">
        <f t="shared" si="42"/>
        <v>25500</v>
      </c>
      <c r="J182" s="104">
        <v>0.06</v>
      </c>
      <c r="K182" s="119">
        <f t="shared" si="41"/>
        <v>25301</v>
      </c>
      <c r="L182" s="120">
        <f t="shared" si="43"/>
        <v>25500</v>
      </c>
      <c r="M182" s="92">
        <f>M181+($I182-$I181)*(VLOOKUP($H182,$H$55:$M$516,3))</f>
        <v>3052.5</v>
      </c>
      <c r="P182" s="42">
        <f t="shared" si="48"/>
        <v>179</v>
      </c>
      <c r="Q182" s="45">
        <f t="shared" si="49"/>
        <v>2446</v>
      </c>
      <c r="R182" s="54">
        <f t="shared" si="44"/>
        <v>4892</v>
      </c>
      <c r="S182">
        <f t="shared" si="45"/>
        <v>180</v>
      </c>
      <c r="T182" s="65">
        <v>1</v>
      </c>
      <c r="U182">
        <v>886</v>
      </c>
      <c r="V182">
        <v>890</v>
      </c>
    </row>
    <row r="183" spans="1:22" ht="16" thickBot="1" x14ac:dyDescent="0.25">
      <c r="A183" s="32">
        <f t="shared" si="46"/>
        <v>35901</v>
      </c>
      <c r="B183" s="25">
        <f t="shared" si="47"/>
        <v>36100</v>
      </c>
      <c r="C183" s="24">
        <f t="shared" si="50"/>
        <v>4885</v>
      </c>
      <c r="D183" s="24">
        <f t="shared" si="51"/>
        <v>5072</v>
      </c>
      <c r="E183" s="24">
        <f t="shared" si="52"/>
        <v>3045</v>
      </c>
      <c r="F183" s="24">
        <f t="shared" si="53"/>
        <v>9305</v>
      </c>
      <c r="G183" s="29"/>
      <c r="H183" s="119">
        <f t="shared" si="40"/>
        <v>25501</v>
      </c>
      <c r="I183" s="120">
        <f t="shared" si="42"/>
        <v>25700</v>
      </c>
      <c r="J183" s="104">
        <v>0.06</v>
      </c>
      <c r="K183" s="119">
        <f t="shared" si="41"/>
        <v>25501</v>
      </c>
      <c r="L183" s="120">
        <f t="shared" si="43"/>
        <v>25700</v>
      </c>
      <c r="M183" s="92">
        <f>M182+($I183-$I182)*(VLOOKUP($H183,$H$55:$M$516,3))</f>
        <v>3064.5</v>
      </c>
      <c r="P183" s="42">
        <f t="shared" si="48"/>
        <v>180</v>
      </c>
      <c r="Q183" s="45">
        <f t="shared" si="49"/>
        <v>2446</v>
      </c>
      <c r="R183" s="54">
        <f t="shared" si="44"/>
        <v>4892</v>
      </c>
      <c r="S183">
        <f t="shared" si="45"/>
        <v>180</v>
      </c>
      <c r="T183" s="65">
        <v>1</v>
      </c>
      <c r="U183">
        <v>891</v>
      </c>
      <c r="V183">
        <v>895</v>
      </c>
    </row>
    <row r="184" spans="1:22" ht="16" thickBot="1" x14ac:dyDescent="0.25">
      <c r="A184" s="32">
        <f t="shared" si="46"/>
        <v>36101</v>
      </c>
      <c r="B184" s="25">
        <f t="shared" si="47"/>
        <v>36300</v>
      </c>
      <c r="C184" s="24">
        <f t="shared" si="50"/>
        <v>4899</v>
      </c>
      <c r="D184" s="24">
        <f t="shared" si="51"/>
        <v>5096</v>
      </c>
      <c r="E184" s="24">
        <f t="shared" si="52"/>
        <v>3059</v>
      </c>
      <c r="F184" s="24">
        <f t="shared" si="53"/>
        <v>9345</v>
      </c>
      <c r="G184" s="29"/>
      <c r="H184" s="119">
        <f t="shared" si="40"/>
        <v>25701</v>
      </c>
      <c r="I184" s="120">
        <f t="shared" si="42"/>
        <v>25900</v>
      </c>
      <c r="J184" s="104">
        <v>0.06</v>
      </c>
      <c r="K184" s="119">
        <f t="shared" si="41"/>
        <v>25701</v>
      </c>
      <c r="L184" s="120">
        <f t="shared" si="43"/>
        <v>25900</v>
      </c>
      <c r="M184" s="92">
        <f>M183+($I184-$I183)*(VLOOKUP($H184,$H$55:$M$516,3))</f>
        <v>3076.5</v>
      </c>
      <c r="P184" s="47">
        <f t="shared" si="48"/>
        <v>181</v>
      </c>
      <c r="Q184" s="45">
        <f t="shared" si="49"/>
        <v>2498.5</v>
      </c>
      <c r="R184" s="54">
        <f t="shared" si="44"/>
        <v>4997</v>
      </c>
      <c r="S184">
        <f t="shared" si="45"/>
        <v>185</v>
      </c>
      <c r="T184" s="65">
        <v>1</v>
      </c>
      <c r="U184">
        <v>896</v>
      </c>
      <c r="V184">
        <v>900</v>
      </c>
    </row>
    <row r="185" spans="1:22" ht="16" thickBot="1" x14ac:dyDescent="0.25">
      <c r="A185" s="32">
        <f t="shared" si="46"/>
        <v>36301</v>
      </c>
      <c r="B185" s="25">
        <f t="shared" si="47"/>
        <v>36500</v>
      </c>
      <c r="C185" s="24">
        <f t="shared" si="50"/>
        <v>4913</v>
      </c>
      <c r="D185" s="24">
        <f t="shared" si="51"/>
        <v>5120</v>
      </c>
      <c r="E185" s="24">
        <f t="shared" si="52"/>
        <v>3073</v>
      </c>
      <c r="F185" s="24">
        <f t="shared" si="53"/>
        <v>9385</v>
      </c>
      <c r="G185" s="29"/>
      <c r="H185" s="119">
        <f t="shared" si="40"/>
        <v>25901</v>
      </c>
      <c r="I185" s="120">
        <f t="shared" si="42"/>
        <v>26100</v>
      </c>
      <c r="J185" s="104">
        <v>0.06</v>
      </c>
      <c r="K185" s="119">
        <f t="shared" si="41"/>
        <v>25901</v>
      </c>
      <c r="L185" s="120">
        <f t="shared" si="43"/>
        <v>26100</v>
      </c>
      <c r="M185" s="92">
        <f>M184+($I185-$I184)*(VLOOKUP($H185,$H$55:$M$516,3))</f>
        <v>3088.5</v>
      </c>
      <c r="P185" s="42">
        <f t="shared" si="48"/>
        <v>182</v>
      </c>
      <c r="Q185" s="45">
        <f t="shared" si="49"/>
        <v>2498.5</v>
      </c>
      <c r="R185" s="54">
        <f t="shared" si="44"/>
        <v>4997</v>
      </c>
      <c r="S185">
        <f t="shared" si="45"/>
        <v>185</v>
      </c>
      <c r="T185" s="65">
        <v>1</v>
      </c>
      <c r="U185">
        <v>901</v>
      </c>
      <c r="V185">
        <v>905</v>
      </c>
    </row>
    <row r="186" spans="1:22" ht="16" thickBot="1" x14ac:dyDescent="0.25">
      <c r="A186" s="32">
        <f t="shared" si="46"/>
        <v>36501</v>
      </c>
      <c r="B186" s="25">
        <f t="shared" si="47"/>
        <v>36700</v>
      </c>
      <c r="C186" s="24">
        <f t="shared" si="50"/>
        <v>4927</v>
      </c>
      <c r="D186" s="24">
        <f t="shared" si="51"/>
        <v>5144</v>
      </c>
      <c r="E186" s="24">
        <f t="shared" si="52"/>
        <v>3087</v>
      </c>
      <c r="F186" s="24">
        <f t="shared" si="53"/>
        <v>9425</v>
      </c>
      <c r="G186" s="29"/>
      <c r="H186" s="119">
        <f t="shared" si="40"/>
        <v>26101</v>
      </c>
      <c r="I186" s="120">
        <f t="shared" si="42"/>
        <v>26300</v>
      </c>
      <c r="J186" s="104">
        <v>0.06</v>
      </c>
      <c r="K186" s="119">
        <f t="shared" si="41"/>
        <v>26101</v>
      </c>
      <c r="L186" s="120">
        <f t="shared" si="43"/>
        <v>26300</v>
      </c>
      <c r="M186" s="92">
        <f>M185+($I186-$I185)*(VLOOKUP($H186,$H$55:$M$516,3))</f>
        <v>3100.5</v>
      </c>
      <c r="P186" s="42">
        <f t="shared" si="48"/>
        <v>183</v>
      </c>
      <c r="Q186" s="45">
        <f t="shared" si="49"/>
        <v>2498.5</v>
      </c>
      <c r="R186" s="54">
        <f t="shared" si="44"/>
        <v>4997</v>
      </c>
      <c r="S186">
        <f t="shared" si="45"/>
        <v>185</v>
      </c>
      <c r="T186" s="65">
        <v>1</v>
      </c>
      <c r="U186">
        <v>906</v>
      </c>
      <c r="V186">
        <v>910</v>
      </c>
    </row>
    <row r="187" spans="1:22" ht="16" thickBot="1" x14ac:dyDescent="0.25">
      <c r="A187" s="32">
        <f t="shared" si="46"/>
        <v>36701</v>
      </c>
      <c r="B187" s="25">
        <f t="shared" si="47"/>
        <v>36900</v>
      </c>
      <c r="C187" s="24">
        <f t="shared" si="50"/>
        <v>4941</v>
      </c>
      <c r="D187" s="24">
        <f t="shared" si="51"/>
        <v>5168</v>
      </c>
      <c r="E187" s="24">
        <f t="shared" si="52"/>
        <v>3101</v>
      </c>
      <c r="F187" s="24">
        <f t="shared" si="53"/>
        <v>9465</v>
      </c>
      <c r="G187" s="29"/>
      <c r="H187" s="119">
        <f t="shared" ref="H187:H250" si="54">I186+1</f>
        <v>26301</v>
      </c>
      <c r="I187" s="120">
        <f t="shared" si="42"/>
        <v>26500</v>
      </c>
      <c r="J187" s="104">
        <v>0.06</v>
      </c>
      <c r="K187" s="119">
        <f t="shared" ref="K187:K250" si="55">L186+1</f>
        <v>26301</v>
      </c>
      <c r="L187" s="120">
        <f t="shared" si="43"/>
        <v>26500</v>
      </c>
      <c r="M187" s="92">
        <f>M186+($I187-$I186)*(VLOOKUP($H187,$H$55:$M$516,3))</f>
        <v>3112.5</v>
      </c>
      <c r="P187" s="42">
        <f t="shared" si="48"/>
        <v>184</v>
      </c>
      <c r="Q187" s="45">
        <f t="shared" si="49"/>
        <v>2498.5</v>
      </c>
      <c r="R187" s="54">
        <f t="shared" si="44"/>
        <v>4997</v>
      </c>
      <c r="S187">
        <f t="shared" si="45"/>
        <v>185</v>
      </c>
      <c r="T187" s="65">
        <v>1</v>
      </c>
      <c r="U187">
        <v>911</v>
      </c>
      <c r="V187">
        <v>915</v>
      </c>
    </row>
    <row r="188" spans="1:22" ht="16" thickBot="1" x14ac:dyDescent="0.25">
      <c r="A188" s="32">
        <f t="shared" si="46"/>
        <v>36901</v>
      </c>
      <c r="B188" s="25">
        <f t="shared" si="47"/>
        <v>37100</v>
      </c>
      <c r="C188" s="24">
        <f t="shared" si="50"/>
        <v>4955</v>
      </c>
      <c r="D188" s="24">
        <f t="shared" si="51"/>
        <v>5192</v>
      </c>
      <c r="E188" s="24">
        <f t="shared" si="52"/>
        <v>3115</v>
      </c>
      <c r="F188" s="24">
        <f t="shared" si="53"/>
        <v>9505</v>
      </c>
      <c r="G188" s="29"/>
      <c r="H188" s="119">
        <f t="shared" si="54"/>
        <v>26501</v>
      </c>
      <c r="I188" s="120">
        <f t="shared" si="42"/>
        <v>26700</v>
      </c>
      <c r="J188" s="104">
        <v>0.06</v>
      </c>
      <c r="K188" s="119">
        <f t="shared" si="55"/>
        <v>26501</v>
      </c>
      <c r="L188" s="120">
        <f t="shared" si="43"/>
        <v>26700</v>
      </c>
      <c r="M188" s="92">
        <f>M187+($I188-$I187)*(VLOOKUP($H188,$H$55:$M$516,3))</f>
        <v>3124.5</v>
      </c>
      <c r="P188" s="42">
        <f t="shared" si="48"/>
        <v>185</v>
      </c>
      <c r="Q188" s="45">
        <f t="shared" si="49"/>
        <v>2498.5</v>
      </c>
      <c r="R188" s="54">
        <f t="shared" si="44"/>
        <v>4997</v>
      </c>
      <c r="S188">
        <f t="shared" si="45"/>
        <v>185</v>
      </c>
      <c r="T188" s="65">
        <v>1</v>
      </c>
      <c r="U188">
        <v>916</v>
      </c>
      <c r="V188">
        <v>920</v>
      </c>
    </row>
    <row r="189" spans="1:22" ht="16" thickBot="1" x14ac:dyDescent="0.25">
      <c r="A189" s="32">
        <f t="shared" si="46"/>
        <v>37101</v>
      </c>
      <c r="B189" s="25">
        <f t="shared" si="47"/>
        <v>37300</v>
      </c>
      <c r="C189" s="24">
        <f t="shared" si="50"/>
        <v>4969</v>
      </c>
      <c r="D189" s="24">
        <f t="shared" si="51"/>
        <v>5216</v>
      </c>
      <c r="E189" s="24">
        <f t="shared" si="52"/>
        <v>3129</v>
      </c>
      <c r="F189" s="24">
        <f t="shared" si="53"/>
        <v>9545</v>
      </c>
      <c r="G189" s="29"/>
      <c r="H189" s="119">
        <f t="shared" si="54"/>
        <v>26701</v>
      </c>
      <c r="I189" s="120">
        <f t="shared" si="42"/>
        <v>26900</v>
      </c>
      <c r="J189" s="104">
        <v>0.06</v>
      </c>
      <c r="K189" s="119">
        <f t="shared" si="55"/>
        <v>26701</v>
      </c>
      <c r="L189" s="120">
        <f t="shared" si="43"/>
        <v>26900</v>
      </c>
      <c r="M189" s="92">
        <f>M188+($I189-$I188)*(VLOOKUP($H189,$H$55:$M$516,3))</f>
        <v>3136.5</v>
      </c>
      <c r="P189" s="47">
        <f t="shared" si="48"/>
        <v>186</v>
      </c>
      <c r="Q189" s="45">
        <f t="shared" si="49"/>
        <v>2551</v>
      </c>
      <c r="R189" s="54">
        <f t="shared" si="44"/>
        <v>5102</v>
      </c>
      <c r="S189">
        <f t="shared" si="45"/>
        <v>190</v>
      </c>
      <c r="T189" s="65">
        <v>1</v>
      </c>
      <c r="U189">
        <v>921</v>
      </c>
      <c r="V189">
        <v>925</v>
      </c>
    </row>
    <row r="190" spans="1:22" ht="16" thickBot="1" x14ac:dyDescent="0.25">
      <c r="A190" s="32">
        <f t="shared" si="46"/>
        <v>37301</v>
      </c>
      <c r="B190" s="25">
        <f t="shared" si="47"/>
        <v>37500</v>
      </c>
      <c r="C190" s="24">
        <f t="shared" si="50"/>
        <v>4983</v>
      </c>
      <c r="D190" s="24">
        <f t="shared" si="51"/>
        <v>5240</v>
      </c>
      <c r="E190" s="24">
        <f t="shared" si="52"/>
        <v>3143</v>
      </c>
      <c r="F190" s="24">
        <f t="shared" si="53"/>
        <v>9585</v>
      </c>
      <c r="G190" s="29"/>
      <c r="H190" s="119">
        <f t="shared" si="54"/>
        <v>26901</v>
      </c>
      <c r="I190" s="120">
        <f t="shared" si="42"/>
        <v>27100</v>
      </c>
      <c r="J190" s="104">
        <v>0.06</v>
      </c>
      <c r="K190" s="119">
        <f t="shared" si="55"/>
        <v>26901</v>
      </c>
      <c r="L190" s="120">
        <f t="shared" si="43"/>
        <v>27100</v>
      </c>
      <c r="M190" s="92">
        <f>M189+($I190-$I189)*(VLOOKUP($H190,$H$55:$M$516,3))</f>
        <v>3148.5</v>
      </c>
      <c r="P190" s="42">
        <f t="shared" si="48"/>
        <v>187</v>
      </c>
      <c r="Q190" s="45">
        <f t="shared" si="49"/>
        <v>2551</v>
      </c>
      <c r="R190" s="54">
        <f t="shared" si="44"/>
        <v>5102</v>
      </c>
      <c r="S190">
        <f t="shared" si="45"/>
        <v>190</v>
      </c>
      <c r="T190" s="65">
        <v>1</v>
      </c>
      <c r="U190">
        <v>926</v>
      </c>
      <c r="V190">
        <v>930</v>
      </c>
    </row>
    <row r="191" spans="1:22" ht="16" thickBot="1" x14ac:dyDescent="0.25">
      <c r="A191" s="32">
        <f t="shared" si="46"/>
        <v>37501</v>
      </c>
      <c r="B191" s="25">
        <f t="shared" si="47"/>
        <v>37700</v>
      </c>
      <c r="C191" s="24">
        <f t="shared" si="50"/>
        <v>4997</v>
      </c>
      <c r="D191" s="24">
        <f t="shared" si="51"/>
        <v>5264</v>
      </c>
      <c r="E191" s="24">
        <f t="shared" si="52"/>
        <v>3157</v>
      </c>
      <c r="F191" s="24">
        <f t="shared" si="53"/>
        <v>9625</v>
      </c>
      <c r="G191" s="29"/>
      <c r="H191" s="119">
        <f t="shared" si="54"/>
        <v>27101</v>
      </c>
      <c r="I191" s="120">
        <f t="shared" si="42"/>
        <v>27300</v>
      </c>
      <c r="J191" s="104">
        <v>0.06</v>
      </c>
      <c r="K191" s="119">
        <f t="shared" si="55"/>
        <v>27101</v>
      </c>
      <c r="L191" s="120">
        <f t="shared" si="43"/>
        <v>27300</v>
      </c>
      <c r="M191" s="92">
        <f>M190+($I191-$I190)*(VLOOKUP($H191,$H$55:$M$516,3))</f>
        <v>3160.5</v>
      </c>
      <c r="P191" s="42">
        <f t="shared" si="48"/>
        <v>188</v>
      </c>
      <c r="Q191" s="45">
        <f t="shared" si="49"/>
        <v>2551</v>
      </c>
      <c r="R191" s="54">
        <f t="shared" si="44"/>
        <v>5102</v>
      </c>
      <c r="S191">
        <f t="shared" si="45"/>
        <v>190</v>
      </c>
      <c r="T191" s="65">
        <v>1</v>
      </c>
      <c r="U191">
        <v>931</v>
      </c>
      <c r="V191">
        <v>935</v>
      </c>
    </row>
    <row r="192" spans="1:22" ht="16" thickBot="1" x14ac:dyDescent="0.25">
      <c r="A192" s="32">
        <f t="shared" si="46"/>
        <v>37701</v>
      </c>
      <c r="B192" s="25">
        <f t="shared" si="47"/>
        <v>37900</v>
      </c>
      <c r="C192" s="24">
        <f t="shared" si="50"/>
        <v>5011</v>
      </c>
      <c r="D192" s="24">
        <f t="shared" si="51"/>
        <v>5288</v>
      </c>
      <c r="E192" s="24">
        <f t="shared" si="52"/>
        <v>3171</v>
      </c>
      <c r="F192" s="24">
        <f t="shared" si="53"/>
        <v>9665</v>
      </c>
      <c r="G192" s="29"/>
      <c r="H192" s="119">
        <f t="shared" si="54"/>
        <v>27301</v>
      </c>
      <c r="I192" s="120">
        <f t="shared" si="42"/>
        <v>27500</v>
      </c>
      <c r="J192" s="104">
        <v>0.06</v>
      </c>
      <c r="K192" s="119">
        <f t="shared" si="55"/>
        <v>27301</v>
      </c>
      <c r="L192" s="120">
        <f t="shared" si="43"/>
        <v>27500</v>
      </c>
      <c r="M192" s="92">
        <f>M191+($I192-$I191)*(VLOOKUP($H192,$H$55:$M$516,3))</f>
        <v>3172.5</v>
      </c>
      <c r="P192" s="42">
        <f t="shared" si="48"/>
        <v>189</v>
      </c>
      <c r="Q192" s="45">
        <f t="shared" si="49"/>
        <v>2551</v>
      </c>
      <c r="R192" s="54">
        <f t="shared" si="44"/>
        <v>5102</v>
      </c>
      <c r="S192">
        <f t="shared" si="45"/>
        <v>190</v>
      </c>
      <c r="T192" s="65">
        <v>1</v>
      </c>
      <c r="U192">
        <v>936</v>
      </c>
      <c r="V192">
        <v>940</v>
      </c>
    </row>
    <row r="193" spans="1:22" ht="16" thickBot="1" x14ac:dyDescent="0.25">
      <c r="A193" s="32">
        <f t="shared" si="46"/>
        <v>37901</v>
      </c>
      <c r="B193" s="25">
        <f t="shared" si="47"/>
        <v>38100</v>
      </c>
      <c r="C193" s="24">
        <f t="shared" si="50"/>
        <v>5025</v>
      </c>
      <c r="D193" s="24">
        <f t="shared" si="51"/>
        <v>5312</v>
      </c>
      <c r="E193" s="24">
        <f t="shared" si="52"/>
        <v>3185</v>
      </c>
      <c r="F193" s="24">
        <f t="shared" si="53"/>
        <v>9705</v>
      </c>
      <c r="G193" s="29"/>
      <c r="H193" s="119">
        <f t="shared" si="54"/>
        <v>27501</v>
      </c>
      <c r="I193" s="120">
        <f t="shared" si="42"/>
        <v>27700</v>
      </c>
      <c r="J193" s="104">
        <v>0.06</v>
      </c>
      <c r="K193" s="119">
        <f t="shared" si="55"/>
        <v>27501</v>
      </c>
      <c r="L193" s="120">
        <f t="shared" si="43"/>
        <v>27700</v>
      </c>
      <c r="M193" s="92">
        <f>M192+($I193-$I192)*(VLOOKUP($H193,$H$55:$M$516,3))</f>
        <v>3184.5</v>
      </c>
      <c r="P193" s="42">
        <f t="shared" si="48"/>
        <v>190</v>
      </c>
      <c r="Q193" s="45">
        <f t="shared" si="49"/>
        <v>2551</v>
      </c>
      <c r="R193" s="54">
        <f t="shared" si="44"/>
        <v>5102</v>
      </c>
      <c r="S193">
        <f t="shared" si="45"/>
        <v>190</v>
      </c>
      <c r="T193" s="65">
        <v>1</v>
      </c>
      <c r="U193">
        <v>941</v>
      </c>
      <c r="V193">
        <v>945</v>
      </c>
    </row>
    <row r="194" spans="1:22" ht="16" thickBot="1" x14ac:dyDescent="0.25">
      <c r="A194" s="32">
        <f t="shared" si="46"/>
        <v>38101</v>
      </c>
      <c r="B194" s="25">
        <f t="shared" si="47"/>
        <v>38300</v>
      </c>
      <c r="C194" s="24">
        <f t="shared" si="50"/>
        <v>5039</v>
      </c>
      <c r="D194" s="24">
        <f t="shared" si="51"/>
        <v>5336</v>
      </c>
      <c r="E194" s="24">
        <f t="shared" si="52"/>
        <v>3199</v>
      </c>
      <c r="F194" s="24">
        <f t="shared" si="53"/>
        <v>9745</v>
      </c>
      <c r="G194" s="29"/>
      <c r="H194" s="119">
        <f t="shared" si="54"/>
        <v>27701</v>
      </c>
      <c r="I194" s="120">
        <f t="shared" si="42"/>
        <v>27900</v>
      </c>
      <c r="J194" s="104">
        <v>0.06</v>
      </c>
      <c r="K194" s="119">
        <f t="shared" si="55"/>
        <v>27701</v>
      </c>
      <c r="L194" s="120">
        <f t="shared" si="43"/>
        <v>27900</v>
      </c>
      <c r="M194" s="92">
        <f>M193+($I194-$I193)*(VLOOKUP($H194,$H$55:$M$516,3))</f>
        <v>3196.5</v>
      </c>
      <c r="P194" s="47">
        <f t="shared" si="48"/>
        <v>191</v>
      </c>
      <c r="Q194" s="45">
        <f t="shared" si="49"/>
        <v>2603.5</v>
      </c>
      <c r="R194" s="54">
        <f t="shared" si="44"/>
        <v>5207</v>
      </c>
      <c r="S194">
        <f t="shared" si="45"/>
        <v>195</v>
      </c>
      <c r="T194" s="65">
        <v>1</v>
      </c>
      <c r="U194">
        <v>946</v>
      </c>
      <c r="V194">
        <v>950</v>
      </c>
    </row>
    <row r="195" spans="1:22" ht="16" thickBot="1" x14ac:dyDescent="0.25">
      <c r="A195" s="32">
        <f t="shared" si="46"/>
        <v>38301</v>
      </c>
      <c r="B195" s="25">
        <f t="shared" si="47"/>
        <v>38500</v>
      </c>
      <c r="C195" s="24">
        <f t="shared" si="50"/>
        <v>5053</v>
      </c>
      <c r="D195" s="24">
        <f t="shared" si="51"/>
        <v>5360</v>
      </c>
      <c r="E195" s="24">
        <f t="shared" si="52"/>
        <v>3213</v>
      </c>
      <c r="F195" s="24">
        <f t="shared" si="53"/>
        <v>9785</v>
      </c>
      <c r="G195" s="29"/>
      <c r="H195" s="119">
        <f t="shared" si="54"/>
        <v>27901</v>
      </c>
      <c r="I195" s="120">
        <f t="shared" ref="I195:I258" si="56">+I194+200</f>
        <v>28100</v>
      </c>
      <c r="J195" s="104">
        <v>0.06</v>
      </c>
      <c r="K195" s="119">
        <f t="shared" si="55"/>
        <v>27901</v>
      </c>
      <c r="L195" s="120">
        <f t="shared" ref="L195:L258" si="57">+L194+200</f>
        <v>28100</v>
      </c>
      <c r="M195" s="92">
        <f>M194+($I195-$I194)*(VLOOKUP($H195,$H$55:$M$516,3))</f>
        <v>3208.5</v>
      </c>
      <c r="P195" s="42">
        <f t="shared" si="48"/>
        <v>192</v>
      </c>
      <c r="Q195" s="45">
        <f t="shared" si="49"/>
        <v>2603.5</v>
      </c>
      <c r="R195" s="54">
        <f t="shared" si="44"/>
        <v>5207</v>
      </c>
      <c r="S195">
        <f t="shared" si="45"/>
        <v>195</v>
      </c>
      <c r="T195" s="65">
        <v>1</v>
      </c>
      <c r="U195">
        <v>951</v>
      </c>
      <c r="V195">
        <v>955</v>
      </c>
    </row>
    <row r="196" spans="1:22" ht="16" thickBot="1" x14ac:dyDescent="0.25">
      <c r="A196" s="32">
        <f t="shared" si="46"/>
        <v>38501</v>
      </c>
      <c r="B196" s="25">
        <f t="shared" si="47"/>
        <v>38700</v>
      </c>
      <c r="C196" s="24">
        <f t="shared" si="50"/>
        <v>5067</v>
      </c>
      <c r="D196" s="24">
        <f t="shared" si="51"/>
        <v>5384</v>
      </c>
      <c r="E196" s="24">
        <f t="shared" si="52"/>
        <v>3227</v>
      </c>
      <c r="F196" s="24">
        <f t="shared" si="53"/>
        <v>9825</v>
      </c>
      <c r="G196" s="29"/>
      <c r="H196" s="119">
        <f t="shared" si="54"/>
        <v>28101</v>
      </c>
      <c r="I196" s="120">
        <f t="shared" si="56"/>
        <v>28300</v>
      </c>
      <c r="J196" s="104">
        <v>0.06</v>
      </c>
      <c r="K196" s="119">
        <f t="shared" si="55"/>
        <v>28101</v>
      </c>
      <c r="L196" s="120">
        <f t="shared" si="57"/>
        <v>28300</v>
      </c>
      <c r="M196" s="92">
        <f>M195+($I196-$I195)*(VLOOKUP($H196,$H$55:$M$516,3))</f>
        <v>3220.5</v>
      </c>
      <c r="P196" s="42">
        <f t="shared" si="48"/>
        <v>193</v>
      </c>
      <c r="Q196" s="45">
        <f t="shared" si="49"/>
        <v>2603.5</v>
      </c>
      <c r="R196" s="54">
        <f t="shared" ref="R196:R259" si="58">+Q196*2</f>
        <v>5207</v>
      </c>
      <c r="S196">
        <f t="shared" ref="S196:S259" si="59">VLOOKUP(P196,$U$3:$V$204,2)</f>
        <v>195</v>
      </c>
      <c r="T196" s="65">
        <v>1</v>
      </c>
      <c r="U196">
        <v>956</v>
      </c>
      <c r="V196">
        <v>960</v>
      </c>
    </row>
    <row r="197" spans="1:22" ht="16" thickBot="1" x14ac:dyDescent="0.25">
      <c r="A197" s="32">
        <f t="shared" ref="A197:A260" si="60">B196+1</f>
        <v>38701</v>
      </c>
      <c r="B197" s="25">
        <f t="shared" ref="B197:B260" si="61">B196+200</f>
        <v>38900</v>
      </c>
      <c r="C197" s="24">
        <f t="shared" si="50"/>
        <v>5081</v>
      </c>
      <c r="D197" s="24">
        <f t="shared" si="51"/>
        <v>5408</v>
      </c>
      <c r="E197" s="24">
        <f t="shared" si="52"/>
        <v>3241</v>
      </c>
      <c r="F197" s="24">
        <f t="shared" si="53"/>
        <v>9865</v>
      </c>
      <c r="G197" s="29"/>
      <c r="H197" s="119">
        <f t="shared" si="54"/>
        <v>28301</v>
      </c>
      <c r="I197" s="120">
        <f t="shared" si="56"/>
        <v>28500</v>
      </c>
      <c r="J197" s="104">
        <v>0.06</v>
      </c>
      <c r="K197" s="119">
        <f t="shared" si="55"/>
        <v>28301</v>
      </c>
      <c r="L197" s="120">
        <f t="shared" si="57"/>
        <v>28500</v>
      </c>
      <c r="M197" s="92">
        <f>M196+($I197-$I196)*(VLOOKUP($H197,$H$55:$M$516,3))</f>
        <v>3232.5</v>
      </c>
      <c r="P197" s="42">
        <f t="shared" si="48"/>
        <v>194</v>
      </c>
      <c r="Q197" s="45">
        <f t="shared" si="49"/>
        <v>2603.5</v>
      </c>
      <c r="R197" s="54">
        <f t="shared" si="58"/>
        <v>5207</v>
      </c>
      <c r="S197">
        <f t="shared" si="59"/>
        <v>195</v>
      </c>
      <c r="T197" s="65">
        <v>1</v>
      </c>
      <c r="U197">
        <v>961</v>
      </c>
      <c r="V197">
        <v>965</v>
      </c>
    </row>
    <row r="198" spans="1:22" ht="16" thickBot="1" x14ac:dyDescent="0.25">
      <c r="A198" s="32">
        <f t="shared" si="60"/>
        <v>38901</v>
      </c>
      <c r="B198" s="25">
        <f t="shared" si="61"/>
        <v>39100</v>
      </c>
      <c r="C198" s="24">
        <f t="shared" si="50"/>
        <v>5095</v>
      </c>
      <c r="D198" s="24">
        <f t="shared" si="51"/>
        <v>5432</v>
      </c>
      <c r="E198" s="24">
        <f t="shared" si="52"/>
        <v>3255</v>
      </c>
      <c r="F198" s="24">
        <f t="shared" si="53"/>
        <v>9905</v>
      </c>
      <c r="G198" s="29"/>
      <c r="H198" s="119">
        <f t="shared" si="54"/>
        <v>28501</v>
      </c>
      <c r="I198" s="120">
        <f t="shared" si="56"/>
        <v>28700</v>
      </c>
      <c r="J198" s="104">
        <v>0.06</v>
      </c>
      <c r="K198" s="119">
        <f t="shared" si="55"/>
        <v>28501</v>
      </c>
      <c r="L198" s="120">
        <f t="shared" si="57"/>
        <v>28700</v>
      </c>
      <c r="M198" s="92">
        <f>M197+($I198-$I197)*(VLOOKUP($H198,$H$55:$M$516,3))</f>
        <v>3244.5</v>
      </c>
      <c r="P198" s="42">
        <f t="shared" ref="P198:P261" si="62">+P197+1</f>
        <v>195</v>
      </c>
      <c r="Q198" s="45">
        <f t="shared" si="49"/>
        <v>2603.5</v>
      </c>
      <c r="R198" s="54">
        <f t="shared" si="58"/>
        <v>5207</v>
      </c>
      <c r="S198">
        <f t="shared" si="59"/>
        <v>195</v>
      </c>
      <c r="T198" s="65">
        <v>1</v>
      </c>
      <c r="U198">
        <v>966</v>
      </c>
      <c r="V198">
        <v>970</v>
      </c>
    </row>
    <row r="199" spans="1:22" ht="16" thickBot="1" x14ac:dyDescent="0.25">
      <c r="A199" s="32">
        <f t="shared" si="60"/>
        <v>39101</v>
      </c>
      <c r="B199" s="25">
        <f t="shared" si="61"/>
        <v>39300</v>
      </c>
      <c r="C199" s="24">
        <f t="shared" si="50"/>
        <v>5109</v>
      </c>
      <c r="D199" s="24">
        <f t="shared" si="51"/>
        <v>5456</v>
      </c>
      <c r="E199" s="24">
        <f t="shared" si="52"/>
        <v>3269</v>
      </c>
      <c r="F199" s="24">
        <f t="shared" si="53"/>
        <v>9945</v>
      </c>
      <c r="G199" s="29"/>
      <c r="H199" s="119">
        <f t="shared" si="54"/>
        <v>28701</v>
      </c>
      <c r="I199" s="120">
        <f t="shared" si="56"/>
        <v>28900</v>
      </c>
      <c r="J199" s="104">
        <v>0.06</v>
      </c>
      <c r="K199" s="119">
        <f t="shared" si="55"/>
        <v>28701</v>
      </c>
      <c r="L199" s="120">
        <f t="shared" si="57"/>
        <v>28900</v>
      </c>
      <c r="M199" s="92">
        <f>M198+($I199-$I198)*(VLOOKUP($H199,$H$55:$M$516,3))</f>
        <v>3256.5</v>
      </c>
      <c r="P199" s="47">
        <f t="shared" si="62"/>
        <v>196</v>
      </c>
      <c r="Q199" s="45">
        <f t="shared" ref="Q199:Q262" si="63">Q198+IF(MOD(P199-1,5),0,(VLOOKUP(P199,$K$16:$M$24,3)))</f>
        <v>2656</v>
      </c>
      <c r="R199" s="54">
        <f t="shared" si="58"/>
        <v>5312</v>
      </c>
      <c r="S199">
        <f t="shared" si="59"/>
        <v>200</v>
      </c>
      <c r="T199" s="65">
        <v>1</v>
      </c>
      <c r="U199">
        <v>971</v>
      </c>
      <c r="V199">
        <v>975</v>
      </c>
    </row>
    <row r="200" spans="1:22" ht="16" thickBot="1" x14ac:dyDescent="0.25">
      <c r="A200" s="32">
        <f t="shared" si="60"/>
        <v>39301</v>
      </c>
      <c r="B200" s="25">
        <f t="shared" si="61"/>
        <v>39500</v>
      </c>
      <c r="C200" s="24">
        <f t="shared" si="50"/>
        <v>5123</v>
      </c>
      <c r="D200" s="24">
        <f t="shared" si="51"/>
        <v>5480</v>
      </c>
      <c r="E200" s="24">
        <f t="shared" si="52"/>
        <v>3283</v>
      </c>
      <c r="F200" s="24">
        <f t="shared" si="53"/>
        <v>9985</v>
      </c>
      <c r="G200" s="29"/>
      <c r="H200" s="119">
        <f t="shared" si="54"/>
        <v>28901</v>
      </c>
      <c r="I200" s="120">
        <f t="shared" si="56"/>
        <v>29100</v>
      </c>
      <c r="J200" s="104">
        <v>0.06</v>
      </c>
      <c r="K200" s="119">
        <f t="shared" si="55"/>
        <v>28901</v>
      </c>
      <c r="L200" s="120">
        <f t="shared" si="57"/>
        <v>29100</v>
      </c>
      <c r="M200" s="92">
        <f>M199+($I200-$I199)*(VLOOKUP($H200,$H$55:$M$516,3))</f>
        <v>3268.5</v>
      </c>
      <c r="P200" s="42">
        <f t="shared" si="62"/>
        <v>197</v>
      </c>
      <c r="Q200" s="45">
        <f t="shared" si="63"/>
        <v>2656</v>
      </c>
      <c r="R200" s="54">
        <f t="shared" si="58"/>
        <v>5312</v>
      </c>
      <c r="S200">
        <f t="shared" si="59"/>
        <v>200</v>
      </c>
      <c r="T200" s="65">
        <v>1</v>
      </c>
      <c r="U200">
        <v>976</v>
      </c>
      <c r="V200">
        <v>980</v>
      </c>
    </row>
    <row r="201" spans="1:22" ht="16" thickBot="1" x14ac:dyDescent="0.25">
      <c r="A201" s="32">
        <f t="shared" si="60"/>
        <v>39501</v>
      </c>
      <c r="B201" s="25">
        <f t="shared" si="61"/>
        <v>39700</v>
      </c>
      <c r="C201" s="24">
        <f t="shared" si="50"/>
        <v>5137</v>
      </c>
      <c r="D201" s="24">
        <f t="shared" si="51"/>
        <v>5504</v>
      </c>
      <c r="E201" s="24">
        <f t="shared" si="52"/>
        <v>3297</v>
      </c>
      <c r="F201" s="24">
        <f t="shared" si="53"/>
        <v>10025</v>
      </c>
      <c r="G201" s="29"/>
      <c r="H201" s="119">
        <f t="shared" si="54"/>
        <v>29101</v>
      </c>
      <c r="I201" s="120">
        <f t="shared" si="56"/>
        <v>29300</v>
      </c>
      <c r="J201" s="104">
        <v>0.06</v>
      </c>
      <c r="K201" s="119">
        <f t="shared" si="55"/>
        <v>29101</v>
      </c>
      <c r="L201" s="120">
        <f t="shared" si="57"/>
        <v>29300</v>
      </c>
      <c r="M201" s="92">
        <f>M200+($I201-$I200)*(VLOOKUP($H201,$H$55:$M$516,3))</f>
        <v>3280.5</v>
      </c>
      <c r="P201" s="42">
        <f t="shared" si="62"/>
        <v>198</v>
      </c>
      <c r="Q201" s="45">
        <f t="shared" si="63"/>
        <v>2656</v>
      </c>
      <c r="R201" s="54">
        <f t="shared" si="58"/>
        <v>5312</v>
      </c>
      <c r="S201">
        <f t="shared" si="59"/>
        <v>200</v>
      </c>
      <c r="T201" s="65">
        <v>1</v>
      </c>
      <c r="U201">
        <v>981</v>
      </c>
      <c r="V201">
        <v>985</v>
      </c>
    </row>
    <row r="202" spans="1:22" ht="16" thickBot="1" x14ac:dyDescent="0.25">
      <c r="A202" s="32">
        <f t="shared" si="60"/>
        <v>39701</v>
      </c>
      <c r="B202" s="25">
        <f t="shared" si="61"/>
        <v>39900</v>
      </c>
      <c r="C202" s="24">
        <f t="shared" si="50"/>
        <v>5151</v>
      </c>
      <c r="D202" s="24">
        <f t="shared" si="51"/>
        <v>5528</v>
      </c>
      <c r="E202" s="24">
        <f t="shared" si="52"/>
        <v>3311</v>
      </c>
      <c r="F202" s="24">
        <f t="shared" si="53"/>
        <v>10065</v>
      </c>
      <c r="G202" s="29"/>
      <c r="H202" s="119">
        <f t="shared" si="54"/>
        <v>29301</v>
      </c>
      <c r="I202" s="120">
        <f t="shared" si="56"/>
        <v>29500</v>
      </c>
      <c r="J202" s="104">
        <v>0.06</v>
      </c>
      <c r="K202" s="119">
        <f t="shared" si="55"/>
        <v>29301</v>
      </c>
      <c r="L202" s="120">
        <f t="shared" si="57"/>
        <v>29500</v>
      </c>
      <c r="M202" s="92">
        <f>M201+($I202-$I201)*(VLOOKUP($H202,$H$55:$M$516,3))</f>
        <v>3292.5</v>
      </c>
      <c r="P202" s="42">
        <f t="shared" si="62"/>
        <v>199</v>
      </c>
      <c r="Q202" s="45">
        <f t="shared" si="63"/>
        <v>2656</v>
      </c>
      <c r="R202" s="54">
        <f t="shared" si="58"/>
        <v>5312</v>
      </c>
      <c r="S202">
        <f t="shared" si="59"/>
        <v>200</v>
      </c>
      <c r="T202" s="65">
        <v>1</v>
      </c>
      <c r="U202">
        <v>986</v>
      </c>
      <c r="V202">
        <v>990</v>
      </c>
    </row>
    <row r="203" spans="1:22" ht="16" thickBot="1" x14ac:dyDescent="0.25">
      <c r="A203" s="32">
        <f t="shared" si="60"/>
        <v>39901</v>
      </c>
      <c r="B203" s="25">
        <f t="shared" si="61"/>
        <v>40100</v>
      </c>
      <c r="C203" s="24">
        <f t="shared" si="50"/>
        <v>5165</v>
      </c>
      <c r="D203" s="24">
        <f t="shared" si="51"/>
        <v>5552</v>
      </c>
      <c r="E203" s="24">
        <f t="shared" si="52"/>
        <v>3325</v>
      </c>
      <c r="F203" s="24">
        <f t="shared" si="53"/>
        <v>10105</v>
      </c>
      <c r="G203" s="29"/>
      <c r="H203" s="119">
        <f t="shared" si="54"/>
        <v>29501</v>
      </c>
      <c r="I203" s="120">
        <f t="shared" si="56"/>
        <v>29700</v>
      </c>
      <c r="J203" s="104">
        <v>0.06</v>
      </c>
      <c r="K203" s="119">
        <f t="shared" si="55"/>
        <v>29501</v>
      </c>
      <c r="L203" s="120">
        <f t="shared" si="57"/>
        <v>29700</v>
      </c>
      <c r="M203" s="92">
        <f>M202+($I203-$I202)*(VLOOKUP($H203,$H$55:$M$516,3))</f>
        <v>3304.5</v>
      </c>
      <c r="P203" s="42">
        <f t="shared" si="62"/>
        <v>200</v>
      </c>
      <c r="Q203" s="45">
        <f t="shared" si="63"/>
        <v>2656</v>
      </c>
      <c r="R203" s="54">
        <f t="shared" si="58"/>
        <v>5312</v>
      </c>
      <c r="S203">
        <f t="shared" si="59"/>
        <v>200</v>
      </c>
      <c r="T203" s="65">
        <v>1</v>
      </c>
      <c r="U203">
        <v>991</v>
      </c>
      <c r="V203">
        <v>995</v>
      </c>
    </row>
    <row r="204" spans="1:22" ht="16" thickBot="1" x14ac:dyDescent="0.25">
      <c r="A204" s="32">
        <f t="shared" si="60"/>
        <v>40101</v>
      </c>
      <c r="B204" s="25">
        <f t="shared" si="61"/>
        <v>40300</v>
      </c>
      <c r="C204" s="24">
        <f t="shared" si="50"/>
        <v>5179</v>
      </c>
      <c r="D204" s="24">
        <f t="shared" si="51"/>
        <v>5576</v>
      </c>
      <c r="E204" s="24">
        <f t="shared" si="52"/>
        <v>3339</v>
      </c>
      <c r="F204" s="24">
        <f t="shared" si="53"/>
        <v>10145</v>
      </c>
      <c r="G204" s="29"/>
      <c r="H204" s="119">
        <f t="shared" si="54"/>
        <v>29701</v>
      </c>
      <c r="I204" s="120">
        <f t="shared" si="56"/>
        <v>29900</v>
      </c>
      <c r="J204" s="104">
        <v>0.06</v>
      </c>
      <c r="K204" s="119">
        <f t="shared" si="55"/>
        <v>29701</v>
      </c>
      <c r="L204" s="120">
        <f t="shared" si="57"/>
        <v>29900</v>
      </c>
      <c r="M204" s="92">
        <f>M203+($I204-$I203)*(VLOOKUP($H204,$H$55:$M$516,3))</f>
        <v>3316.5</v>
      </c>
      <c r="P204" s="47">
        <f t="shared" si="62"/>
        <v>201</v>
      </c>
      <c r="Q204" s="45">
        <f t="shared" si="63"/>
        <v>2696</v>
      </c>
      <c r="R204" s="54">
        <f t="shared" si="58"/>
        <v>5392</v>
      </c>
      <c r="S204">
        <f t="shared" si="59"/>
        <v>205</v>
      </c>
      <c r="T204" s="65">
        <v>1</v>
      </c>
      <c r="U204">
        <v>996</v>
      </c>
      <c r="V204">
        <v>1000</v>
      </c>
    </row>
    <row r="205" spans="1:22" ht="16" thickBot="1" x14ac:dyDescent="0.25">
      <c r="A205" s="32">
        <f t="shared" si="60"/>
        <v>40301</v>
      </c>
      <c r="B205" s="25">
        <f t="shared" si="61"/>
        <v>40500</v>
      </c>
      <c r="C205" s="24">
        <f t="shared" si="50"/>
        <v>5193</v>
      </c>
      <c r="D205" s="24">
        <f t="shared" si="51"/>
        <v>5600</v>
      </c>
      <c r="E205" s="24">
        <f t="shared" si="52"/>
        <v>3353</v>
      </c>
      <c r="F205" s="24">
        <f t="shared" si="53"/>
        <v>10185</v>
      </c>
      <c r="G205" s="29"/>
      <c r="H205" s="119">
        <f t="shared" si="54"/>
        <v>29901</v>
      </c>
      <c r="I205" s="120">
        <f t="shared" si="56"/>
        <v>30100</v>
      </c>
      <c r="J205" s="104">
        <v>0.06</v>
      </c>
      <c r="K205" s="119">
        <f t="shared" si="55"/>
        <v>29901</v>
      </c>
      <c r="L205" s="120">
        <f t="shared" si="57"/>
        <v>30100</v>
      </c>
      <c r="M205" s="92">
        <f>M204+($I205-$I204)*(VLOOKUP($H205,$H$55:$M$516,3))</f>
        <v>3328.5</v>
      </c>
      <c r="P205" s="42">
        <f t="shared" si="62"/>
        <v>202</v>
      </c>
      <c r="Q205" s="45">
        <f t="shared" si="63"/>
        <v>2696</v>
      </c>
      <c r="R205" s="54">
        <f t="shared" si="58"/>
        <v>5392</v>
      </c>
      <c r="S205">
        <f t="shared" si="59"/>
        <v>205</v>
      </c>
      <c r="T205" s="65">
        <v>1</v>
      </c>
    </row>
    <row r="206" spans="1:22" ht="16" thickBot="1" x14ac:dyDescent="0.25">
      <c r="A206" s="32">
        <f t="shared" si="60"/>
        <v>40501</v>
      </c>
      <c r="B206" s="25">
        <f t="shared" si="61"/>
        <v>40700</v>
      </c>
      <c r="C206" s="24">
        <f t="shared" si="50"/>
        <v>5207</v>
      </c>
      <c r="D206" s="24">
        <f t="shared" si="51"/>
        <v>5624</v>
      </c>
      <c r="E206" s="24">
        <f t="shared" si="52"/>
        <v>3367</v>
      </c>
      <c r="F206" s="24">
        <f t="shared" si="53"/>
        <v>10225</v>
      </c>
      <c r="G206" s="29"/>
      <c r="H206" s="119">
        <f t="shared" si="54"/>
        <v>30101</v>
      </c>
      <c r="I206" s="120">
        <f t="shared" si="56"/>
        <v>30300</v>
      </c>
      <c r="J206" s="104">
        <v>0.06</v>
      </c>
      <c r="K206" s="119">
        <f t="shared" si="55"/>
        <v>30101</v>
      </c>
      <c r="L206" s="120">
        <f t="shared" si="57"/>
        <v>30300</v>
      </c>
      <c r="M206" s="92">
        <f>M205+($I206-$I205)*(VLOOKUP($H206,$H$55:$M$516,3))</f>
        <v>3340.5</v>
      </c>
      <c r="P206" s="42">
        <f t="shared" si="62"/>
        <v>203</v>
      </c>
      <c r="Q206" s="45">
        <f t="shared" si="63"/>
        <v>2696</v>
      </c>
      <c r="R206" s="54">
        <f t="shared" si="58"/>
        <v>5392</v>
      </c>
      <c r="S206">
        <f t="shared" si="59"/>
        <v>205</v>
      </c>
      <c r="T206" s="65">
        <v>1</v>
      </c>
    </row>
    <row r="207" spans="1:22" ht="16" thickBot="1" x14ac:dyDescent="0.25">
      <c r="A207" s="32">
        <f t="shared" si="60"/>
        <v>40701</v>
      </c>
      <c r="B207" s="25">
        <f t="shared" si="61"/>
        <v>40900</v>
      </c>
      <c r="C207" s="24">
        <f t="shared" si="50"/>
        <v>5221</v>
      </c>
      <c r="D207" s="24">
        <f t="shared" si="51"/>
        <v>5648</v>
      </c>
      <c r="E207" s="24">
        <f t="shared" si="52"/>
        <v>3381</v>
      </c>
      <c r="F207" s="24">
        <f t="shared" si="53"/>
        <v>10265</v>
      </c>
      <c r="G207" s="29"/>
      <c r="H207" s="119">
        <f t="shared" si="54"/>
        <v>30301</v>
      </c>
      <c r="I207" s="120">
        <f t="shared" si="56"/>
        <v>30500</v>
      </c>
      <c r="J207" s="104">
        <v>0.06</v>
      </c>
      <c r="K207" s="119">
        <f t="shared" si="55"/>
        <v>30301</v>
      </c>
      <c r="L207" s="120">
        <f t="shared" si="57"/>
        <v>30500</v>
      </c>
      <c r="M207" s="92">
        <f>M206+($I207-$I206)*(VLOOKUP($H207,$H$55:$M$516,3))</f>
        <v>3352.5</v>
      </c>
      <c r="P207" s="42">
        <f t="shared" si="62"/>
        <v>204</v>
      </c>
      <c r="Q207" s="45">
        <f t="shared" si="63"/>
        <v>2696</v>
      </c>
      <c r="R207" s="54">
        <f t="shared" si="58"/>
        <v>5392</v>
      </c>
      <c r="S207">
        <f t="shared" si="59"/>
        <v>205</v>
      </c>
      <c r="T207" s="65">
        <v>1</v>
      </c>
    </row>
    <row r="208" spans="1:22" ht="16" thickBot="1" x14ac:dyDescent="0.25">
      <c r="A208" s="32">
        <f t="shared" si="60"/>
        <v>40901</v>
      </c>
      <c r="B208" s="25">
        <f t="shared" si="61"/>
        <v>41100</v>
      </c>
      <c r="C208" s="24">
        <f t="shared" si="50"/>
        <v>5235</v>
      </c>
      <c r="D208" s="24">
        <f t="shared" si="51"/>
        <v>5672</v>
      </c>
      <c r="E208" s="24">
        <f t="shared" si="52"/>
        <v>3395</v>
      </c>
      <c r="F208" s="24">
        <f t="shared" si="53"/>
        <v>10305</v>
      </c>
      <c r="G208" s="29"/>
      <c r="H208" s="119">
        <f t="shared" si="54"/>
        <v>30501</v>
      </c>
      <c r="I208" s="120">
        <f t="shared" si="56"/>
        <v>30700</v>
      </c>
      <c r="J208" s="104">
        <v>0.06</v>
      </c>
      <c r="K208" s="119">
        <f t="shared" si="55"/>
        <v>30501</v>
      </c>
      <c r="L208" s="120">
        <f t="shared" si="57"/>
        <v>30700</v>
      </c>
      <c r="M208" s="92">
        <f>M207+($I208-$I207)*(VLOOKUP($H208,$H$55:$M$516,3))</f>
        <v>3364.5</v>
      </c>
      <c r="P208" s="42">
        <f t="shared" si="62"/>
        <v>205</v>
      </c>
      <c r="Q208" s="45">
        <f t="shared" si="63"/>
        <v>2696</v>
      </c>
      <c r="R208" s="54">
        <f t="shared" si="58"/>
        <v>5392</v>
      </c>
      <c r="S208">
        <f t="shared" si="59"/>
        <v>205</v>
      </c>
      <c r="T208" s="65">
        <v>1</v>
      </c>
    </row>
    <row r="209" spans="1:20" ht="16" thickBot="1" x14ac:dyDescent="0.25">
      <c r="A209" s="32">
        <f t="shared" si="60"/>
        <v>41101</v>
      </c>
      <c r="B209" s="25">
        <f t="shared" si="61"/>
        <v>41300</v>
      </c>
      <c r="C209" s="24">
        <f t="shared" si="50"/>
        <v>5249</v>
      </c>
      <c r="D209" s="24">
        <f t="shared" si="51"/>
        <v>5696</v>
      </c>
      <c r="E209" s="24">
        <f t="shared" si="52"/>
        <v>3409</v>
      </c>
      <c r="F209" s="24">
        <f t="shared" si="53"/>
        <v>10345</v>
      </c>
      <c r="G209" s="29"/>
      <c r="H209" s="119">
        <f t="shared" si="54"/>
        <v>30701</v>
      </c>
      <c r="I209" s="120">
        <f t="shared" si="56"/>
        <v>30900</v>
      </c>
      <c r="J209" s="104">
        <v>0.06</v>
      </c>
      <c r="K209" s="119">
        <f t="shared" si="55"/>
        <v>30701</v>
      </c>
      <c r="L209" s="120">
        <f t="shared" si="57"/>
        <v>30900</v>
      </c>
      <c r="M209" s="92">
        <f>M208+($I209-$I208)*(VLOOKUP($H209,$H$55:$M$516,3))</f>
        <v>3376.5</v>
      </c>
      <c r="P209" s="47">
        <f t="shared" si="62"/>
        <v>206</v>
      </c>
      <c r="Q209" s="45">
        <f t="shared" si="63"/>
        <v>2736</v>
      </c>
      <c r="R209" s="54">
        <f t="shared" si="58"/>
        <v>5472</v>
      </c>
      <c r="S209">
        <f t="shared" si="59"/>
        <v>210</v>
      </c>
      <c r="T209" s="65">
        <v>1</v>
      </c>
    </row>
    <row r="210" spans="1:20" ht="16" thickBot="1" x14ac:dyDescent="0.25">
      <c r="A210" s="32">
        <f t="shared" si="60"/>
        <v>41301</v>
      </c>
      <c r="B210" s="25">
        <f t="shared" si="61"/>
        <v>41500</v>
      </c>
      <c r="C210" s="24">
        <f t="shared" si="50"/>
        <v>5263</v>
      </c>
      <c r="D210" s="24">
        <f t="shared" si="51"/>
        <v>5720</v>
      </c>
      <c r="E210" s="24">
        <f t="shared" si="52"/>
        <v>3423</v>
      </c>
      <c r="F210" s="24">
        <f t="shared" si="53"/>
        <v>10385</v>
      </c>
      <c r="G210" s="29"/>
      <c r="H210" s="119">
        <f t="shared" si="54"/>
        <v>30901</v>
      </c>
      <c r="I210" s="120">
        <f t="shared" si="56"/>
        <v>31100</v>
      </c>
      <c r="J210" s="104">
        <v>0.06</v>
      </c>
      <c r="K210" s="119">
        <f t="shared" si="55"/>
        <v>30901</v>
      </c>
      <c r="L210" s="120">
        <f t="shared" si="57"/>
        <v>31100</v>
      </c>
      <c r="M210" s="92">
        <f>M209+($I210-$I209)*(VLOOKUP($H210,$H$55:$M$516,3))</f>
        <v>3388.5</v>
      </c>
      <c r="P210" s="42">
        <f t="shared" si="62"/>
        <v>207</v>
      </c>
      <c r="Q210" s="45">
        <f t="shared" si="63"/>
        <v>2736</v>
      </c>
      <c r="R210" s="54">
        <f t="shared" si="58"/>
        <v>5472</v>
      </c>
      <c r="S210">
        <f t="shared" si="59"/>
        <v>210</v>
      </c>
      <c r="T210" s="65">
        <v>1</v>
      </c>
    </row>
    <row r="211" spans="1:20" ht="16" thickBot="1" x14ac:dyDescent="0.25">
      <c r="A211" s="32">
        <f t="shared" si="60"/>
        <v>41501</v>
      </c>
      <c r="B211" s="25">
        <f t="shared" si="61"/>
        <v>41700</v>
      </c>
      <c r="C211" s="24">
        <f t="shared" si="50"/>
        <v>5277</v>
      </c>
      <c r="D211" s="24">
        <f t="shared" si="51"/>
        <v>5744</v>
      </c>
      <c r="E211" s="24">
        <f t="shared" si="52"/>
        <v>3437</v>
      </c>
      <c r="F211" s="24">
        <f t="shared" si="53"/>
        <v>10425</v>
      </c>
      <c r="G211" s="29"/>
      <c r="H211" s="119">
        <f t="shared" si="54"/>
        <v>31101</v>
      </c>
      <c r="I211" s="120">
        <f t="shared" si="56"/>
        <v>31300</v>
      </c>
      <c r="J211" s="104">
        <v>0.06</v>
      </c>
      <c r="K211" s="119">
        <f t="shared" si="55"/>
        <v>31101</v>
      </c>
      <c r="L211" s="120">
        <f t="shared" si="57"/>
        <v>31300</v>
      </c>
      <c r="M211" s="92">
        <f>M210+($I211-$I210)*(VLOOKUP($H211,$H$55:$M$516,3))</f>
        <v>3400.5</v>
      </c>
      <c r="P211" s="42">
        <f t="shared" si="62"/>
        <v>208</v>
      </c>
      <c r="Q211" s="45">
        <f t="shared" si="63"/>
        <v>2736</v>
      </c>
      <c r="R211" s="54">
        <f t="shared" si="58"/>
        <v>5472</v>
      </c>
      <c r="S211">
        <f t="shared" si="59"/>
        <v>210</v>
      </c>
      <c r="T211" s="65">
        <v>1</v>
      </c>
    </row>
    <row r="212" spans="1:20" ht="16" thickBot="1" x14ac:dyDescent="0.25">
      <c r="A212" s="32">
        <f t="shared" si="60"/>
        <v>41701</v>
      </c>
      <c r="B212" s="25">
        <f t="shared" si="61"/>
        <v>41900</v>
      </c>
      <c r="C212" s="24">
        <f t="shared" si="50"/>
        <v>5291</v>
      </c>
      <c r="D212" s="24">
        <f t="shared" si="51"/>
        <v>5768</v>
      </c>
      <c r="E212" s="24">
        <f t="shared" si="52"/>
        <v>3451</v>
      </c>
      <c r="F212" s="24">
        <f t="shared" si="53"/>
        <v>10465</v>
      </c>
      <c r="G212" s="29"/>
      <c r="H212" s="119">
        <f t="shared" si="54"/>
        <v>31301</v>
      </c>
      <c r="I212" s="120">
        <f t="shared" si="56"/>
        <v>31500</v>
      </c>
      <c r="J212" s="104">
        <v>0.06</v>
      </c>
      <c r="K212" s="119">
        <f t="shared" si="55"/>
        <v>31301</v>
      </c>
      <c r="L212" s="120">
        <f t="shared" si="57"/>
        <v>31500</v>
      </c>
      <c r="M212" s="92">
        <f>M211+($I212-$I211)*(VLOOKUP($H212,$H$55:$M$516,3))</f>
        <v>3412.5</v>
      </c>
      <c r="P212" s="42">
        <f t="shared" si="62"/>
        <v>209</v>
      </c>
      <c r="Q212" s="45">
        <f t="shared" si="63"/>
        <v>2736</v>
      </c>
      <c r="R212" s="54">
        <f t="shared" si="58"/>
        <v>5472</v>
      </c>
      <c r="S212">
        <f t="shared" si="59"/>
        <v>210</v>
      </c>
      <c r="T212" s="65">
        <v>1</v>
      </c>
    </row>
    <row r="213" spans="1:20" ht="16" thickBot="1" x14ac:dyDescent="0.25">
      <c r="A213" s="32">
        <f t="shared" si="60"/>
        <v>41901</v>
      </c>
      <c r="B213" s="25">
        <f t="shared" si="61"/>
        <v>42100</v>
      </c>
      <c r="C213" s="24">
        <f t="shared" si="50"/>
        <v>5305</v>
      </c>
      <c r="D213" s="24">
        <f t="shared" si="51"/>
        <v>5792</v>
      </c>
      <c r="E213" s="24">
        <f t="shared" si="52"/>
        <v>3465</v>
      </c>
      <c r="F213" s="24">
        <f t="shared" si="53"/>
        <v>10505</v>
      </c>
      <c r="G213" s="29"/>
      <c r="H213" s="119">
        <f t="shared" si="54"/>
        <v>31501</v>
      </c>
      <c r="I213" s="120">
        <f t="shared" si="56"/>
        <v>31700</v>
      </c>
      <c r="J213" s="104">
        <v>0.06</v>
      </c>
      <c r="K213" s="119">
        <f t="shared" si="55"/>
        <v>31501</v>
      </c>
      <c r="L213" s="120">
        <f t="shared" si="57"/>
        <v>31700</v>
      </c>
      <c r="M213" s="92">
        <f>M212+($I213-$I212)*(VLOOKUP($H213,$H$55:$M$516,3))</f>
        <v>3424.5</v>
      </c>
      <c r="P213" s="42">
        <f t="shared" si="62"/>
        <v>210</v>
      </c>
      <c r="Q213" s="45">
        <f t="shared" si="63"/>
        <v>2736</v>
      </c>
      <c r="R213" s="54">
        <f t="shared" si="58"/>
        <v>5472</v>
      </c>
      <c r="S213">
        <f t="shared" si="59"/>
        <v>210</v>
      </c>
      <c r="T213" s="65">
        <v>1</v>
      </c>
    </row>
    <row r="214" spans="1:20" ht="16" thickBot="1" x14ac:dyDescent="0.25">
      <c r="A214" s="32">
        <f t="shared" si="60"/>
        <v>42101</v>
      </c>
      <c r="B214" s="25">
        <f t="shared" si="61"/>
        <v>42300</v>
      </c>
      <c r="C214" s="24">
        <f t="shared" si="50"/>
        <v>5319</v>
      </c>
      <c r="D214" s="24">
        <f t="shared" si="51"/>
        <v>5816</v>
      </c>
      <c r="E214" s="24">
        <f t="shared" si="52"/>
        <v>3479</v>
      </c>
      <c r="F214" s="24">
        <f t="shared" si="53"/>
        <v>10545</v>
      </c>
      <c r="G214" s="29"/>
      <c r="H214" s="119">
        <f t="shared" si="54"/>
        <v>31701</v>
      </c>
      <c r="I214" s="120">
        <f t="shared" si="56"/>
        <v>31900</v>
      </c>
      <c r="J214" s="104">
        <v>0.06</v>
      </c>
      <c r="K214" s="119">
        <f t="shared" si="55"/>
        <v>31701</v>
      </c>
      <c r="L214" s="120">
        <f t="shared" si="57"/>
        <v>31900</v>
      </c>
      <c r="M214" s="92">
        <f>M213+($I214-$I213)*(VLOOKUP($H214,$H$55:$M$516,3))</f>
        <v>3436.5</v>
      </c>
      <c r="P214" s="47">
        <f t="shared" si="62"/>
        <v>211</v>
      </c>
      <c r="Q214" s="45">
        <f t="shared" si="63"/>
        <v>2776</v>
      </c>
      <c r="R214" s="54">
        <f t="shared" si="58"/>
        <v>5552</v>
      </c>
      <c r="S214">
        <f t="shared" si="59"/>
        <v>215</v>
      </c>
      <c r="T214" s="65">
        <v>1</v>
      </c>
    </row>
    <row r="215" spans="1:20" ht="16" thickBot="1" x14ac:dyDescent="0.25">
      <c r="A215" s="32">
        <f t="shared" si="60"/>
        <v>42301</v>
      </c>
      <c r="B215" s="25">
        <f t="shared" si="61"/>
        <v>42500</v>
      </c>
      <c r="C215" s="24">
        <f t="shared" si="50"/>
        <v>5333</v>
      </c>
      <c r="D215" s="24">
        <f t="shared" si="51"/>
        <v>5840</v>
      </c>
      <c r="E215" s="24">
        <f t="shared" si="52"/>
        <v>3493</v>
      </c>
      <c r="F215" s="24">
        <f t="shared" si="53"/>
        <v>10585</v>
      </c>
      <c r="G215" s="29"/>
      <c r="H215" s="119">
        <f t="shared" si="54"/>
        <v>31901</v>
      </c>
      <c r="I215" s="120">
        <f t="shared" si="56"/>
        <v>32100</v>
      </c>
      <c r="J215" s="104">
        <v>0.06</v>
      </c>
      <c r="K215" s="119">
        <f t="shared" si="55"/>
        <v>31901</v>
      </c>
      <c r="L215" s="120">
        <f t="shared" si="57"/>
        <v>32100</v>
      </c>
      <c r="M215" s="92">
        <f>M214+($I215-$I214)*(VLOOKUP($H215,$H$55:$M$516,3))</f>
        <v>3448.5</v>
      </c>
      <c r="P215" s="42">
        <f t="shared" si="62"/>
        <v>212</v>
      </c>
      <c r="Q215" s="45">
        <f t="shared" si="63"/>
        <v>2776</v>
      </c>
      <c r="R215" s="54">
        <f t="shared" si="58"/>
        <v>5552</v>
      </c>
      <c r="S215">
        <f t="shared" si="59"/>
        <v>215</v>
      </c>
      <c r="T215" s="65">
        <v>1</v>
      </c>
    </row>
    <row r="216" spans="1:20" ht="16" thickBot="1" x14ac:dyDescent="0.25">
      <c r="A216" s="32">
        <f t="shared" si="60"/>
        <v>42501</v>
      </c>
      <c r="B216" s="25">
        <f t="shared" si="61"/>
        <v>42700</v>
      </c>
      <c r="C216" s="24">
        <f t="shared" si="50"/>
        <v>5347</v>
      </c>
      <c r="D216" s="24">
        <f t="shared" si="51"/>
        <v>5864</v>
      </c>
      <c r="E216" s="24">
        <f t="shared" si="52"/>
        <v>3507</v>
      </c>
      <c r="F216" s="24">
        <f t="shared" si="53"/>
        <v>10625</v>
      </c>
      <c r="G216" s="29"/>
      <c r="H216" s="119">
        <f t="shared" si="54"/>
        <v>32101</v>
      </c>
      <c r="I216" s="120">
        <f t="shared" si="56"/>
        <v>32300</v>
      </c>
      <c r="J216" s="104">
        <v>0.06</v>
      </c>
      <c r="K216" s="119">
        <f t="shared" si="55"/>
        <v>32101</v>
      </c>
      <c r="L216" s="120">
        <f t="shared" si="57"/>
        <v>32300</v>
      </c>
      <c r="M216" s="92">
        <f>M215+($I216-$I215)*(VLOOKUP($H216,$H$55:$M$516,3))</f>
        <v>3460.5</v>
      </c>
      <c r="P216" s="42">
        <f t="shared" si="62"/>
        <v>213</v>
      </c>
      <c r="Q216" s="45">
        <f t="shared" si="63"/>
        <v>2776</v>
      </c>
      <c r="R216" s="54">
        <f t="shared" si="58"/>
        <v>5552</v>
      </c>
      <c r="S216">
        <f t="shared" si="59"/>
        <v>215</v>
      </c>
      <c r="T216" s="65">
        <v>1</v>
      </c>
    </row>
    <row r="217" spans="1:20" ht="16" thickBot="1" x14ac:dyDescent="0.25">
      <c r="A217" s="32">
        <f t="shared" si="60"/>
        <v>42701</v>
      </c>
      <c r="B217" s="25">
        <f t="shared" si="61"/>
        <v>42900</v>
      </c>
      <c r="C217" s="24">
        <f t="shared" si="50"/>
        <v>5361</v>
      </c>
      <c r="D217" s="24">
        <f t="shared" si="51"/>
        <v>5888</v>
      </c>
      <c r="E217" s="24">
        <f t="shared" si="52"/>
        <v>3521</v>
      </c>
      <c r="F217" s="24">
        <f t="shared" si="53"/>
        <v>10665</v>
      </c>
      <c r="G217" s="29"/>
      <c r="H217" s="119">
        <f t="shared" si="54"/>
        <v>32301</v>
      </c>
      <c r="I217" s="120">
        <f t="shared" si="56"/>
        <v>32500</v>
      </c>
      <c r="J217" s="104">
        <v>0.06</v>
      </c>
      <c r="K217" s="119">
        <f t="shared" si="55"/>
        <v>32301</v>
      </c>
      <c r="L217" s="120">
        <f t="shared" si="57"/>
        <v>32500</v>
      </c>
      <c r="M217" s="92">
        <f>M216+($I217-$I216)*(VLOOKUP($H217,$H$55:$M$516,3))</f>
        <v>3472.5</v>
      </c>
      <c r="P217" s="42">
        <f t="shared" si="62"/>
        <v>214</v>
      </c>
      <c r="Q217" s="45">
        <f t="shared" si="63"/>
        <v>2776</v>
      </c>
      <c r="R217" s="54">
        <f t="shared" si="58"/>
        <v>5552</v>
      </c>
      <c r="S217">
        <f t="shared" si="59"/>
        <v>215</v>
      </c>
      <c r="T217" s="65">
        <v>1</v>
      </c>
    </row>
    <row r="218" spans="1:20" ht="16" thickBot="1" x14ac:dyDescent="0.25">
      <c r="A218" s="32">
        <f t="shared" si="60"/>
        <v>42901</v>
      </c>
      <c r="B218" s="25">
        <f t="shared" si="61"/>
        <v>43100</v>
      </c>
      <c r="C218" s="24">
        <f t="shared" si="50"/>
        <v>5375</v>
      </c>
      <c r="D218" s="24">
        <f t="shared" si="51"/>
        <v>5912</v>
      </c>
      <c r="E218" s="24">
        <f t="shared" si="52"/>
        <v>3535</v>
      </c>
      <c r="F218" s="24">
        <f t="shared" si="53"/>
        <v>10705</v>
      </c>
      <c r="G218" s="29"/>
      <c r="H218" s="119">
        <f t="shared" si="54"/>
        <v>32501</v>
      </c>
      <c r="I218" s="120">
        <f t="shared" si="56"/>
        <v>32700</v>
      </c>
      <c r="J218" s="104">
        <v>0.06</v>
      </c>
      <c r="K218" s="119">
        <f t="shared" si="55"/>
        <v>32501</v>
      </c>
      <c r="L218" s="120">
        <f t="shared" si="57"/>
        <v>32700</v>
      </c>
      <c r="M218" s="92">
        <f>M217+($I218-$I217)*(VLOOKUP($H218,$H$55:$M$516,3))</f>
        <v>3484.5</v>
      </c>
      <c r="P218" s="42">
        <f t="shared" si="62"/>
        <v>215</v>
      </c>
      <c r="Q218" s="45">
        <f t="shared" si="63"/>
        <v>2776</v>
      </c>
      <c r="R218" s="54">
        <f t="shared" si="58"/>
        <v>5552</v>
      </c>
      <c r="S218">
        <f t="shared" si="59"/>
        <v>215</v>
      </c>
      <c r="T218" s="65">
        <v>1</v>
      </c>
    </row>
    <row r="219" spans="1:20" ht="16" thickBot="1" x14ac:dyDescent="0.25">
      <c r="A219" s="32">
        <f t="shared" si="60"/>
        <v>43101</v>
      </c>
      <c r="B219" s="25">
        <f t="shared" si="61"/>
        <v>43300</v>
      </c>
      <c r="C219" s="24">
        <f t="shared" si="50"/>
        <v>5389</v>
      </c>
      <c r="D219" s="24">
        <f t="shared" si="51"/>
        <v>5936</v>
      </c>
      <c r="E219" s="24">
        <f t="shared" si="52"/>
        <v>3549</v>
      </c>
      <c r="F219" s="24">
        <f t="shared" si="53"/>
        <v>10745</v>
      </c>
      <c r="G219" s="29"/>
      <c r="H219" s="119">
        <f t="shared" si="54"/>
        <v>32701</v>
      </c>
      <c r="I219" s="120">
        <f t="shared" si="56"/>
        <v>32900</v>
      </c>
      <c r="J219" s="104">
        <v>0.06</v>
      </c>
      <c r="K219" s="119">
        <f t="shared" si="55"/>
        <v>32701</v>
      </c>
      <c r="L219" s="120">
        <f t="shared" si="57"/>
        <v>32900</v>
      </c>
      <c r="M219" s="92">
        <f>M218+($I219-$I218)*(VLOOKUP($H219,$H$55:$M$516,3))</f>
        <v>3496.5</v>
      </c>
      <c r="P219" s="47">
        <f t="shared" si="62"/>
        <v>216</v>
      </c>
      <c r="Q219" s="45">
        <f t="shared" si="63"/>
        <v>2816</v>
      </c>
      <c r="R219" s="54">
        <f t="shared" si="58"/>
        <v>5632</v>
      </c>
      <c r="S219">
        <f t="shared" si="59"/>
        <v>220</v>
      </c>
      <c r="T219" s="65">
        <v>1</v>
      </c>
    </row>
    <row r="220" spans="1:20" ht="16" thickBot="1" x14ac:dyDescent="0.25">
      <c r="A220" s="32">
        <f t="shared" si="60"/>
        <v>43301</v>
      </c>
      <c r="B220" s="25">
        <f t="shared" si="61"/>
        <v>43500</v>
      </c>
      <c r="C220" s="24">
        <f t="shared" si="50"/>
        <v>5403</v>
      </c>
      <c r="D220" s="24">
        <f t="shared" si="51"/>
        <v>5960</v>
      </c>
      <c r="E220" s="24">
        <f t="shared" si="52"/>
        <v>3563</v>
      </c>
      <c r="F220" s="24">
        <f t="shared" si="53"/>
        <v>10785</v>
      </c>
      <c r="G220" s="29"/>
      <c r="H220" s="119">
        <f t="shared" si="54"/>
        <v>32901</v>
      </c>
      <c r="I220" s="120">
        <f t="shared" si="56"/>
        <v>33100</v>
      </c>
      <c r="J220" s="104">
        <v>0.06</v>
      </c>
      <c r="K220" s="119">
        <f t="shared" si="55"/>
        <v>32901</v>
      </c>
      <c r="L220" s="120">
        <f t="shared" si="57"/>
        <v>33100</v>
      </c>
      <c r="M220" s="92">
        <f>M219+($I220-$I219)*(VLOOKUP($H220,$H$55:$M$516,3))</f>
        <v>3508.5</v>
      </c>
      <c r="P220" s="42">
        <f t="shared" si="62"/>
        <v>217</v>
      </c>
      <c r="Q220" s="45">
        <f t="shared" si="63"/>
        <v>2816</v>
      </c>
      <c r="R220" s="54">
        <f t="shared" si="58"/>
        <v>5632</v>
      </c>
      <c r="S220">
        <f t="shared" si="59"/>
        <v>220</v>
      </c>
      <c r="T220" s="65">
        <v>1</v>
      </c>
    </row>
    <row r="221" spans="1:20" ht="16" thickBot="1" x14ac:dyDescent="0.25">
      <c r="A221" s="32">
        <f t="shared" si="60"/>
        <v>43501</v>
      </c>
      <c r="B221" s="25">
        <f t="shared" si="61"/>
        <v>43700</v>
      </c>
      <c r="C221" s="24">
        <f t="shared" si="50"/>
        <v>5417</v>
      </c>
      <c r="D221" s="24">
        <f t="shared" si="51"/>
        <v>5984</v>
      </c>
      <c r="E221" s="24">
        <f t="shared" si="52"/>
        <v>3577</v>
      </c>
      <c r="F221" s="24">
        <f t="shared" si="53"/>
        <v>10825</v>
      </c>
      <c r="G221" s="29"/>
      <c r="H221" s="119">
        <f t="shared" si="54"/>
        <v>33101</v>
      </c>
      <c r="I221" s="120">
        <f t="shared" si="56"/>
        <v>33300</v>
      </c>
      <c r="J221" s="104">
        <v>0.06</v>
      </c>
      <c r="K221" s="119">
        <f t="shared" si="55"/>
        <v>33101</v>
      </c>
      <c r="L221" s="120">
        <f t="shared" si="57"/>
        <v>33300</v>
      </c>
      <c r="M221" s="92">
        <f>M220+($I221-$I220)*(VLOOKUP($H221,$H$55:$M$516,3))</f>
        <v>3520.5</v>
      </c>
      <c r="P221" s="42">
        <f t="shared" si="62"/>
        <v>218</v>
      </c>
      <c r="Q221" s="45">
        <f t="shared" si="63"/>
        <v>2816</v>
      </c>
      <c r="R221" s="54">
        <f t="shared" si="58"/>
        <v>5632</v>
      </c>
      <c r="S221">
        <f t="shared" si="59"/>
        <v>220</v>
      </c>
      <c r="T221" s="65">
        <v>1</v>
      </c>
    </row>
    <row r="222" spans="1:20" ht="16" thickBot="1" x14ac:dyDescent="0.25">
      <c r="A222" s="32">
        <f t="shared" si="60"/>
        <v>43701</v>
      </c>
      <c r="B222" s="25">
        <f t="shared" si="61"/>
        <v>43900</v>
      </c>
      <c r="C222" s="24">
        <f t="shared" ref="C222:C285" si="64">C221+($B222-$B221)*(VLOOKUP($A222,$H$4:$M$14,3))</f>
        <v>5431</v>
      </c>
      <c r="D222" s="24">
        <f t="shared" ref="D222:D285" si="65">D221+($B222-$B221)*(VLOOKUP($A222,$H$4:$M$14,4))</f>
        <v>6008</v>
      </c>
      <c r="E222" s="24">
        <f t="shared" ref="E222:E285" si="66">E221+($B222-$B221)*(VLOOKUP($A222,$H$4:$M$14,5))</f>
        <v>3591</v>
      </c>
      <c r="F222" s="24">
        <f t="shared" ref="F222:F285" si="67">F221+($B222-$B221)*(VLOOKUP($A222,$H$4:$M$14,6))</f>
        <v>10865</v>
      </c>
      <c r="G222" s="29"/>
      <c r="H222" s="119">
        <f t="shared" si="54"/>
        <v>33301</v>
      </c>
      <c r="I222" s="120">
        <f t="shared" si="56"/>
        <v>33500</v>
      </c>
      <c r="J222" s="104">
        <v>0.06</v>
      </c>
      <c r="K222" s="119">
        <f t="shared" si="55"/>
        <v>33301</v>
      </c>
      <c r="L222" s="120">
        <f t="shared" si="57"/>
        <v>33500</v>
      </c>
      <c r="M222" s="92">
        <f>M221+($I222-$I221)*(VLOOKUP($H222,$H$55:$M$516,3))</f>
        <v>3532.5</v>
      </c>
      <c r="P222" s="42">
        <f t="shared" si="62"/>
        <v>219</v>
      </c>
      <c r="Q222" s="45">
        <f t="shared" si="63"/>
        <v>2816</v>
      </c>
      <c r="R222" s="54">
        <f t="shared" si="58"/>
        <v>5632</v>
      </c>
      <c r="S222">
        <f t="shared" si="59"/>
        <v>220</v>
      </c>
      <c r="T222" s="65">
        <v>1</v>
      </c>
    </row>
    <row r="223" spans="1:20" ht="16" thickBot="1" x14ac:dyDescent="0.25">
      <c r="A223" s="32">
        <f t="shared" si="60"/>
        <v>43901</v>
      </c>
      <c r="B223" s="25">
        <f t="shared" si="61"/>
        <v>44100</v>
      </c>
      <c r="C223" s="24">
        <f t="shared" si="64"/>
        <v>5445</v>
      </c>
      <c r="D223" s="24">
        <f t="shared" si="65"/>
        <v>6032</v>
      </c>
      <c r="E223" s="24">
        <f t="shared" si="66"/>
        <v>3605</v>
      </c>
      <c r="F223" s="24">
        <f t="shared" si="67"/>
        <v>10905</v>
      </c>
      <c r="G223" s="29"/>
      <c r="H223" s="119">
        <f t="shared" si="54"/>
        <v>33501</v>
      </c>
      <c r="I223" s="120">
        <f t="shared" si="56"/>
        <v>33700</v>
      </c>
      <c r="J223" s="104">
        <v>0.06</v>
      </c>
      <c r="K223" s="119">
        <f t="shared" si="55"/>
        <v>33501</v>
      </c>
      <c r="L223" s="120">
        <f t="shared" si="57"/>
        <v>33700</v>
      </c>
      <c r="M223" s="92">
        <f>M222+($I223-$I222)*(VLOOKUP($H223,$H$55:$M$516,3))</f>
        <v>3544.5</v>
      </c>
      <c r="P223" s="42">
        <f t="shared" si="62"/>
        <v>220</v>
      </c>
      <c r="Q223" s="45">
        <f t="shared" si="63"/>
        <v>2816</v>
      </c>
      <c r="R223" s="54">
        <f t="shared" si="58"/>
        <v>5632</v>
      </c>
      <c r="S223">
        <f t="shared" si="59"/>
        <v>220</v>
      </c>
      <c r="T223" s="65">
        <v>1</v>
      </c>
    </row>
    <row r="224" spans="1:20" ht="16" thickBot="1" x14ac:dyDescent="0.25">
      <c r="A224" s="32">
        <f t="shared" si="60"/>
        <v>44101</v>
      </c>
      <c r="B224" s="25">
        <f t="shared" si="61"/>
        <v>44300</v>
      </c>
      <c r="C224" s="24">
        <f t="shared" si="64"/>
        <v>5459</v>
      </c>
      <c r="D224" s="24">
        <f t="shared" si="65"/>
        <v>6056</v>
      </c>
      <c r="E224" s="24">
        <f t="shared" si="66"/>
        <v>3619</v>
      </c>
      <c r="F224" s="24">
        <f t="shared" si="67"/>
        <v>10945</v>
      </c>
      <c r="G224" s="29"/>
      <c r="H224" s="119">
        <f t="shared" si="54"/>
        <v>33701</v>
      </c>
      <c r="I224" s="120">
        <f t="shared" si="56"/>
        <v>33900</v>
      </c>
      <c r="J224" s="104">
        <v>0.06</v>
      </c>
      <c r="K224" s="119">
        <f t="shared" si="55"/>
        <v>33701</v>
      </c>
      <c r="L224" s="120">
        <f t="shared" si="57"/>
        <v>33900</v>
      </c>
      <c r="M224" s="92">
        <f>M223+($I224-$I223)*(VLOOKUP($H224,$H$55:$M$516,3))</f>
        <v>3556.5</v>
      </c>
      <c r="P224" s="47">
        <f t="shared" si="62"/>
        <v>221</v>
      </c>
      <c r="Q224" s="45">
        <f t="shared" si="63"/>
        <v>2856</v>
      </c>
      <c r="R224" s="54">
        <f t="shared" si="58"/>
        <v>5712</v>
      </c>
      <c r="S224">
        <f t="shared" si="59"/>
        <v>225</v>
      </c>
      <c r="T224" s="65">
        <v>1</v>
      </c>
    </row>
    <row r="225" spans="1:20" ht="16" thickBot="1" x14ac:dyDescent="0.25">
      <c r="A225" s="32">
        <f t="shared" si="60"/>
        <v>44301</v>
      </c>
      <c r="B225" s="25">
        <f t="shared" si="61"/>
        <v>44500</v>
      </c>
      <c r="C225" s="24">
        <f t="shared" si="64"/>
        <v>5473</v>
      </c>
      <c r="D225" s="24">
        <f t="shared" si="65"/>
        <v>6080</v>
      </c>
      <c r="E225" s="24">
        <f t="shared" si="66"/>
        <v>3633</v>
      </c>
      <c r="F225" s="24">
        <f t="shared" si="67"/>
        <v>10985</v>
      </c>
      <c r="G225" s="29"/>
      <c r="H225" s="119">
        <f t="shared" si="54"/>
        <v>33901</v>
      </c>
      <c r="I225" s="120">
        <f t="shared" si="56"/>
        <v>34100</v>
      </c>
      <c r="J225" s="104">
        <v>0.06</v>
      </c>
      <c r="K225" s="119">
        <f t="shared" si="55"/>
        <v>33901</v>
      </c>
      <c r="L225" s="120">
        <f t="shared" si="57"/>
        <v>34100</v>
      </c>
      <c r="M225" s="92">
        <f>M224+($I225-$I224)*(VLOOKUP($H225,$H$55:$M$516,3))</f>
        <v>3568.5</v>
      </c>
      <c r="P225" s="42">
        <f t="shared" si="62"/>
        <v>222</v>
      </c>
      <c r="Q225" s="45">
        <f t="shared" si="63"/>
        <v>2856</v>
      </c>
      <c r="R225" s="54">
        <f t="shared" si="58"/>
        <v>5712</v>
      </c>
      <c r="S225">
        <f t="shared" si="59"/>
        <v>225</v>
      </c>
      <c r="T225" s="65">
        <v>1</v>
      </c>
    </row>
    <row r="226" spans="1:20" ht="16" thickBot="1" x14ac:dyDescent="0.25">
      <c r="A226" s="32">
        <f t="shared" si="60"/>
        <v>44501</v>
      </c>
      <c r="B226" s="25">
        <f t="shared" si="61"/>
        <v>44700</v>
      </c>
      <c r="C226" s="24">
        <f t="shared" si="64"/>
        <v>5487</v>
      </c>
      <c r="D226" s="24">
        <f t="shared" si="65"/>
        <v>6104</v>
      </c>
      <c r="E226" s="24">
        <f t="shared" si="66"/>
        <v>3647</v>
      </c>
      <c r="F226" s="24">
        <f t="shared" si="67"/>
        <v>11025</v>
      </c>
      <c r="G226" s="29"/>
      <c r="H226" s="119">
        <f t="shared" si="54"/>
        <v>34101</v>
      </c>
      <c r="I226" s="120">
        <f t="shared" si="56"/>
        <v>34300</v>
      </c>
      <c r="J226" s="104">
        <v>0.06</v>
      </c>
      <c r="K226" s="119">
        <f t="shared" si="55"/>
        <v>34101</v>
      </c>
      <c r="L226" s="120">
        <f t="shared" si="57"/>
        <v>34300</v>
      </c>
      <c r="M226" s="92">
        <f>M225+($I226-$I225)*(VLOOKUP($H226,$H$55:$M$516,3))</f>
        <v>3580.5</v>
      </c>
      <c r="P226" s="42">
        <f t="shared" si="62"/>
        <v>223</v>
      </c>
      <c r="Q226" s="45">
        <f t="shared" si="63"/>
        <v>2856</v>
      </c>
      <c r="R226" s="54">
        <f t="shared" si="58"/>
        <v>5712</v>
      </c>
      <c r="S226">
        <f t="shared" si="59"/>
        <v>225</v>
      </c>
      <c r="T226" s="65">
        <v>1</v>
      </c>
    </row>
    <row r="227" spans="1:20" ht="16" thickBot="1" x14ac:dyDescent="0.25">
      <c r="A227" s="32">
        <f t="shared" si="60"/>
        <v>44701</v>
      </c>
      <c r="B227" s="25">
        <f t="shared" si="61"/>
        <v>44900</v>
      </c>
      <c r="C227" s="24">
        <f t="shared" si="64"/>
        <v>5501</v>
      </c>
      <c r="D227" s="24">
        <f t="shared" si="65"/>
        <v>6128</v>
      </c>
      <c r="E227" s="24">
        <f t="shared" si="66"/>
        <v>3661</v>
      </c>
      <c r="F227" s="24">
        <f t="shared" si="67"/>
        <v>11065</v>
      </c>
      <c r="G227" s="29"/>
      <c r="H227" s="119">
        <f t="shared" si="54"/>
        <v>34301</v>
      </c>
      <c r="I227" s="120">
        <f t="shared" si="56"/>
        <v>34500</v>
      </c>
      <c r="J227" s="104">
        <v>0.06</v>
      </c>
      <c r="K227" s="119">
        <f t="shared" si="55"/>
        <v>34301</v>
      </c>
      <c r="L227" s="120">
        <f t="shared" si="57"/>
        <v>34500</v>
      </c>
      <c r="M227" s="92">
        <f>M226+($I227-$I226)*(VLOOKUP($H227,$H$55:$M$516,3))</f>
        <v>3592.5</v>
      </c>
      <c r="P227" s="42">
        <f t="shared" si="62"/>
        <v>224</v>
      </c>
      <c r="Q227" s="45">
        <f t="shared" si="63"/>
        <v>2856</v>
      </c>
      <c r="R227" s="54">
        <f t="shared" si="58"/>
        <v>5712</v>
      </c>
      <c r="S227">
        <f t="shared" si="59"/>
        <v>225</v>
      </c>
      <c r="T227" s="65">
        <v>1</v>
      </c>
    </row>
    <row r="228" spans="1:20" ht="16" thickBot="1" x14ac:dyDescent="0.25">
      <c r="A228" s="32">
        <f t="shared" si="60"/>
        <v>44901</v>
      </c>
      <c r="B228" s="25">
        <f t="shared" si="61"/>
        <v>45100</v>
      </c>
      <c r="C228" s="24">
        <f t="shared" si="64"/>
        <v>5515</v>
      </c>
      <c r="D228" s="24">
        <f t="shared" si="65"/>
        <v>6152</v>
      </c>
      <c r="E228" s="24">
        <f t="shared" si="66"/>
        <v>3675</v>
      </c>
      <c r="F228" s="24">
        <f t="shared" si="67"/>
        <v>11105</v>
      </c>
      <c r="G228" s="29"/>
      <c r="H228" s="119">
        <f t="shared" si="54"/>
        <v>34501</v>
      </c>
      <c r="I228" s="120">
        <f t="shared" si="56"/>
        <v>34700</v>
      </c>
      <c r="J228" s="104">
        <v>0.06</v>
      </c>
      <c r="K228" s="119">
        <f t="shared" si="55"/>
        <v>34501</v>
      </c>
      <c r="L228" s="120">
        <f t="shared" si="57"/>
        <v>34700</v>
      </c>
      <c r="M228" s="92">
        <f>M227+($I228-$I227)*(VLOOKUP($H228,$H$55:$M$516,3))</f>
        <v>3604.5</v>
      </c>
      <c r="P228" s="42">
        <f t="shared" si="62"/>
        <v>225</v>
      </c>
      <c r="Q228" s="45">
        <f t="shared" si="63"/>
        <v>2856</v>
      </c>
      <c r="R228" s="54">
        <f t="shared" si="58"/>
        <v>5712</v>
      </c>
      <c r="S228">
        <f t="shared" si="59"/>
        <v>225</v>
      </c>
      <c r="T228" s="65">
        <v>1</v>
      </c>
    </row>
    <row r="229" spans="1:20" ht="16" thickBot="1" x14ac:dyDescent="0.25">
      <c r="A229" s="32">
        <f t="shared" si="60"/>
        <v>45101</v>
      </c>
      <c r="B229" s="25">
        <f t="shared" si="61"/>
        <v>45300</v>
      </c>
      <c r="C229" s="24">
        <f t="shared" si="64"/>
        <v>5529</v>
      </c>
      <c r="D229" s="24">
        <f t="shared" si="65"/>
        <v>6176</v>
      </c>
      <c r="E229" s="24">
        <f t="shared" si="66"/>
        <v>3689</v>
      </c>
      <c r="F229" s="24">
        <f t="shared" si="67"/>
        <v>11145</v>
      </c>
      <c r="G229" s="29"/>
      <c r="H229" s="119">
        <f t="shared" si="54"/>
        <v>34701</v>
      </c>
      <c r="I229" s="120">
        <f t="shared" si="56"/>
        <v>34900</v>
      </c>
      <c r="J229" s="104">
        <v>0.06</v>
      </c>
      <c r="K229" s="119">
        <f t="shared" si="55"/>
        <v>34701</v>
      </c>
      <c r="L229" s="120">
        <f t="shared" si="57"/>
        <v>34900</v>
      </c>
      <c r="M229" s="92">
        <f>M228+($I229-$I228)*(VLOOKUP($H229,$H$55:$M$516,3))</f>
        <v>3616.5</v>
      </c>
      <c r="P229" s="47">
        <f t="shared" si="62"/>
        <v>226</v>
      </c>
      <c r="Q229" s="45">
        <f t="shared" si="63"/>
        <v>2896</v>
      </c>
      <c r="R229" s="54">
        <f t="shared" si="58"/>
        <v>5792</v>
      </c>
      <c r="S229">
        <f t="shared" si="59"/>
        <v>230</v>
      </c>
      <c r="T229" s="65">
        <v>1</v>
      </c>
    </row>
    <row r="230" spans="1:20" ht="16" thickBot="1" x14ac:dyDescent="0.25">
      <c r="A230" s="32">
        <f t="shared" si="60"/>
        <v>45301</v>
      </c>
      <c r="B230" s="25">
        <f t="shared" si="61"/>
        <v>45500</v>
      </c>
      <c r="C230" s="24">
        <f t="shared" si="64"/>
        <v>5543</v>
      </c>
      <c r="D230" s="24">
        <f t="shared" si="65"/>
        <v>6200</v>
      </c>
      <c r="E230" s="24">
        <f t="shared" si="66"/>
        <v>3703</v>
      </c>
      <c r="F230" s="24">
        <f t="shared" si="67"/>
        <v>11185</v>
      </c>
      <c r="G230" s="29"/>
      <c r="H230" s="119">
        <f t="shared" si="54"/>
        <v>34901</v>
      </c>
      <c r="I230" s="120">
        <f t="shared" si="56"/>
        <v>35100</v>
      </c>
      <c r="J230" s="104">
        <v>0.06</v>
      </c>
      <c r="K230" s="119">
        <f t="shared" si="55"/>
        <v>34901</v>
      </c>
      <c r="L230" s="120">
        <f t="shared" si="57"/>
        <v>35100</v>
      </c>
      <c r="M230" s="92">
        <f>M229+($I230-$I229)*(VLOOKUP($H230,$H$55:$M$516,3))</f>
        <v>3628.5</v>
      </c>
      <c r="P230" s="42">
        <f t="shared" si="62"/>
        <v>227</v>
      </c>
      <c r="Q230" s="45">
        <f t="shared" si="63"/>
        <v>2896</v>
      </c>
      <c r="R230" s="54">
        <f t="shared" si="58"/>
        <v>5792</v>
      </c>
      <c r="S230">
        <f t="shared" si="59"/>
        <v>230</v>
      </c>
      <c r="T230" s="65">
        <v>1</v>
      </c>
    </row>
    <row r="231" spans="1:20" ht="16" thickBot="1" x14ac:dyDescent="0.25">
      <c r="A231" s="32">
        <f t="shared" si="60"/>
        <v>45501</v>
      </c>
      <c r="B231" s="25">
        <f t="shared" si="61"/>
        <v>45700</v>
      </c>
      <c r="C231" s="24">
        <f t="shared" si="64"/>
        <v>5557</v>
      </c>
      <c r="D231" s="24">
        <f t="shared" si="65"/>
        <v>6224</v>
      </c>
      <c r="E231" s="24">
        <f t="shared" si="66"/>
        <v>3717</v>
      </c>
      <c r="F231" s="24">
        <f t="shared" si="67"/>
        <v>11225</v>
      </c>
      <c r="G231" s="29"/>
      <c r="H231" s="119">
        <f t="shared" si="54"/>
        <v>35101</v>
      </c>
      <c r="I231" s="120">
        <f t="shared" si="56"/>
        <v>35300</v>
      </c>
      <c r="J231" s="104">
        <v>0.06</v>
      </c>
      <c r="K231" s="119">
        <f t="shared" si="55"/>
        <v>35101</v>
      </c>
      <c r="L231" s="120">
        <f t="shared" si="57"/>
        <v>35300</v>
      </c>
      <c r="M231" s="92">
        <f>M230+($I231-$I230)*(VLOOKUP($H231,$H$55:$M$516,3))</f>
        <v>3640.5</v>
      </c>
      <c r="P231" s="42">
        <f t="shared" si="62"/>
        <v>228</v>
      </c>
      <c r="Q231" s="45">
        <f t="shared" si="63"/>
        <v>2896</v>
      </c>
      <c r="R231" s="54">
        <f t="shared" si="58"/>
        <v>5792</v>
      </c>
      <c r="S231">
        <f t="shared" si="59"/>
        <v>230</v>
      </c>
      <c r="T231" s="65">
        <v>1</v>
      </c>
    </row>
    <row r="232" spans="1:20" ht="16" thickBot="1" x14ac:dyDescent="0.25">
      <c r="A232" s="32">
        <f t="shared" si="60"/>
        <v>45701</v>
      </c>
      <c r="B232" s="25">
        <f t="shared" si="61"/>
        <v>45900</v>
      </c>
      <c r="C232" s="24">
        <f t="shared" si="64"/>
        <v>5571</v>
      </c>
      <c r="D232" s="24">
        <f t="shared" si="65"/>
        <v>6248</v>
      </c>
      <c r="E232" s="24">
        <f t="shared" si="66"/>
        <v>3731</v>
      </c>
      <c r="F232" s="24">
        <f t="shared" si="67"/>
        <v>11265</v>
      </c>
      <c r="G232" s="29"/>
      <c r="H232" s="119">
        <f t="shared" si="54"/>
        <v>35301</v>
      </c>
      <c r="I232" s="120">
        <f t="shared" si="56"/>
        <v>35500</v>
      </c>
      <c r="J232" s="104">
        <v>0.06</v>
      </c>
      <c r="K232" s="119">
        <f t="shared" si="55"/>
        <v>35301</v>
      </c>
      <c r="L232" s="120">
        <f t="shared" si="57"/>
        <v>35500</v>
      </c>
      <c r="M232" s="92">
        <f>M231+($I232-$I231)*(VLOOKUP($H232,$H$55:$M$516,3))</f>
        <v>3652.5</v>
      </c>
      <c r="P232" s="42">
        <f t="shared" si="62"/>
        <v>229</v>
      </c>
      <c r="Q232" s="45">
        <f t="shared" si="63"/>
        <v>2896</v>
      </c>
      <c r="R232" s="54">
        <f t="shared" si="58"/>
        <v>5792</v>
      </c>
      <c r="S232">
        <f t="shared" si="59"/>
        <v>230</v>
      </c>
      <c r="T232" s="65">
        <v>1</v>
      </c>
    </row>
    <row r="233" spans="1:20" ht="16" thickBot="1" x14ac:dyDescent="0.25">
      <c r="A233" s="32">
        <f t="shared" si="60"/>
        <v>45901</v>
      </c>
      <c r="B233" s="25">
        <f t="shared" si="61"/>
        <v>46100</v>
      </c>
      <c r="C233" s="24">
        <f t="shared" si="64"/>
        <v>5585</v>
      </c>
      <c r="D233" s="24">
        <f t="shared" si="65"/>
        <v>6272</v>
      </c>
      <c r="E233" s="24">
        <f t="shared" si="66"/>
        <v>3745</v>
      </c>
      <c r="F233" s="24">
        <f t="shared" si="67"/>
        <v>11305</v>
      </c>
      <c r="G233" s="29"/>
      <c r="H233" s="119">
        <f t="shared" si="54"/>
        <v>35501</v>
      </c>
      <c r="I233" s="120">
        <f t="shared" si="56"/>
        <v>35700</v>
      </c>
      <c r="J233" s="104">
        <v>0.06</v>
      </c>
      <c r="K233" s="119">
        <f t="shared" si="55"/>
        <v>35501</v>
      </c>
      <c r="L233" s="120">
        <f t="shared" si="57"/>
        <v>35700</v>
      </c>
      <c r="M233" s="92">
        <f>M232+($I233-$I232)*(VLOOKUP($H233,$H$55:$M$516,3))</f>
        <v>3664.5</v>
      </c>
      <c r="P233" s="42">
        <f t="shared" si="62"/>
        <v>230</v>
      </c>
      <c r="Q233" s="45">
        <f t="shared" si="63"/>
        <v>2896</v>
      </c>
      <c r="R233" s="54">
        <f t="shared" si="58"/>
        <v>5792</v>
      </c>
      <c r="S233">
        <f t="shared" si="59"/>
        <v>230</v>
      </c>
      <c r="T233" s="65">
        <v>1</v>
      </c>
    </row>
    <row r="234" spans="1:20" ht="16" thickBot="1" x14ac:dyDescent="0.25">
      <c r="A234" s="32">
        <f t="shared" si="60"/>
        <v>46101</v>
      </c>
      <c r="B234" s="25">
        <f t="shared" si="61"/>
        <v>46300</v>
      </c>
      <c r="C234" s="24">
        <f t="shared" si="64"/>
        <v>5599</v>
      </c>
      <c r="D234" s="24">
        <f t="shared" si="65"/>
        <v>6296</v>
      </c>
      <c r="E234" s="24">
        <f t="shared" si="66"/>
        <v>3759</v>
      </c>
      <c r="F234" s="24">
        <f t="shared" si="67"/>
        <v>11345</v>
      </c>
      <c r="G234" s="29"/>
      <c r="H234" s="119">
        <f t="shared" si="54"/>
        <v>35701</v>
      </c>
      <c r="I234" s="120">
        <f t="shared" si="56"/>
        <v>35900</v>
      </c>
      <c r="J234" s="104">
        <v>0.06</v>
      </c>
      <c r="K234" s="119">
        <f t="shared" si="55"/>
        <v>35701</v>
      </c>
      <c r="L234" s="120">
        <f t="shared" si="57"/>
        <v>35900</v>
      </c>
      <c r="M234" s="92">
        <f>M233+($I234-$I233)*(VLOOKUP($H234,$H$55:$M$516,3))</f>
        <v>3676.5</v>
      </c>
      <c r="P234" s="47">
        <f t="shared" si="62"/>
        <v>231</v>
      </c>
      <c r="Q234" s="45">
        <f t="shared" si="63"/>
        <v>2936</v>
      </c>
      <c r="R234" s="54">
        <f t="shared" si="58"/>
        <v>5872</v>
      </c>
      <c r="S234">
        <f t="shared" si="59"/>
        <v>235</v>
      </c>
      <c r="T234" s="65">
        <v>1</v>
      </c>
    </row>
    <row r="235" spans="1:20" ht="16" thickBot="1" x14ac:dyDescent="0.25">
      <c r="A235" s="32">
        <f t="shared" si="60"/>
        <v>46301</v>
      </c>
      <c r="B235" s="25">
        <f t="shared" si="61"/>
        <v>46500</v>
      </c>
      <c r="C235" s="24">
        <f t="shared" si="64"/>
        <v>5613</v>
      </c>
      <c r="D235" s="24">
        <f t="shared" si="65"/>
        <v>6320</v>
      </c>
      <c r="E235" s="24">
        <f t="shared" si="66"/>
        <v>3773</v>
      </c>
      <c r="F235" s="24">
        <f t="shared" si="67"/>
        <v>11385</v>
      </c>
      <c r="G235" s="29"/>
      <c r="H235" s="119">
        <f t="shared" si="54"/>
        <v>35901</v>
      </c>
      <c r="I235" s="120">
        <f t="shared" si="56"/>
        <v>36100</v>
      </c>
      <c r="J235" s="104">
        <v>0.06</v>
      </c>
      <c r="K235" s="119">
        <f t="shared" si="55"/>
        <v>35901</v>
      </c>
      <c r="L235" s="120">
        <f t="shared" si="57"/>
        <v>36100</v>
      </c>
      <c r="M235" s="92">
        <f>M234+($I235-$I234)*(VLOOKUP($H235,$H$55:$M$516,3))</f>
        <v>3688.5</v>
      </c>
      <c r="P235" s="42">
        <f t="shared" si="62"/>
        <v>232</v>
      </c>
      <c r="Q235" s="45">
        <f t="shared" si="63"/>
        <v>2936</v>
      </c>
      <c r="R235" s="54">
        <f t="shared" si="58"/>
        <v>5872</v>
      </c>
      <c r="S235">
        <f t="shared" si="59"/>
        <v>235</v>
      </c>
      <c r="T235" s="65">
        <v>1</v>
      </c>
    </row>
    <row r="236" spans="1:20" ht="16" thickBot="1" x14ac:dyDescent="0.25">
      <c r="A236" s="32">
        <f t="shared" si="60"/>
        <v>46501</v>
      </c>
      <c r="B236" s="25">
        <f t="shared" si="61"/>
        <v>46700</v>
      </c>
      <c r="C236" s="24">
        <f t="shared" si="64"/>
        <v>5627</v>
      </c>
      <c r="D236" s="24">
        <f t="shared" si="65"/>
        <v>6344</v>
      </c>
      <c r="E236" s="24">
        <f t="shared" si="66"/>
        <v>3787</v>
      </c>
      <c r="F236" s="24">
        <f t="shared" si="67"/>
        <v>11425</v>
      </c>
      <c r="G236" s="29"/>
      <c r="H236" s="119">
        <f t="shared" si="54"/>
        <v>36101</v>
      </c>
      <c r="I236" s="120">
        <f t="shared" si="56"/>
        <v>36300</v>
      </c>
      <c r="J236" s="104">
        <v>0.06</v>
      </c>
      <c r="K236" s="119">
        <f t="shared" si="55"/>
        <v>36101</v>
      </c>
      <c r="L236" s="120">
        <f t="shared" si="57"/>
        <v>36300</v>
      </c>
      <c r="M236" s="92">
        <f>M235+($I236-$I235)*(VLOOKUP($H236,$H$55:$M$516,3))</f>
        <v>3700.5</v>
      </c>
      <c r="P236" s="42">
        <f t="shared" si="62"/>
        <v>233</v>
      </c>
      <c r="Q236" s="45">
        <f t="shared" si="63"/>
        <v>2936</v>
      </c>
      <c r="R236" s="54">
        <f t="shared" si="58"/>
        <v>5872</v>
      </c>
      <c r="S236">
        <f t="shared" si="59"/>
        <v>235</v>
      </c>
      <c r="T236" s="65">
        <v>1</v>
      </c>
    </row>
    <row r="237" spans="1:20" ht="16" thickBot="1" x14ac:dyDescent="0.25">
      <c r="A237" s="32">
        <f t="shared" si="60"/>
        <v>46701</v>
      </c>
      <c r="B237" s="25">
        <f t="shared" si="61"/>
        <v>46900</v>
      </c>
      <c r="C237" s="24">
        <f t="shared" si="64"/>
        <v>5641</v>
      </c>
      <c r="D237" s="24">
        <f t="shared" si="65"/>
        <v>6368</v>
      </c>
      <c r="E237" s="24">
        <f t="shared" si="66"/>
        <v>3801</v>
      </c>
      <c r="F237" s="24">
        <f t="shared" si="67"/>
        <v>11465</v>
      </c>
      <c r="G237" s="29"/>
      <c r="H237" s="119">
        <f t="shared" si="54"/>
        <v>36301</v>
      </c>
      <c r="I237" s="120">
        <f t="shared" si="56"/>
        <v>36500</v>
      </c>
      <c r="J237" s="104">
        <v>0.06</v>
      </c>
      <c r="K237" s="119">
        <f t="shared" si="55"/>
        <v>36301</v>
      </c>
      <c r="L237" s="120">
        <f t="shared" si="57"/>
        <v>36500</v>
      </c>
      <c r="M237" s="92">
        <f>M236+($I237-$I236)*(VLOOKUP($H237,$H$55:$M$516,3))</f>
        <v>3712.5</v>
      </c>
      <c r="P237" s="42">
        <f t="shared" si="62"/>
        <v>234</v>
      </c>
      <c r="Q237" s="45">
        <f t="shared" si="63"/>
        <v>2936</v>
      </c>
      <c r="R237" s="54">
        <f t="shared" si="58"/>
        <v>5872</v>
      </c>
      <c r="S237">
        <f t="shared" si="59"/>
        <v>235</v>
      </c>
      <c r="T237" s="65">
        <v>1</v>
      </c>
    </row>
    <row r="238" spans="1:20" ht="16" thickBot="1" x14ac:dyDescent="0.25">
      <c r="A238" s="32">
        <f t="shared" si="60"/>
        <v>46901</v>
      </c>
      <c r="B238" s="25">
        <f t="shared" si="61"/>
        <v>47100</v>
      </c>
      <c r="C238" s="24">
        <f t="shared" si="64"/>
        <v>5655</v>
      </c>
      <c r="D238" s="24">
        <f t="shared" si="65"/>
        <v>6392</v>
      </c>
      <c r="E238" s="24">
        <f t="shared" si="66"/>
        <v>3815</v>
      </c>
      <c r="F238" s="24">
        <f t="shared" si="67"/>
        <v>11505</v>
      </c>
      <c r="G238" s="29"/>
      <c r="H238" s="119">
        <f t="shared" si="54"/>
        <v>36501</v>
      </c>
      <c r="I238" s="120">
        <f t="shared" si="56"/>
        <v>36700</v>
      </c>
      <c r="J238" s="104">
        <v>0.06</v>
      </c>
      <c r="K238" s="119">
        <f t="shared" si="55"/>
        <v>36501</v>
      </c>
      <c r="L238" s="120">
        <f t="shared" si="57"/>
        <v>36700</v>
      </c>
      <c r="M238" s="92">
        <f>M237+($I238-$I237)*(VLOOKUP($H238,$H$55:$M$516,3))</f>
        <v>3724.5</v>
      </c>
      <c r="P238" s="42">
        <f t="shared" si="62"/>
        <v>235</v>
      </c>
      <c r="Q238" s="45">
        <f t="shared" si="63"/>
        <v>2936</v>
      </c>
      <c r="R238" s="54">
        <f t="shared" si="58"/>
        <v>5872</v>
      </c>
      <c r="S238">
        <f t="shared" si="59"/>
        <v>235</v>
      </c>
      <c r="T238" s="65">
        <v>1</v>
      </c>
    </row>
    <row r="239" spans="1:20" ht="16" thickBot="1" x14ac:dyDescent="0.25">
      <c r="A239" s="32">
        <f t="shared" si="60"/>
        <v>47101</v>
      </c>
      <c r="B239" s="25">
        <f t="shared" si="61"/>
        <v>47300</v>
      </c>
      <c r="C239" s="24">
        <f t="shared" si="64"/>
        <v>5669</v>
      </c>
      <c r="D239" s="24">
        <f t="shared" si="65"/>
        <v>6416</v>
      </c>
      <c r="E239" s="24">
        <f t="shared" si="66"/>
        <v>3829</v>
      </c>
      <c r="F239" s="24">
        <f t="shared" si="67"/>
        <v>11545</v>
      </c>
      <c r="G239" s="29"/>
      <c r="H239" s="119">
        <f t="shared" si="54"/>
        <v>36701</v>
      </c>
      <c r="I239" s="120">
        <f t="shared" si="56"/>
        <v>36900</v>
      </c>
      <c r="J239" s="104">
        <v>0.06</v>
      </c>
      <c r="K239" s="119">
        <f t="shared" si="55"/>
        <v>36701</v>
      </c>
      <c r="L239" s="120">
        <f t="shared" si="57"/>
        <v>36900</v>
      </c>
      <c r="M239" s="92">
        <f>M238+($I239-$I238)*(VLOOKUP($H239,$H$55:$M$516,3))</f>
        <v>3736.5</v>
      </c>
      <c r="P239" s="47">
        <f t="shared" si="62"/>
        <v>236</v>
      </c>
      <c r="Q239" s="45">
        <f t="shared" si="63"/>
        <v>2976</v>
      </c>
      <c r="R239" s="54">
        <f t="shared" si="58"/>
        <v>5952</v>
      </c>
      <c r="S239">
        <f t="shared" si="59"/>
        <v>240</v>
      </c>
      <c r="T239" s="65">
        <v>1</v>
      </c>
    </row>
    <row r="240" spans="1:20" ht="16" thickBot="1" x14ac:dyDescent="0.25">
      <c r="A240" s="32">
        <f t="shared" si="60"/>
        <v>47301</v>
      </c>
      <c r="B240" s="25">
        <f t="shared" si="61"/>
        <v>47500</v>
      </c>
      <c r="C240" s="24">
        <f t="shared" si="64"/>
        <v>5683</v>
      </c>
      <c r="D240" s="24">
        <f t="shared" si="65"/>
        <v>6440</v>
      </c>
      <c r="E240" s="24">
        <f t="shared" si="66"/>
        <v>3843</v>
      </c>
      <c r="F240" s="24">
        <f t="shared" si="67"/>
        <v>11585</v>
      </c>
      <c r="G240" s="29"/>
      <c r="H240" s="119">
        <f t="shared" si="54"/>
        <v>36901</v>
      </c>
      <c r="I240" s="120">
        <f t="shared" si="56"/>
        <v>37100</v>
      </c>
      <c r="J240" s="104">
        <v>0.06</v>
      </c>
      <c r="K240" s="119">
        <f t="shared" si="55"/>
        <v>36901</v>
      </c>
      <c r="L240" s="120">
        <f t="shared" si="57"/>
        <v>37100</v>
      </c>
      <c r="M240" s="92">
        <f>M239+($I240-$I239)*(VLOOKUP($H240,$H$55:$M$516,3))</f>
        <v>3748.5</v>
      </c>
      <c r="P240" s="42">
        <f t="shared" si="62"/>
        <v>237</v>
      </c>
      <c r="Q240" s="45">
        <f t="shared" si="63"/>
        <v>2976</v>
      </c>
      <c r="R240" s="54">
        <f t="shared" si="58"/>
        <v>5952</v>
      </c>
      <c r="S240">
        <f t="shared" si="59"/>
        <v>240</v>
      </c>
      <c r="T240" s="65">
        <v>1</v>
      </c>
    </row>
    <row r="241" spans="1:20" ht="16" thickBot="1" x14ac:dyDescent="0.25">
      <c r="A241" s="32">
        <f t="shared" si="60"/>
        <v>47501</v>
      </c>
      <c r="B241" s="25">
        <f t="shared" si="61"/>
        <v>47700</v>
      </c>
      <c r="C241" s="24">
        <f t="shared" si="64"/>
        <v>5697</v>
      </c>
      <c r="D241" s="24">
        <f t="shared" si="65"/>
        <v>6464</v>
      </c>
      <c r="E241" s="24">
        <f t="shared" si="66"/>
        <v>3857</v>
      </c>
      <c r="F241" s="24">
        <f t="shared" si="67"/>
        <v>11625</v>
      </c>
      <c r="G241" s="29"/>
      <c r="H241" s="119">
        <f t="shared" si="54"/>
        <v>37101</v>
      </c>
      <c r="I241" s="120">
        <f t="shared" si="56"/>
        <v>37300</v>
      </c>
      <c r="J241" s="104">
        <v>0.06</v>
      </c>
      <c r="K241" s="119">
        <f t="shared" si="55"/>
        <v>37101</v>
      </c>
      <c r="L241" s="120">
        <f t="shared" si="57"/>
        <v>37300</v>
      </c>
      <c r="M241" s="92">
        <f>M240+($I241-$I240)*(VLOOKUP($H241,$H$55:$M$516,3))</f>
        <v>3760.5</v>
      </c>
      <c r="P241" s="42">
        <f t="shared" si="62"/>
        <v>238</v>
      </c>
      <c r="Q241" s="45">
        <f t="shared" si="63"/>
        <v>2976</v>
      </c>
      <c r="R241" s="54">
        <f t="shared" si="58"/>
        <v>5952</v>
      </c>
      <c r="S241">
        <f t="shared" si="59"/>
        <v>240</v>
      </c>
      <c r="T241" s="65">
        <v>1</v>
      </c>
    </row>
    <row r="242" spans="1:20" ht="16" thickBot="1" x14ac:dyDescent="0.25">
      <c r="A242" s="32">
        <f t="shared" si="60"/>
        <v>47701</v>
      </c>
      <c r="B242" s="25">
        <f t="shared" si="61"/>
        <v>47900</v>
      </c>
      <c r="C242" s="24">
        <f t="shared" si="64"/>
        <v>5711</v>
      </c>
      <c r="D242" s="24">
        <f t="shared" si="65"/>
        <v>6488</v>
      </c>
      <c r="E242" s="24">
        <f t="shared" si="66"/>
        <v>3871</v>
      </c>
      <c r="F242" s="24">
        <f t="shared" si="67"/>
        <v>11665</v>
      </c>
      <c r="G242" s="29"/>
      <c r="H242" s="119">
        <f t="shared" si="54"/>
        <v>37301</v>
      </c>
      <c r="I242" s="120">
        <f t="shared" si="56"/>
        <v>37500</v>
      </c>
      <c r="J242" s="104">
        <v>0.06</v>
      </c>
      <c r="K242" s="119">
        <f t="shared" si="55"/>
        <v>37301</v>
      </c>
      <c r="L242" s="120">
        <f t="shared" si="57"/>
        <v>37500</v>
      </c>
      <c r="M242" s="92">
        <f>M241+($I242-$I241)*(VLOOKUP($H242,$H$55:$M$516,3))</f>
        <v>3772.5</v>
      </c>
      <c r="P242" s="42">
        <f t="shared" si="62"/>
        <v>239</v>
      </c>
      <c r="Q242" s="45">
        <f t="shared" si="63"/>
        <v>2976</v>
      </c>
      <c r="R242" s="54">
        <f t="shared" si="58"/>
        <v>5952</v>
      </c>
      <c r="S242">
        <f t="shared" si="59"/>
        <v>240</v>
      </c>
      <c r="T242" s="65">
        <v>1</v>
      </c>
    </row>
    <row r="243" spans="1:20" ht="16" thickBot="1" x14ac:dyDescent="0.25">
      <c r="A243" s="32">
        <f t="shared" si="60"/>
        <v>47901</v>
      </c>
      <c r="B243" s="25">
        <f t="shared" si="61"/>
        <v>48100</v>
      </c>
      <c r="C243" s="24">
        <f t="shared" si="64"/>
        <v>5725</v>
      </c>
      <c r="D243" s="24">
        <f t="shared" si="65"/>
        <v>6512</v>
      </c>
      <c r="E243" s="24">
        <f t="shared" si="66"/>
        <v>3885</v>
      </c>
      <c r="F243" s="24">
        <f t="shared" si="67"/>
        <v>11705</v>
      </c>
      <c r="G243" s="29"/>
      <c r="H243" s="119">
        <f t="shared" si="54"/>
        <v>37501</v>
      </c>
      <c r="I243" s="120">
        <f t="shared" si="56"/>
        <v>37700</v>
      </c>
      <c r="J243" s="104">
        <v>0.06</v>
      </c>
      <c r="K243" s="119">
        <f t="shared" si="55"/>
        <v>37501</v>
      </c>
      <c r="L243" s="120">
        <f t="shared" si="57"/>
        <v>37700</v>
      </c>
      <c r="M243" s="92">
        <f>M242+($I243-$I242)*(VLOOKUP($H243,$H$55:$M$516,3))</f>
        <v>3784.5</v>
      </c>
      <c r="P243" s="42">
        <f t="shared" si="62"/>
        <v>240</v>
      </c>
      <c r="Q243" s="45">
        <f t="shared" si="63"/>
        <v>2976</v>
      </c>
      <c r="R243" s="54">
        <f t="shared" si="58"/>
        <v>5952</v>
      </c>
      <c r="S243">
        <f t="shared" si="59"/>
        <v>240</v>
      </c>
      <c r="T243" s="65">
        <v>1</v>
      </c>
    </row>
    <row r="244" spans="1:20" ht="16" thickBot="1" x14ac:dyDescent="0.25">
      <c r="A244" s="32">
        <f t="shared" si="60"/>
        <v>48101</v>
      </c>
      <c r="B244" s="25">
        <f t="shared" si="61"/>
        <v>48300</v>
      </c>
      <c r="C244" s="24">
        <f t="shared" si="64"/>
        <v>5739</v>
      </c>
      <c r="D244" s="24">
        <f t="shared" si="65"/>
        <v>6536</v>
      </c>
      <c r="E244" s="24">
        <f t="shared" si="66"/>
        <v>3899</v>
      </c>
      <c r="F244" s="24">
        <f t="shared" si="67"/>
        <v>11745</v>
      </c>
      <c r="G244" s="29"/>
      <c r="H244" s="119">
        <f t="shared" si="54"/>
        <v>37701</v>
      </c>
      <c r="I244" s="120">
        <f t="shared" si="56"/>
        <v>37900</v>
      </c>
      <c r="J244" s="104">
        <v>0.06</v>
      </c>
      <c r="K244" s="119">
        <f t="shared" si="55"/>
        <v>37701</v>
      </c>
      <c r="L244" s="120">
        <f t="shared" si="57"/>
        <v>37900</v>
      </c>
      <c r="M244" s="92">
        <f>M243+($I244-$I243)*(VLOOKUP($H244,$H$55:$M$516,3))</f>
        <v>3796.5</v>
      </c>
      <c r="P244" s="47">
        <f t="shared" si="62"/>
        <v>241</v>
      </c>
      <c r="Q244" s="45">
        <f t="shared" si="63"/>
        <v>3016</v>
      </c>
      <c r="R244" s="54">
        <f t="shared" si="58"/>
        <v>6032</v>
      </c>
      <c r="S244">
        <f t="shared" si="59"/>
        <v>245</v>
      </c>
      <c r="T244" s="65">
        <v>1</v>
      </c>
    </row>
    <row r="245" spans="1:20" ht="16" thickBot="1" x14ac:dyDescent="0.25">
      <c r="A245" s="32">
        <f t="shared" si="60"/>
        <v>48301</v>
      </c>
      <c r="B245" s="25">
        <f t="shared" si="61"/>
        <v>48500</v>
      </c>
      <c r="C245" s="24">
        <f t="shared" si="64"/>
        <v>5753</v>
      </c>
      <c r="D245" s="24">
        <f t="shared" si="65"/>
        <v>6560</v>
      </c>
      <c r="E245" s="24">
        <f t="shared" si="66"/>
        <v>3913</v>
      </c>
      <c r="F245" s="24">
        <f t="shared" si="67"/>
        <v>11785</v>
      </c>
      <c r="G245" s="29"/>
      <c r="H245" s="119">
        <f t="shared" si="54"/>
        <v>37901</v>
      </c>
      <c r="I245" s="120">
        <f t="shared" si="56"/>
        <v>38100</v>
      </c>
      <c r="J245" s="104">
        <v>0.06</v>
      </c>
      <c r="K245" s="119">
        <f t="shared" si="55"/>
        <v>37901</v>
      </c>
      <c r="L245" s="120">
        <f t="shared" si="57"/>
        <v>38100</v>
      </c>
      <c r="M245" s="92">
        <f>M244+($I245-$I244)*(VLOOKUP($H245,$H$55:$M$516,3))</f>
        <v>3808.5</v>
      </c>
      <c r="P245" s="42">
        <f t="shared" si="62"/>
        <v>242</v>
      </c>
      <c r="Q245" s="45">
        <f t="shared" si="63"/>
        <v>3016</v>
      </c>
      <c r="R245" s="54">
        <f t="shared" si="58"/>
        <v>6032</v>
      </c>
      <c r="S245">
        <f t="shared" si="59"/>
        <v>245</v>
      </c>
      <c r="T245" s="65">
        <v>1</v>
      </c>
    </row>
    <row r="246" spans="1:20" ht="16" thickBot="1" x14ac:dyDescent="0.25">
      <c r="A246" s="32">
        <f t="shared" si="60"/>
        <v>48501</v>
      </c>
      <c r="B246" s="25">
        <f t="shared" si="61"/>
        <v>48700</v>
      </c>
      <c r="C246" s="24">
        <f t="shared" si="64"/>
        <v>5767</v>
      </c>
      <c r="D246" s="24">
        <f t="shared" si="65"/>
        <v>6584</v>
      </c>
      <c r="E246" s="24">
        <f t="shared" si="66"/>
        <v>3927</v>
      </c>
      <c r="F246" s="24">
        <f t="shared" si="67"/>
        <v>11825</v>
      </c>
      <c r="G246" s="29"/>
      <c r="H246" s="119">
        <f t="shared" si="54"/>
        <v>38101</v>
      </c>
      <c r="I246" s="120">
        <f t="shared" si="56"/>
        <v>38300</v>
      </c>
      <c r="J246" s="104">
        <v>0.06</v>
      </c>
      <c r="K246" s="119">
        <f t="shared" si="55"/>
        <v>38101</v>
      </c>
      <c r="L246" s="120">
        <f t="shared" si="57"/>
        <v>38300</v>
      </c>
      <c r="M246" s="92">
        <f>M245+($I246-$I245)*(VLOOKUP($H246,$H$55:$M$516,3))</f>
        <v>3820.5</v>
      </c>
      <c r="P246" s="42">
        <f t="shared" si="62"/>
        <v>243</v>
      </c>
      <c r="Q246" s="45">
        <f t="shared" si="63"/>
        <v>3016</v>
      </c>
      <c r="R246" s="54">
        <f t="shared" si="58"/>
        <v>6032</v>
      </c>
      <c r="S246">
        <f t="shared" si="59"/>
        <v>245</v>
      </c>
      <c r="T246" s="65">
        <v>1</v>
      </c>
    </row>
    <row r="247" spans="1:20" ht="16" thickBot="1" x14ac:dyDescent="0.25">
      <c r="A247" s="32">
        <f t="shared" si="60"/>
        <v>48701</v>
      </c>
      <c r="B247" s="25">
        <f t="shared" si="61"/>
        <v>48900</v>
      </c>
      <c r="C247" s="24">
        <f t="shared" si="64"/>
        <v>5781</v>
      </c>
      <c r="D247" s="24">
        <f t="shared" si="65"/>
        <v>6608</v>
      </c>
      <c r="E247" s="24">
        <f t="shared" si="66"/>
        <v>3941</v>
      </c>
      <c r="F247" s="24">
        <f t="shared" si="67"/>
        <v>11865</v>
      </c>
      <c r="G247" s="29"/>
      <c r="H247" s="119">
        <f t="shared" si="54"/>
        <v>38301</v>
      </c>
      <c r="I247" s="120">
        <f t="shared" si="56"/>
        <v>38500</v>
      </c>
      <c r="J247" s="104">
        <v>0.06</v>
      </c>
      <c r="K247" s="119">
        <f t="shared" si="55"/>
        <v>38301</v>
      </c>
      <c r="L247" s="120">
        <f t="shared" si="57"/>
        <v>38500</v>
      </c>
      <c r="M247" s="92">
        <f>M246+($I247-$I246)*(VLOOKUP($H247,$H$55:$M$516,3))</f>
        <v>3832.5</v>
      </c>
      <c r="P247" s="42">
        <f t="shared" si="62"/>
        <v>244</v>
      </c>
      <c r="Q247" s="45">
        <f t="shared" si="63"/>
        <v>3016</v>
      </c>
      <c r="R247" s="54">
        <f t="shared" si="58"/>
        <v>6032</v>
      </c>
      <c r="S247">
        <f t="shared" si="59"/>
        <v>245</v>
      </c>
      <c r="T247" s="65">
        <v>1</v>
      </c>
    </row>
    <row r="248" spans="1:20" ht="16" thickBot="1" x14ac:dyDescent="0.25">
      <c r="A248" s="32">
        <f t="shared" si="60"/>
        <v>48901</v>
      </c>
      <c r="B248" s="25">
        <f t="shared" si="61"/>
        <v>49100</v>
      </c>
      <c r="C248" s="24">
        <f t="shared" si="64"/>
        <v>5795</v>
      </c>
      <c r="D248" s="24">
        <f t="shared" si="65"/>
        <v>6632</v>
      </c>
      <c r="E248" s="24">
        <f t="shared" si="66"/>
        <v>3955</v>
      </c>
      <c r="F248" s="24">
        <f t="shared" si="67"/>
        <v>11905</v>
      </c>
      <c r="G248" s="29"/>
      <c r="H248" s="119">
        <f t="shared" si="54"/>
        <v>38501</v>
      </c>
      <c r="I248" s="120">
        <f t="shared" si="56"/>
        <v>38700</v>
      </c>
      <c r="J248" s="104">
        <v>0.06</v>
      </c>
      <c r="K248" s="119">
        <f t="shared" si="55"/>
        <v>38501</v>
      </c>
      <c r="L248" s="120">
        <f t="shared" si="57"/>
        <v>38700</v>
      </c>
      <c r="M248" s="92">
        <f>M247+($I248-$I247)*(VLOOKUP($H248,$H$55:$M$516,3))</f>
        <v>3844.5</v>
      </c>
      <c r="P248" s="42">
        <f t="shared" si="62"/>
        <v>245</v>
      </c>
      <c r="Q248" s="45">
        <f t="shared" si="63"/>
        <v>3016</v>
      </c>
      <c r="R248" s="54">
        <f t="shared" si="58"/>
        <v>6032</v>
      </c>
      <c r="S248">
        <f t="shared" si="59"/>
        <v>245</v>
      </c>
      <c r="T248" s="65">
        <v>1</v>
      </c>
    </row>
    <row r="249" spans="1:20" ht="16" thickBot="1" x14ac:dyDescent="0.25">
      <c r="A249" s="32">
        <f t="shared" si="60"/>
        <v>49101</v>
      </c>
      <c r="B249" s="25">
        <f t="shared" si="61"/>
        <v>49300</v>
      </c>
      <c r="C249" s="24">
        <f t="shared" si="64"/>
        <v>5809</v>
      </c>
      <c r="D249" s="24">
        <f t="shared" si="65"/>
        <v>6656</v>
      </c>
      <c r="E249" s="24">
        <f t="shared" si="66"/>
        <v>3969</v>
      </c>
      <c r="F249" s="24">
        <f t="shared" si="67"/>
        <v>11945</v>
      </c>
      <c r="G249" s="29"/>
      <c r="H249" s="119">
        <f t="shared" si="54"/>
        <v>38701</v>
      </c>
      <c r="I249" s="120">
        <f t="shared" si="56"/>
        <v>38900</v>
      </c>
      <c r="J249" s="104">
        <v>0.06</v>
      </c>
      <c r="K249" s="119">
        <f t="shared" si="55"/>
        <v>38701</v>
      </c>
      <c r="L249" s="120">
        <f t="shared" si="57"/>
        <v>38900</v>
      </c>
      <c r="M249" s="92">
        <f>M248+($I249-$I248)*(VLOOKUP($H249,$H$55:$M$516,3))</f>
        <v>3856.5</v>
      </c>
      <c r="P249" s="47">
        <f t="shared" si="62"/>
        <v>246</v>
      </c>
      <c r="Q249" s="45">
        <f t="shared" si="63"/>
        <v>3056</v>
      </c>
      <c r="R249" s="54">
        <f t="shared" si="58"/>
        <v>6112</v>
      </c>
      <c r="S249">
        <f t="shared" si="59"/>
        <v>250</v>
      </c>
      <c r="T249" s="65">
        <v>1</v>
      </c>
    </row>
    <row r="250" spans="1:20" ht="16" thickBot="1" x14ac:dyDescent="0.25">
      <c r="A250" s="32">
        <f t="shared" si="60"/>
        <v>49301</v>
      </c>
      <c r="B250" s="25">
        <f t="shared" si="61"/>
        <v>49500</v>
      </c>
      <c r="C250" s="24">
        <f t="shared" si="64"/>
        <v>5823</v>
      </c>
      <c r="D250" s="24">
        <f t="shared" si="65"/>
        <v>6680</v>
      </c>
      <c r="E250" s="24">
        <f t="shared" si="66"/>
        <v>3983</v>
      </c>
      <c r="F250" s="24">
        <f t="shared" si="67"/>
        <v>11985</v>
      </c>
      <c r="G250" s="29"/>
      <c r="H250" s="119">
        <f t="shared" si="54"/>
        <v>38901</v>
      </c>
      <c r="I250" s="120">
        <f t="shared" si="56"/>
        <v>39100</v>
      </c>
      <c r="J250" s="104">
        <v>0.06</v>
      </c>
      <c r="K250" s="119">
        <f t="shared" si="55"/>
        <v>38901</v>
      </c>
      <c r="L250" s="120">
        <f t="shared" si="57"/>
        <v>39100</v>
      </c>
      <c r="M250" s="92">
        <f>M249+($I250-$I249)*(VLOOKUP($H250,$H$55:$M$516,3))</f>
        <v>3868.5</v>
      </c>
      <c r="P250" s="42">
        <f t="shared" si="62"/>
        <v>247</v>
      </c>
      <c r="Q250" s="45">
        <f t="shared" si="63"/>
        <v>3056</v>
      </c>
      <c r="R250" s="54">
        <f t="shared" si="58"/>
        <v>6112</v>
      </c>
      <c r="S250">
        <f t="shared" si="59"/>
        <v>250</v>
      </c>
      <c r="T250" s="65">
        <v>1</v>
      </c>
    </row>
    <row r="251" spans="1:20" ht="16" thickBot="1" x14ac:dyDescent="0.25">
      <c r="A251" s="32">
        <f t="shared" si="60"/>
        <v>49501</v>
      </c>
      <c r="B251" s="25">
        <f t="shared" si="61"/>
        <v>49700</v>
      </c>
      <c r="C251" s="24">
        <f t="shared" si="64"/>
        <v>5837</v>
      </c>
      <c r="D251" s="24">
        <f t="shared" si="65"/>
        <v>6704</v>
      </c>
      <c r="E251" s="24">
        <f t="shared" si="66"/>
        <v>3997</v>
      </c>
      <c r="F251" s="24">
        <f t="shared" si="67"/>
        <v>12025</v>
      </c>
      <c r="G251" s="29"/>
      <c r="H251" s="119">
        <f t="shared" ref="H251:H314" si="68">I250+1</f>
        <v>39101</v>
      </c>
      <c r="I251" s="120">
        <f t="shared" si="56"/>
        <v>39300</v>
      </c>
      <c r="J251" s="104">
        <v>0.06</v>
      </c>
      <c r="K251" s="119">
        <f t="shared" ref="K251:K314" si="69">L250+1</f>
        <v>39101</v>
      </c>
      <c r="L251" s="120">
        <f t="shared" si="57"/>
        <v>39300</v>
      </c>
      <c r="M251" s="92">
        <f>M250+($I251-$I250)*(VLOOKUP($H251,$H$55:$M$516,3))</f>
        <v>3880.5</v>
      </c>
      <c r="P251" s="42">
        <f t="shared" si="62"/>
        <v>248</v>
      </c>
      <c r="Q251" s="45">
        <f t="shared" si="63"/>
        <v>3056</v>
      </c>
      <c r="R251" s="54">
        <f t="shared" si="58"/>
        <v>6112</v>
      </c>
      <c r="S251">
        <f t="shared" si="59"/>
        <v>250</v>
      </c>
      <c r="T251" s="65">
        <v>1</v>
      </c>
    </row>
    <row r="252" spans="1:20" ht="16" thickBot="1" x14ac:dyDescent="0.25">
      <c r="A252" s="32">
        <f t="shared" si="60"/>
        <v>49701</v>
      </c>
      <c r="B252" s="25">
        <f t="shared" si="61"/>
        <v>49900</v>
      </c>
      <c r="C252" s="24">
        <f t="shared" si="64"/>
        <v>5851</v>
      </c>
      <c r="D252" s="24">
        <f t="shared" si="65"/>
        <v>6728</v>
      </c>
      <c r="E252" s="24">
        <f t="shared" si="66"/>
        <v>4011</v>
      </c>
      <c r="F252" s="24">
        <f t="shared" si="67"/>
        <v>12065</v>
      </c>
      <c r="G252" s="29"/>
      <c r="H252" s="119">
        <f t="shared" si="68"/>
        <v>39301</v>
      </c>
      <c r="I252" s="120">
        <f t="shared" si="56"/>
        <v>39500</v>
      </c>
      <c r="J252" s="104">
        <v>0.06</v>
      </c>
      <c r="K252" s="119">
        <f t="shared" si="69"/>
        <v>39301</v>
      </c>
      <c r="L252" s="120">
        <f t="shared" si="57"/>
        <v>39500</v>
      </c>
      <c r="M252" s="92">
        <f>M251+($I252-$I251)*(VLOOKUP($H252,$H$55:$M$516,3))</f>
        <v>3892.5</v>
      </c>
      <c r="P252" s="42">
        <f t="shared" si="62"/>
        <v>249</v>
      </c>
      <c r="Q252" s="45">
        <f t="shared" si="63"/>
        <v>3056</v>
      </c>
      <c r="R252" s="54">
        <f t="shared" si="58"/>
        <v>6112</v>
      </c>
      <c r="S252">
        <f t="shared" si="59"/>
        <v>250</v>
      </c>
      <c r="T252" s="65">
        <v>1</v>
      </c>
    </row>
    <row r="253" spans="1:20" ht="16" thickBot="1" x14ac:dyDescent="0.25">
      <c r="A253" s="32">
        <f t="shared" si="60"/>
        <v>49901</v>
      </c>
      <c r="B253" s="25">
        <f t="shared" si="61"/>
        <v>50100</v>
      </c>
      <c r="C253" s="24">
        <f t="shared" si="64"/>
        <v>5865</v>
      </c>
      <c r="D253" s="24">
        <f t="shared" si="65"/>
        <v>6752</v>
      </c>
      <c r="E253" s="24">
        <f t="shared" si="66"/>
        <v>4025</v>
      </c>
      <c r="F253" s="24">
        <f t="shared" si="67"/>
        <v>12105</v>
      </c>
      <c r="G253" s="29"/>
      <c r="H253" s="119">
        <f t="shared" si="68"/>
        <v>39501</v>
      </c>
      <c r="I253" s="120">
        <f t="shared" si="56"/>
        <v>39700</v>
      </c>
      <c r="J253" s="104">
        <v>0.06</v>
      </c>
      <c r="K253" s="119">
        <f t="shared" si="69"/>
        <v>39501</v>
      </c>
      <c r="L253" s="120">
        <f t="shared" si="57"/>
        <v>39700</v>
      </c>
      <c r="M253" s="92">
        <f>M252+($I253-$I252)*(VLOOKUP($H253,$H$55:$M$516,3))</f>
        <v>3904.5</v>
      </c>
      <c r="P253" s="42">
        <f t="shared" si="62"/>
        <v>250</v>
      </c>
      <c r="Q253" s="45">
        <f t="shared" si="63"/>
        <v>3056</v>
      </c>
      <c r="R253" s="54">
        <f t="shared" si="58"/>
        <v>6112</v>
      </c>
      <c r="S253">
        <f t="shared" si="59"/>
        <v>250</v>
      </c>
      <c r="T253" s="65">
        <v>1</v>
      </c>
    </row>
    <row r="254" spans="1:20" ht="16" thickBot="1" x14ac:dyDescent="0.25">
      <c r="A254" s="32">
        <f t="shared" si="60"/>
        <v>50101</v>
      </c>
      <c r="B254" s="25">
        <f t="shared" si="61"/>
        <v>50300</v>
      </c>
      <c r="C254" s="24">
        <f t="shared" si="64"/>
        <v>5879</v>
      </c>
      <c r="D254" s="24">
        <f t="shared" si="65"/>
        <v>6776</v>
      </c>
      <c r="E254" s="24">
        <f t="shared" si="66"/>
        <v>4039</v>
      </c>
      <c r="F254" s="24">
        <f t="shared" si="67"/>
        <v>12145</v>
      </c>
      <c r="G254" s="29"/>
      <c r="H254" s="119">
        <f t="shared" si="68"/>
        <v>39701</v>
      </c>
      <c r="I254" s="120">
        <f t="shared" si="56"/>
        <v>39900</v>
      </c>
      <c r="J254" s="104">
        <v>0.06</v>
      </c>
      <c r="K254" s="119">
        <f t="shared" si="69"/>
        <v>39701</v>
      </c>
      <c r="L254" s="120">
        <f t="shared" si="57"/>
        <v>39900</v>
      </c>
      <c r="M254" s="92">
        <f>M253+($I254-$I253)*(VLOOKUP($H254,$H$55:$M$516,3))</f>
        <v>3916.5</v>
      </c>
      <c r="P254" s="47">
        <f t="shared" si="62"/>
        <v>251</v>
      </c>
      <c r="Q254" s="45">
        <f t="shared" si="63"/>
        <v>3096</v>
      </c>
      <c r="R254" s="54">
        <f t="shared" si="58"/>
        <v>6192</v>
      </c>
      <c r="S254">
        <f t="shared" si="59"/>
        <v>255</v>
      </c>
      <c r="T254" s="65">
        <v>1</v>
      </c>
    </row>
    <row r="255" spans="1:20" ht="16" thickBot="1" x14ac:dyDescent="0.25">
      <c r="A255" s="32">
        <f t="shared" si="60"/>
        <v>50301</v>
      </c>
      <c r="B255" s="25">
        <f t="shared" si="61"/>
        <v>50500</v>
      </c>
      <c r="C255" s="24">
        <f t="shared" si="64"/>
        <v>5893</v>
      </c>
      <c r="D255" s="24">
        <f t="shared" si="65"/>
        <v>6800</v>
      </c>
      <c r="E255" s="24">
        <f t="shared" si="66"/>
        <v>4053</v>
      </c>
      <c r="F255" s="24">
        <f t="shared" si="67"/>
        <v>12185</v>
      </c>
      <c r="G255" s="29"/>
      <c r="H255" s="119">
        <f t="shared" si="68"/>
        <v>39901</v>
      </c>
      <c r="I255" s="120">
        <f t="shared" si="56"/>
        <v>40100</v>
      </c>
      <c r="J255" s="104">
        <v>0.06</v>
      </c>
      <c r="K255" s="119">
        <f t="shared" si="69"/>
        <v>39901</v>
      </c>
      <c r="L255" s="120">
        <f t="shared" si="57"/>
        <v>40100</v>
      </c>
      <c r="M255" s="92">
        <f>M254+($I255-$I254)*(VLOOKUP($H255,$H$55:$M$516,3))</f>
        <v>3928.5</v>
      </c>
      <c r="P255" s="42">
        <f t="shared" si="62"/>
        <v>252</v>
      </c>
      <c r="Q255" s="45">
        <f t="shared" si="63"/>
        <v>3096</v>
      </c>
      <c r="R255" s="54">
        <f t="shared" si="58"/>
        <v>6192</v>
      </c>
      <c r="S255">
        <f t="shared" si="59"/>
        <v>255</v>
      </c>
      <c r="T255" s="65">
        <v>1</v>
      </c>
    </row>
    <row r="256" spans="1:20" ht="16" thickBot="1" x14ac:dyDescent="0.25">
      <c r="A256" s="32">
        <f t="shared" si="60"/>
        <v>50501</v>
      </c>
      <c r="B256" s="25">
        <f t="shared" si="61"/>
        <v>50700</v>
      </c>
      <c r="C256" s="24">
        <f t="shared" si="64"/>
        <v>5907</v>
      </c>
      <c r="D256" s="24">
        <f t="shared" si="65"/>
        <v>6824</v>
      </c>
      <c r="E256" s="24">
        <f t="shared" si="66"/>
        <v>4067</v>
      </c>
      <c r="F256" s="24">
        <f t="shared" si="67"/>
        <v>12225</v>
      </c>
      <c r="G256" s="29"/>
      <c r="H256" s="119">
        <f t="shared" si="68"/>
        <v>40101</v>
      </c>
      <c r="I256" s="120">
        <f t="shared" si="56"/>
        <v>40300</v>
      </c>
      <c r="J256" s="104">
        <v>0.06</v>
      </c>
      <c r="K256" s="119">
        <f t="shared" si="69"/>
        <v>40101</v>
      </c>
      <c r="L256" s="120">
        <f t="shared" si="57"/>
        <v>40300</v>
      </c>
      <c r="M256" s="92">
        <f>M255+($I256-$I255)*(VLOOKUP($H256,$H$55:$M$516,3))</f>
        <v>3940.5</v>
      </c>
      <c r="P256" s="42">
        <f t="shared" si="62"/>
        <v>253</v>
      </c>
      <c r="Q256" s="45">
        <f t="shared" si="63"/>
        <v>3096</v>
      </c>
      <c r="R256" s="54">
        <f t="shared" si="58"/>
        <v>6192</v>
      </c>
      <c r="S256">
        <f t="shared" si="59"/>
        <v>255</v>
      </c>
      <c r="T256" s="65">
        <v>1</v>
      </c>
    </row>
    <row r="257" spans="1:20" ht="16" thickBot="1" x14ac:dyDescent="0.25">
      <c r="A257" s="32">
        <f t="shared" si="60"/>
        <v>50701</v>
      </c>
      <c r="B257" s="25">
        <f t="shared" si="61"/>
        <v>50900</v>
      </c>
      <c r="C257" s="24">
        <f t="shared" si="64"/>
        <v>5921</v>
      </c>
      <c r="D257" s="24">
        <f t="shared" si="65"/>
        <v>6848</v>
      </c>
      <c r="E257" s="24">
        <f t="shared" si="66"/>
        <v>4081</v>
      </c>
      <c r="F257" s="24">
        <f t="shared" si="67"/>
        <v>12265</v>
      </c>
      <c r="G257" s="29"/>
      <c r="H257" s="119">
        <f t="shared" si="68"/>
        <v>40301</v>
      </c>
      <c r="I257" s="120">
        <f t="shared" si="56"/>
        <v>40500</v>
      </c>
      <c r="J257" s="104">
        <v>0.06</v>
      </c>
      <c r="K257" s="119">
        <f t="shared" si="69"/>
        <v>40301</v>
      </c>
      <c r="L257" s="120">
        <f t="shared" si="57"/>
        <v>40500</v>
      </c>
      <c r="M257" s="92">
        <f>M256+($I257-$I256)*(VLOOKUP($H257,$H$55:$M$516,3))</f>
        <v>3952.5</v>
      </c>
      <c r="P257" s="42">
        <f t="shared" si="62"/>
        <v>254</v>
      </c>
      <c r="Q257" s="45">
        <f t="shared" si="63"/>
        <v>3096</v>
      </c>
      <c r="R257" s="54">
        <f t="shared" si="58"/>
        <v>6192</v>
      </c>
      <c r="S257">
        <f t="shared" si="59"/>
        <v>255</v>
      </c>
      <c r="T257" s="65">
        <v>1</v>
      </c>
    </row>
    <row r="258" spans="1:20" ht="16" thickBot="1" x14ac:dyDescent="0.25">
      <c r="A258" s="32">
        <f t="shared" si="60"/>
        <v>50901</v>
      </c>
      <c r="B258" s="25">
        <f t="shared" si="61"/>
        <v>51100</v>
      </c>
      <c r="C258" s="24">
        <f t="shared" si="64"/>
        <v>5935</v>
      </c>
      <c r="D258" s="24">
        <f t="shared" si="65"/>
        <v>6872</v>
      </c>
      <c r="E258" s="24">
        <f t="shared" si="66"/>
        <v>4095</v>
      </c>
      <c r="F258" s="24">
        <f t="shared" si="67"/>
        <v>12305</v>
      </c>
      <c r="G258" s="29"/>
      <c r="H258" s="119">
        <f t="shared" si="68"/>
        <v>40501</v>
      </c>
      <c r="I258" s="120">
        <f t="shared" si="56"/>
        <v>40700</v>
      </c>
      <c r="J258" s="104">
        <v>0.06</v>
      </c>
      <c r="K258" s="119">
        <f t="shared" si="69"/>
        <v>40501</v>
      </c>
      <c r="L258" s="120">
        <f t="shared" si="57"/>
        <v>40700</v>
      </c>
      <c r="M258" s="92">
        <f>M257+($I258-$I257)*(VLOOKUP($H258,$H$55:$M$516,3))</f>
        <v>3964.5</v>
      </c>
      <c r="P258" s="42">
        <f t="shared" si="62"/>
        <v>255</v>
      </c>
      <c r="Q258" s="45">
        <f t="shared" si="63"/>
        <v>3096</v>
      </c>
      <c r="R258" s="54">
        <f t="shared" si="58"/>
        <v>6192</v>
      </c>
      <c r="S258">
        <f t="shared" si="59"/>
        <v>255</v>
      </c>
      <c r="T258" s="65">
        <v>1</v>
      </c>
    </row>
    <row r="259" spans="1:20" ht="16" thickBot="1" x14ac:dyDescent="0.25">
      <c r="A259" s="32">
        <f t="shared" si="60"/>
        <v>51101</v>
      </c>
      <c r="B259" s="25">
        <f t="shared" si="61"/>
        <v>51300</v>
      </c>
      <c r="C259" s="24">
        <f t="shared" si="64"/>
        <v>5949</v>
      </c>
      <c r="D259" s="24">
        <f t="shared" si="65"/>
        <v>6896</v>
      </c>
      <c r="E259" s="24">
        <f t="shared" si="66"/>
        <v>4109</v>
      </c>
      <c r="F259" s="24">
        <f t="shared" si="67"/>
        <v>12345</v>
      </c>
      <c r="G259" s="29"/>
      <c r="H259" s="119">
        <f t="shared" si="68"/>
        <v>40701</v>
      </c>
      <c r="I259" s="120">
        <f t="shared" ref="I259:I322" si="70">+I258+200</f>
        <v>40900</v>
      </c>
      <c r="J259" s="104">
        <v>0.06</v>
      </c>
      <c r="K259" s="119">
        <f t="shared" si="69"/>
        <v>40701</v>
      </c>
      <c r="L259" s="120">
        <f t="shared" ref="L259:L322" si="71">+L258+200</f>
        <v>40900</v>
      </c>
      <c r="M259" s="92">
        <f>M258+($I259-$I258)*(VLOOKUP($H259,$H$55:$M$516,3))</f>
        <v>3976.5</v>
      </c>
      <c r="P259" s="42">
        <f t="shared" si="62"/>
        <v>256</v>
      </c>
      <c r="Q259" s="45">
        <f t="shared" si="63"/>
        <v>3136</v>
      </c>
      <c r="R259" s="54">
        <f t="shared" si="58"/>
        <v>6272</v>
      </c>
      <c r="S259">
        <f t="shared" si="59"/>
        <v>260</v>
      </c>
      <c r="T259" s="65">
        <v>1</v>
      </c>
    </row>
    <row r="260" spans="1:20" ht="16" thickBot="1" x14ac:dyDescent="0.25">
      <c r="A260" s="32">
        <f t="shared" si="60"/>
        <v>51301</v>
      </c>
      <c r="B260" s="25">
        <f t="shared" si="61"/>
        <v>51500</v>
      </c>
      <c r="C260" s="24">
        <f t="shared" si="64"/>
        <v>5963</v>
      </c>
      <c r="D260" s="24">
        <f t="shared" si="65"/>
        <v>6920</v>
      </c>
      <c r="E260" s="24">
        <f t="shared" si="66"/>
        <v>4123</v>
      </c>
      <c r="F260" s="24">
        <f t="shared" si="67"/>
        <v>12385</v>
      </c>
      <c r="G260" s="29"/>
      <c r="H260" s="119">
        <f t="shared" si="68"/>
        <v>40901</v>
      </c>
      <c r="I260" s="120">
        <f t="shared" si="70"/>
        <v>41100</v>
      </c>
      <c r="J260" s="104">
        <v>0.06</v>
      </c>
      <c r="K260" s="119">
        <f t="shared" si="69"/>
        <v>40901</v>
      </c>
      <c r="L260" s="120">
        <f t="shared" si="71"/>
        <v>41100</v>
      </c>
      <c r="M260" s="92">
        <f>M259+($I260-$I259)*(VLOOKUP($H260,$H$55:$M$516,3))</f>
        <v>3988.5</v>
      </c>
      <c r="P260" s="42">
        <f t="shared" si="62"/>
        <v>257</v>
      </c>
      <c r="Q260" s="45">
        <f t="shared" si="63"/>
        <v>3136</v>
      </c>
      <c r="R260" s="54">
        <f t="shared" ref="R260:R323" si="72">+Q260*2</f>
        <v>6272</v>
      </c>
      <c r="S260">
        <f t="shared" ref="S260:S323" si="73">VLOOKUP(P260,$U$3:$V$204,2)</f>
        <v>260</v>
      </c>
      <c r="T260" s="65">
        <v>1</v>
      </c>
    </row>
    <row r="261" spans="1:20" ht="16" thickBot="1" x14ac:dyDescent="0.25">
      <c r="A261" s="32">
        <f t="shared" ref="A261:A324" si="74">B260+1</f>
        <v>51501</v>
      </c>
      <c r="B261" s="25">
        <f t="shared" ref="B261:B324" si="75">B260+200</f>
        <v>51700</v>
      </c>
      <c r="C261" s="24">
        <f t="shared" si="64"/>
        <v>5977</v>
      </c>
      <c r="D261" s="24">
        <f t="shared" si="65"/>
        <v>6944</v>
      </c>
      <c r="E261" s="24">
        <f t="shared" si="66"/>
        <v>4137</v>
      </c>
      <c r="F261" s="24">
        <f t="shared" si="67"/>
        <v>12425</v>
      </c>
      <c r="G261" s="29"/>
      <c r="H261" s="119">
        <f t="shared" si="68"/>
        <v>41101</v>
      </c>
      <c r="I261" s="120">
        <f t="shared" si="70"/>
        <v>41300</v>
      </c>
      <c r="J261" s="104">
        <v>0.06</v>
      </c>
      <c r="K261" s="119">
        <f t="shared" si="69"/>
        <v>41101</v>
      </c>
      <c r="L261" s="120">
        <f t="shared" si="71"/>
        <v>41300</v>
      </c>
      <c r="M261" s="92">
        <f>M260+($I261-$I260)*(VLOOKUP($H261,$H$55:$M$516,3))</f>
        <v>4000.5</v>
      </c>
      <c r="P261" s="42">
        <f t="shared" si="62"/>
        <v>258</v>
      </c>
      <c r="Q261" s="45">
        <f t="shared" si="63"/>
        <v>3136</v>
      </c>
      <c r="R261" s="54">
        <f t="shared" si="72"/>
        <v>6272</v>
      </c>
      <c r="S261">
        <f t="shared" si="73"/>
        <v>260</v>
      </c>
      <c r="T261" s="65">
        <v>1</v>
      </c>
    </row>
    <row r="262" spans="1:20" ht="16" thickBot="1" x14ac:dyDescent="0.25">
      <c r="A262" s="32">
        <f t="shared" si="74"/>
        <v>51701</v>
      </c>
      <c r="B262" s="25">
        <f t="shared" si="75"/>
        <v>51900</v>
      </c>
      <c r="C262" s="24">
        <f t="shared" si="64"/>
        <v>5991</v>
      </c>
      <c r="D262" s="24">
        <f t="shared" si="65"/>
        <v>6968</v>
      </c>
      <c r="E262" s="24">
        <f t="shared" si="66"/>
        <v>4151</v>
      </c>
      <c r="F262" s="24">
        <f t="shared" si="67"/>
        <v>12465</v>
      </c>
      <c r="G262" s="29"/>
      <c r="H262" s="119">
        <f t="shared" si="68"/>
        <v>41301</v>
      </c>
      <c r="I262" s="120">
        <f t="shared" si="70"/>
        <v>41500</v>
      </c>
      <c r="J262" s="104">
        <v>0.06</v>
      </c>
      <c r="K262" s="119">
        <f t="shared" si="69"/>
        <v>41301</v>
      </c>
      <c r="L262" s="120">
        <f t="shared" si="71"/>
        <v>41500</v>
      </c>
      <c r="M262" s="92">
        <f>M261+($I262-$I261)*(VLOOKUP($H262,$H$55:$M$516,3))</f>
        <v>4012.5</v>
      </c>
      <c r="P262" s="42">
        <f t="shared" ref="P262:P325" si="76">+P261+1</f>
        <v>259</v>
      </c>
      <c r="Q262" s="45">
        <f t="shared" si="63"/>
        <v>3136</v>
      </c>
      <c r="R262" s="54">
        <f t="shared" si="72"/>
        <v>6272</v>
      </c>
      <c r="S262">
        <f t="shared" si="73"/>
        <v>260</v>
      </c>
      <c r="T262" s="65">
        <v>1</v>
      </c>
    </row>
    <row r="263" spans="1:20" ht="16" thickBot="1" x14ac:dyDescent="0.25">
      <c r="A263" s="32">
        <f t="shared" si="74"/>
        <v>51901</v>
      </c>
      <c r="B263" s="25">
        <f t="shared" si="75"/>
        <v>52100</v>
      </c>
      <c r="C263" s="24">
        <f t="shared" si="64"/>
        <v>6005</v>
      </c>
      <c r="D263" s="24">
        <f t="shared" si="65"/>
        <v>6992</v>
      </c>
      <c r="E263" s="24">
        <f t="shared" si="66"/>
        <v>4165</v>
      </c>
      <c r="F263" s="24">
        <f t="shared" si="67"/>
        <v>12505</v>
      </c>
      <c r="G263" s="29"/>
      <c r="H263" s="119">
        <f t="shared" si="68"/>
        <v>41501</v>
      </c>
      <c r="I263" s="120">
        <f t="shared" si="70"/>
        <v>41700</v>
      </c>
      <c r="J263" s="104">
        <v>0.06</v>
      </c>
      <c r="K263" s="119">
        <f t="shared" si="69"/>
        <v>41501</v>
      </c>
      <c r="L263" s="120">
        <f t="shared" si="71"/>
        <v>41700</v>
      </c>
      <c r="M263" s="92">
        <f>M262+($I263-$I262)*(VLOOKUP($H263,$H$55:$M$516,3))</f>
        <v>4024.5</v>
      </c>
      <c r="P263" s="42">
        <f t="shared" si="76"/>
        <v>260</v>
      </c>
      <c r="Q263" s="45">
        <f t="shared" ref="Q263:Q326" si="77">Q262+IF(MOD(P263-1,5),0,(VLOOKUP(P263,$K$16:$M$24,3)))</f>
        <v>3136</v>
      </c>
      <c r="R263" s="54">
        <f t="shared" si="72"/>
        <v>6272</v>
      </c>
      <c r="S263">
        <f t="shared" si="73"/>
        <v>260</v>
      </c>
      <c r="T263" s="65">
        <v>1</v>
      </c>
    </row>
    <row r="264" spans="1:20" ht="16" thickBot="1" x14ac:dyDescent="0.25">
      <c r="A264" s="32">
        <f t="shared" si="74"/>
        <v>52101</v>
      </c>
      <c r="B264" s="25">
        <f t="shared" si="75"/>
        <v>52300</v>
      </c>
      <c r="C264" s="24">
        <f t="shared" si="64"/>
        <v>6019</v>
      </c>
      <c r="D264" s="24">
        <f t="shared" si="65"/>
        <v>7016</v>
      </c>
      <c r="E264" s="24">
        <f t="shared" si="66"/>
        <v>4179</v>
      </c>
      <c r="F264" s="24">
        <f t="shared" si="67"/>
        <v>12545</v>
      </c>
      <c r="G264" s="29"/>
      <c r="H264" s="119">
        <f t="shared" si="68"/>
        <v>41701</v>
      </c>
      <c r="I264" s="120">
        <f t="shared" si="70"/>
        <v>41900</v>
      </c>
      <c r="J264" s="104">
        <v>0.06</v>
      </c>
      <c r="K264" s="119">
        <f t="shared" si="69"/>
        <v>41701</v>
      </c>
      <c r="L264" s="120">
        <f t="shared" si="71"/>
        <v>41900</v>
      </c>
      <c r="M264" s="92">
        <f>M263+($I264-$I263)*(VLOOKUP($H264,$H$55:$M$516,3))</f>
        <v>4036.5</v>
      </c>
      <c r="P264" s="42">
        <f t="shared" si="76"/>
        <v>261</v>
      </c>
      <c r="Q264" s="45">
        <f t="shared" si="77"/>
        <v>3176</v>
      </c>
      <c r="R264" s="54">
        <f t="shared" si="72"/>
        <v>6352</v>
      </c>
      <c r="S264">
        <f t="shared" si="73"/>
        <v>265</v>
      </c>
      <c r="T264" s="65">
        <v>1</v>
      </c>
    </row>
    <row r="265" spans="1:20" ht="16" thickBot="1" x14ac:dyDescent="0.25">
      <c r="A265" s="32">
        <f t="shared" si="74"/>
        <v>52301</v>
      </c>
      <c r="B265" s="25">
        <f t="shared" si="75"/>
        <v>52500</v>
      </c>
      <c r="C265" s="24">
        <f t="shared" si="64"/>
        <v>6033</v>
      </c>
      <c r="D265" s="24">
        <f t="shared" si="65"/>
        <v>7040</v>
      </c>
      <c r="E265" s="24">
        <f t="shared" si="66"/>
        <v>4193</v>
      </c>
      <c r="F265" s="24">
        <f t="shared" si="67"/>
        <v>12585</v>
      </c>
      <c r="G265" s="29"/>
      <c r="H265" s="119">
        <f t="shared" si="68"/>
        <v>41901</v>
      </c>
      <c r="I265" s="120">
        <f t="shared" si="70"/>
        <v>42100</v>
      </c>
      <c r="J265" s="104">
        <v>0.06</v>
      </c>
      <c r="K265" s="119">
        <f t="shared" si="69"/>
        <v>41901</v>
      </c>
      <c r="L265" s="120">
        <f t="shared" si="71"/>
        <v>42100</v>
      </c>
      <c r="M265" s="92">
        <f>M264+($I265-$I264)*(VLOOKUP($H265,$H$55:$M$516,3))</f>
        <v>4048.5</v>
      </c>
      <c r="P265" s="42">
        <f t="shared" si="76"/>
        <v>262</v>
      </c>
      <c r="Q265" s="45">
        <f t="shared" si="77"/>
        <v>3176</v>
      </c>
      <c r="R265" s="54">
        <f t="shared" si="72"/>
        <v>6352</v>
      </c>
      <c r="S265">
        <f t="shared" si="73"/>
        <v>265</v>
      </c>
      <c r="T265" s="65">
        <v>1</v>
      </c>
    </row>
    <row r="266" spans="1:20" ht="16" thickBot="1" x14ac:dyDescent="0.25">
      <c r="A266" s="32">
        <f t="shared" si="74"/>
        <v>52501</v>
      </c>
      <c r="B266" s="25">
        <f t="shared" si="75"/>
        <v>52700</v>
      </c>
      <c r="C266" s="24">
        <f t="shared" si="64"/>
        <v>6047</v>
      </c>
      <c r="D266" s="24">
        <f t="shared" si="65"/>
        <v>7064</v>
      </c>
      <c r="E266" s="24">
        <f t="shared" si="66"/>
        <v>4207</v>
      </c>
      <c r="F266" s="24">
        <f t="shared" si="67"/>
        <v>12625</v>
      </c>
      <c r="G266" s="29"/>
      <c r="H266" s="119">
        <f t="shared" si="68"/>
        <v>42101</v>
      </c>
      <c r="I266" s="120">
        <f t="shared" si="70"/>
        <v>42300</v>
      </c>
      <c r="J266" s="104">
        <v>0.06</v>
      </c>
      <c r="K266" s="119">
        <f t="shared" si="69"/>
        <v>42101</v>
      </c>
      <c r="L266" s="120">
        <f t="shared" si="71"/>
        <v>42300</v>
      </c>
      <c r="M266" s="92">
        <f>M265+($I266-$I265)*(VLOOKUP($H266,$H$55:$M$516,3))</f>
        <v>4060.5</v>
      </c>
      <c r="P266" s="42">
        <f t="shared" si="76"/>
        <v>263</v>
      </c>
      <c r="Q266" s="45">
        <f t="shared" si="77"/>
        <v>3176</v>
      </c>
      <c r="R266" s="54">
        <f t="shared" si="72"/>
        <v>6352</v>
      </c>
      <c r="S266">
        <f t="shared" si="73"/>
        <v>265</v>
      </c>
      <c r="T266" s="65">
        <v>1</v>
      </c>
    </row>
    <row r="267" spans="1:20" ht="16" thickBot="1" x14ac:dyDescent="0.25">
      <c r="A267" s="32">
        <f t="shared" si="74"/>
        <v>52701</v>
      </c>
      <c r="B267" s="25">
        <f t="shared" si="75"/>
        <v>52900</v>
      </c>
      <c r="C267" s="24">
        <f t="shared" si="64"/>
        <v>6061</v>
      </c>
      <c r="D267" s="24">
        <f t="shared" si="65"/>
        <v>7088</v>
      </c>
      <c r="E267" s="24">
        <f t="shared" si="66"/>
        <v>4221</v>
      </c>
      <c r="F267" s="24">
        <f t="shared" si="67"/>
        <v>12665</v>
      </c>
      <c r="G267" s="29"/>
      <c r="H267" s="119">
        <f t="shared" si="68"/>
        <v>42301</v>
      </c>
      <c r="I267" s="120">
        <f t="shared" si="70"/>
        <v>42500</v>
      </c>
      <c r="J267" s="104">
        <v>0.06</v>
      </c>
      <c r="K267" s="119">
        <f t="shared" si="69"/>
        <v>42301</v>
      </c>
      <c r="L267" s="120">
        <f t="shared" si="71"/>
        <v>42500</v>
      </c>
      <c r="M267" s="92">
        <f>M266+($I267-$I266)*(VLOOKUP($H267,$H$55:$M$516,3))</f>
        <v>4072.5</v>
      </c>
      <c r="P267" s="42">
        <f t="shared" si="76"/>
        <v>264</v>
      </c>
      <c r="Q267" s="45">
        <f t="shared" si="77"/>
        <v>3176</v>
      </c>
      <c r="R267" s="54">
        <f t="shared" si="72"/>
        <v>6352</v>
      </c>
      <c r="S267">
        <f t="shared" si="73"/>
        <v>265</v>
      </c>
      <c r="T267" s="65">
        <v>1</v>
      </c>
    </row>
    <row r="268" spans="1:20" ht="16" thickBot="1" x14ac:dyDescent="0.25">
      <c r="A268" s="32">
        <f t="shared" si="74"/>
        <v>52901</v>
      </c>
      <c r="B268" s="25">
        <f t="shared" si="75"/>
        <v>53100</v>
      </c>
      <c r="C268" s="24">
        <f t="shared" si="64"/>
        <v>6075</v>
      </c>
      <c r="D268" s="24">
        <f t="shared" si="65"/>
        <v>7112</v>
      </c>
      <c r="E268" s="24">
        <f t="shared" si="66"/>
        <v>4235</v>
      </c>
      <c r="F268" s="24">
        <f t="shared" si="67"/>
        <v>12705</v>
      </c>
      <c r="G268" s="29"/>
      <c r="H268" s="119">
        <f t="shared" si="68"/>
        <v>42501</v>
      </c>
      <c r="I268" s="120">
        <f t="shared" si="70"/>
        <v>42700</v>
      </c>
      <c r="J268" s="104">
        <v>0.06</v>
      </c>
      <c r="K268" s="119">
        <f t="shared" si="69"/>
        <v>42501</v>
      </c>
      <c r="L268" s="120">
        <f t="shared" si="71"/>
        <v>42700</v>
      </c>
      <c r="M268" s="92">
        <f>M267+($I268-$I267)*(VLOOKUP($H268,$H$55:$M$516,3))</f>
        <v>4084.5</v>
      </c>
      <c r="P268" s="42">
        <f t="shared" si="76"/>
        <v>265</v>
      </c>
      <c r="Q268" s="45">
        <f t="shared" si="77"/>
        <v>3176</v>
      </c>
      <c r="R268" s="54">
        <f t="shared" si="72"/>
        <v>6352</v>
      </c>
      <c r="S268">
        <f t="shared" si="73"/>
        <v>265</v>
      </c>
      <c r="T268" s="65">
        <v>1</v>
      </c>
    </row>
    <row r="269" spans="1:20" ht="16" thickBot="1" x14ac:dyDescent="0.25">
      <c r="A269" s="32">
        <f t="shared" si="74"/>
        <v>53101</v>
      </c>
      <c r="B269" s="25">
        <f t="shared" si="75"/>
        <v>53300</v>
      </c>
      <c r="C269" s="24">
        <f t="shared" si="64"/>
        <v>6089</v>
      </c>
      <c r="D269" s="24">
        <f t="shared" si="65"/>
        <v>7136</v>
      </c>
      <c r="E269" s="24">
        <f t="shared" si="66"/>
        <v>4249</v>
      </c>
      <c r="F269" s="24">
        <f t="shared" si="67"/>
        <v>12745</v>
      </c>
      <c r="G269" s="29"/>
      <c r="H269" s="119">
        <f t="shared" si="68"/>
        <v>42701</v>
      </c>
      <c r="I269" s="120">
        <f t="shared" si="70"/>
        <v>42900</v>
      </c>
      <c r="J269" s="104">
        <v>0.06</v>
      </c>
      <c r="K269" s="119">
        <f t="shared" si="69"/>
        <v>42701</v>
      </c>
      <c r="L269" s="120">
        <f t="shared" si="71"/>
        <v>42900</v>
      </c>
      <c r="M269" s="92">
        <f>M268+($I269-$I268)*(VLOOKUP($H269,$H$55:$M$516,3))</f>
        <v>4096.5</v>
      </c>
      <c r="P269" s="42">
        <f t="shared" si="76"/>
        <v>266</v>
      </c>
      <c r="Q269" s="45">
        <f t="shared" si="77"/>
        <v>3216</v>
      </c>
      <c r="R269" s="54">
        <f t="shared" si="72"/>
        <v>6432</v>
      </c>
      <c r="S269">
        <f t="shared" si="73"/>
        <v>270</v>
      </c>
      <c r="T269" s="65">
        <v>1</v>
      </c>
    </row>
    <row r="270" spans="1:20" ht="16" thickBot="1" x14ac:dyDescent="0.25">
      <c r="A270" s="32">
        <f t="shared" si="74"/>
        <v>53301</v>
      </c>
      <c r="B270" s="25">
        <f t="shared" si="75"/>
        <v>53500</v>
      </c>
      <c r="C270" s="24">
        <f t="shared" si="64"/>
        <v>6103</v>
      </c>
      <c r="D270" s="24">
        <f t="shared" si="65"/>
        <v>7160</v>
      </c>
      <c r="E270" s="24">
        <f t="shared" si="66"/>
        <v>4263</v>
      </c>
      <c r="F270" s="24">
        <f t="shared" si="67"/>
        <v>12785</v>
      </c>
      <c r="G270" s="29"/>
      <c r="H270" s="119">
        <f t="shared" si="68"/>
        <v>42901</v>
      </c>
      <c r="I270" s="120">
        <f t="shared" si="70"/>
        <v>43100</v>
      </c>
      <c r="J270" s="104">
        <v>0.06</v>
      </c>
      <c r="K270" s="119">
        <f t="shared" si="69"/>
        <v>42901</v>
      </c>
      <c r="L270" s="120">
        <f t="shared" si="71"/>
        <v>43100</v>
      </c>
      <c r="M270" s="92">
        <f>M269+($I270-$I269)*(VLOOKUP($H270,$H$55:$M$516,3))</f>
        <v>4108.5</v>
      </c>
      <c r="P270" s="42">
        <f t="shared" si="76"/>
        <v>267</v>
      </c>
      <c r="Q270" s="45">
        <f t="shared" si="77"/>
        <v>3216</v>
      </c>
      <c r="R270" s="54">
        <f t="shared" si="72"/>
        <v>6432</v>
      </c>
      <c r="S270">
        <f t="shared" si="73"/>
        <v>270</v>
      </c>
      <c r="T270" s="65">
        <v>1</v>
      </c>
    </row>
    <row r="271" spans="1:20" ht="16" thickBot="1" x14ac:dyDescent="0.25">
      <c r="A271" s="32">
        <f t="shared" si="74"/>
        <v>53501</v>
      </c>
      <c r="B271" s="25">
        <f t="shared" si="75"/>
        <v>53700</v>
      </c>
      <c r="C271" s="24">
        <f t="shared" si="64"/>
        <v>6117</v>
      </c>
      <c r="D271" s="24">
        <f t="shared" si="65"/>
        <v>7184</v>
      </c>
      <c r="E271" s="24">
        <f t="shared" si="66"/>
        <v>4277</v>
      </c>
      <c r="F271" s="24">
        <f t="shared" si="67"/>
        <v>12825</v>
      </c>
      <c r="G271" s="29"/>
      <c r="H271" s="119">
        <f t="shared" si="68"/>
        <v>43101</v>
      </c>
      <c r="I271" s="120">
        <f t="shared" si="70"/>
        <v>43300</v>
      </c>
      <c r="J271" s="104">
        <v>0.06</v>
      </c>
      <c r="K271" s="119">
        <f t="shared" si="69"/>
        <v>43101</v>
      </c>
      <c r="L271" s="120">
        <f t="shared" si="71"/>
        <v>43300</v>
      </c>
      <c r="M271" s="92">
        <f>M270+($I271-$I270)*(VLOOKUP($H271,$H$55:$M$516,3))</f>
        <v>4120.5</v>
      </c>
      <c r="P271" s="42">
        <f t="shared" si="76"/>
        <v>268</v>
      </c>
      <c r="Q271" s="45">
        <f t="shared" si="77"/>
        <v>3216</v>
      </c>
      <c r="R271" s="54">
        <f t="shared" si="72"/>
        <v>6432</v>
      </c>
      <c r="S271">
        <f t="shared" si="73"/>
        <v>270</v>
      </c>
      <c r="T271" s="65">
        <v>1</v>
      </c>
    </row>
    <row r="272" spans="1:20" ht="16" thickBot="1" x14ac:dyDescent="0.25">
      <c r="A272" s="32">
        <f t="shared" si="74"/>
        <v>53701</v>
      </c>
      <c r="B272" s="25">
        <f t="shared" si="75"/>
        <v>53900</v>
      </c>
      <c r="C272" s="24">
        <f t="shared" si="64"/>
        <v>6131</v>
      </c>
      <c r="D272" s="24">
        <f t="shared" si="65"/>
        <v>7208</v>
      </c>
      <c r="E272" s="24">
        <f t="shared" si="66"/>
        <v>4291</v>
      </c>
      <c r="F272" s="24">
        <f t="shared" si="67"/>
        <v>12865</v>
      </c>
      <c r="G272" s="29"/>
      <c r="H272" s="119">
        <f t="shared" si="68"/>
        <v>43301</v>
      </c>
      <c r="I272" s="120">
        <f t="shared" si="70"/>
        <v>43500</v>
      </c>
      <c r="J272" s="104">
        <v>0.06</v>
      </c>
      <c r="K272" s="119">
        <f t="shared" si="69"/>
        <v>43301</v>
      </c>
      <c r="L272" s="120">
        <f t="shared" si="71"/>
        <v>43500</v>
      </c>
      <c r="M272" s="92">
        <f>M271+($I272-$I271)*(VLOOKUP($H272,$H$55:$M$516,3))</f>
        <v>4132.5</v>
      </c>
      <c r="P272" s="42">
        <f t="shared" si="76"/>
        <v>269</v>
      </c>
      <c r="Q272" s="45">
        <f t="shared" si="77"/>
        <v>3216</v>
      </c>
      <c r="R272" s="54">
        <f t="shared" si="72"/>
        <v>6432</v>
      </c>
      <c r="S272">
        <f t="shared" si="73"/>
        <v>270</v>
      </c>
      <c r="T272" s="65">
        <v>1</v>
      </c>
    </row>
    <row r="273" spans="1:20" ht="16" thickBot="1" x14ac:dyDescent="0.25">
      <c r="A273" s="32">
        <f t="shared" si="74"/>
        <v>53901</v>
      </c>
      <c r="B273" s="25">
        <f t="shared" si="75"/>
        <v>54100</v>
      </c>
      <c r="C273" s="24">
        <f t="shared" si="64"/>
        <v>6145</v>
      </c>
      <c r="D273" s="24">
        <f t="shared" si="65"/>
        <v>7232</v>
      </c>
      <c r="E273" s="24">
        <f t="shared" si="66"/>
        <v>4305</v>
      </c>
      <c r="F273" s="24">
        <f t="shared" si="67"/>
        <v>12905</v>
      </c>
      <c r="G273" s="29"/>
      <c r="H273" s="119">
        <f t="shared" si="68"/>
        <v>43501</v>
      </c>
      <c r="I273" s="120">
        <f t="shared" si="70"/>
        <v>43700</v>
      </c>
      <c r="J273" s="104">
        <v>0.06</v>
      </c>
      <c r="K273" s="119">
        <f t="shared" si="69"/>
        <v>43501</v>
      </c>
      <c r="L273" s="120">
        <f t="shared" si="71"/>
        <v>43700</v>
      </c>
      <c r="M273" s="92">
        <f>M272+($I273-$I272)*(VLOOKUP($H273,$H$55:$M$516,3))</f>
        <v>4144.5</v>
      </c>
      <c r="P273" s="42">
        <f t="shared" si="76"/>
        <v>270</v>
      </c>
      <c r="Q273" s="45">
        <f t="shared" si="77"/>
        <v>3216</v>
      </c>
      <c r="R273" s="54">
        <f t="shared" si="72"/>
        <v>6432</v>
      </c>
      <c r="S273">
        <f t="shared" si="73"/>
        <v>270</v>
      </c>
      <c r="T273" s="65">
        <v>1</v>
      </c>
    </row>
    <row r="274" spans="1:20" ht="16" thickBot="1" x14ac:dyDescent="0.25">
      <c r="A274" s="32">
        <f t="shared" si="74"/>
        <v>54101</v>
      </c>
      <c r="B274" s="25">
        <f t="shared" si="75"/>
        <v>54300</v>
      </c>
      <c r="C274" s="24">
        <f t="shared" si="64"/>
        <v>6159</v>
      </c>
      <c r="D274" s="24">
        <f t="shared" si="65"/>
        <v>7256</v>
      </c>
      <c r="E274" s="24">
        <f t="shared" si="66"/>
        <v>4319</v>
      </c>
      <c r="F274" s="24">
        <f t="shared" si="67"/>
        <v>12945</v>
      </c>
      <c r="G274" s="29"/>
      <c r="H274" s="119">
        <f t="shared" si="68"/>
        <v>43701</v>
      </c>
      <c r="I274" s="120">
        <f t="shared" si="70"/>
        <v>43900</v>
      </c>
      <c r="J274" s="104">
        <v>0.06</v>
      </c>
      <c r="K274" s="119">
        <f t="shared" si="69"/>
        <v>43701</v>
      </c>
      <c r="L274" s="120">
        <f t="shared" si="71"/>
        <v>43900</v>
      </c>
      <c r="M274" s="92">
        <f>M273+($I274-$I273)*(VLOOKUP($H274,$H$55:$M$516,3))</f>
        <v>4156.5</v>
      </c>
      <c r="P274" s="42">
        <f t="shared" si="76"/>
        <v>271</v>
      </c>
      <c r="Q274" s="45">
        <f t="shared" si="77"/>
        <v>3256</v>
      </c>
      <c r="R274" s="54">
        <f t="shared" si="72"/>
        <v>6512</v>
      </c>
      <c r="S274">
        <f t="shared" si="73"/>
        <v>275</v>
      </c>
      <c r="T274" s="65">
        <v>1</v>
      </c>
    </row>
    <row r="275" spans="1:20" ht="16" thickBot="1" x14ac:dyDescent="0.25">
      <c r="A275" s="32">
        <f t="shared" si="74"/>
        <v>54301</v>
      </c>
      <c r="B275" s="25">
        <f t="shared" si="75"/>
        <v>54500</v>
      </c>
      <c r="C275" s="24">
        <f t="shared" si="64"/>
        <v>6173</v>
      </c>
      <c r="D275" s="24">
        <f t="shared" si="65"/>
        <v>7280</v>
      </c>
      <c r="E275" s="24">
        <f t="shared" si="66"/>
        <v>4333</v>
      </c>
      <c r="F275" s="24">
        <f t="shared" si="67"/>
        <v>12985</v>
      </c>
      <c r="G275" s="29"/>
      <c r="H275" s="119">
        <f t="shared" si="68"/>
        <v>43901</v>
      </c>
      <c r="I275" s="120">
        <f t="shared" si="70"/>
        <v>44100</v>
      </c>
      <c r="J275" s="104">
        <v>0.06</v>
      </c>
      <c r="K275" s="119">
        <f t="shared" si="69"/>
        <v>43901</v>
      </c>
      <c r="L275" s="120">
        <f t="shared" si="71"/>
        <v>44100</v>
      </c>
      <c r="M275" s="92">
        <f>M274+($I275-$I274)*(VLOOKUP($H275,$H$55:$M$516,3))</f>
        <v>4168.5</v>
      </c>
      <c r="P275" s="42">
        <f t="shared" si="76"/>
        <v>272</v>
      </c>
      <c r="Q275" s="45">
        <f t="shared" si="77"/>
        <v>3256</v>
      </c>
      <c r="R275" s="54">
        <f t="shared" si="72"/>
        <v>6512</v>
      </c>
      <c r="S275">
        <f t="shared" si="73"/>
        <v>275</v>
      </c>
      <c r="T275" s="65">
        <v>1</v>
      </c>
    </row>
    <row r="276" spans="1:20" ht="16" thickBot="1" x14ac:dyDescent="0.25">
      <c r="A276" s="32">
        <f t="shared" si="74"/>
        <v>54501</v>
      </c>
      <c r="B276" s="25">
        <f t="shared" si="75"/>
        <v>54700</v>
      </c>
      <c r="C276" s="24">
        <f t="shared" si="64"/>
        <v>6187</v>
      </c>
      <c r="D276" s="24">
        <f t="shared" si="65"/>
        <v>7304</v>
      </c>
      <c r="E276" s="24">
        <f t="shared" si="66"/>
        <v>4347</v>
      </c>
      <c r="F276" s="24">
        <f t="shared" si="67"/>
        <v>13025</v>
      </c>
      <c r="G276" s="29"/>
      <c r="H276" s="119">
        <f t="shared" si="68"/>
        <v>44101</v>
      </c>
      <c r="I276" s="120">
        <f t="shared" si="70"/>
        <v>44300</v>
      </c>
      <c r="J276" s="104">
        <v>0.06</v>
      </c>
      <c r="K276" s="119">
        <f t="shared" si="69"/>
        <v>44101</v>
      </c>
      <c r="L276" s="120">
        <f t="shared" si="71"/>
        <v>44300</v>
      </c>
      <c r="M276" s="92">
        <f>M275+($I276-$I275)*(VLOOKUP($H276,$H$55:$M$516,3))</f>
        <v>4180.5</v>
      </c>
      <c r="P276" s="42">
        <f t="shared" si="76"/>
        <v>273</v>
      </c>
      <c r="Q276" s="45">
        <f t="shared" si="77"/>
        <v>3256</v>
      </c>
      <c r="R276" s="54">
        <f t="shared" si="72"/>
        <v>6512</v>
      </c>
      <c r="S276">
        <f t="shared" si="73"/>
        <v>275</v>
      </c>
      <c r="T276" s="65">
        <v>1</v>
      </c>
    </row>
    <row r="277" spans="1:20" ht="16" thickBot="1" x14ac:dyDescent="0.25">
      <c r="A277" s="32">
        <f t="shared" si="74"/>
        <v>54701</v>
      </c>
      <c r="B277" s="25">
        <f t="shared" si="75"/>
        <v>54900</v>
      </c>
      <c r="C277" s="24">
        <f t="shared" si="64"/>
        <v>6201</v>
      </c>
      <c r="D277" s="24">
        <f t="shared" si="65"/>
        <v>7328</v>
      </c>
      <c r="E277" s="24">
        <f t="shared" si="66"/>
        <v>4361</v>
      </c>
      <c r="F277" s="24">
        <f t="shared" si="67"/>
        <v>13065</v>
      </c>
      <c r="G277" s="29"/>
      <c r="H277" s="119">
        <f t="shared" si="68"/>
        <v>44301</v>
      </c>
      <c r="I277" s="120">
        <f t="shared" si="70"/>
        <v>44500</v>
      </c>
      <c r="J277" s="104">
        <v>0.06</v>
      </c>
      <c r="K277" s="119">
        <f t="shared" si="69"/>
        <v>44301</v>
      </c>
      <c r="L277" s="120">
        <f t="shared" si="71"/>
        <v>44500</v>
      </c>
      <c r="M277" s="92">
        <f>M276+($I277-$I276)*(VLOOKUP($H277,$H$55:$M$516,3))</f>
        <v>4192.5</v>
      </c>
      <c r="P277" s="42">
        <f t="shared" si="76"/>
        <v>274</v>
      </c>
      <c r="Q277" s="45">
        <f t="shared" si="77"/>
        <v>3256</v>
      </c>
      <c r="R277" s="54">
        <f t="shared" si="72"/>
        <v>6512</v>
      </c>
      <c r="S277">
        <f t="shared" si="73"/>
        <v>275</v>
      </c>
      <c r="T277" s="65">
        <v>1</v>
      </c>
    </row>
    <row r="278" spans="1:20" ht="16" thickBot="1" x14ac:dyDescent="0.25">
      <c r="A278" s="32">
        <f t="shared" si="74"/>
        <v>54901</v>
      </c>
      <c r="B278" s="25">
        <f t="shared" si="75"/>
        <v>55100</v>
      </c>
      <c r="C278" s="24">
        <f t="shared" si="64"/>
        <v>6215</v>
      </c>
      <c r="D278" s="24">
        <f t="shared" si="65"/>
        <v>7352</v>
      </c>
      <c r="E278" s="24">
        <f t="shared" si="66"/>
        <v>4375</v>
      </c>
      <c r="F278" s="24">
        <f t="shared" si="67"/>
        <v>13105</v>
      </c>
      <c r="G278" s="29"/>
      <c r="H278" s="119">
        <f t="shared" si="68"/>
        <v>44501</v>
      </c>
      <c r="I278" s="120">
        <f t="shared" si="70"/>
        <v>44700</v>
      </c>
      <c r="J278" s="104">
        <v>0.06</v>
      </c>
      <c r="K278" s="119">
        <f t="shared" si="69"/>
        <v>44501</v>
      </c>
      <c r="L278" s="120">
        <f t="shared" si="71"/>
        <v>44700</v>
      </c>
      <c r="M278" s="92">
        <f>M277+($I278-$I277)*(VLOOKUP($H278,$H$55:$M$516,3))</f>
        <v>4204.5</v>
      </c>
      <c r="P278" s="42">
        <f t="shared" si="76"/>
        <v>275</v>
      </c>
      <c r="Q278" s="45">
        <f t="shared" si="77"/>
        <v>3256</v>
      </c>
      <c r="R278" s="54">
        <f t="shared" si="72"/>
        <v>6512</v>
      </c>
      <c r="S278">
        <f t="shared" si="73"/>
        <v>275</v>
      </c>
      <c r="T278" s="65">
        <v>1</v>
      </c>
    </row>
    <row r="279" spans="1:20" ht="16" thickBot="1" x14ac:dyDescent="0.25">
      <c r="A279" s="32">
        <f t="shared" si="74"/>
        <v>55101</v>
      </c>
      <c r="B279" s="25">
        <f t="shared" si="75"/>
        <v>55300</v>
      </c>
      <c r="C279" s="24">
        <f t="shared" si="64"/>
        <v>6229</v>
      </c>
      <c r="D279" s="24">
        <f t="shared" si="65"/>
        <v>7376</v>
      </c>
      <c r="E279" s="24">
        <f t="shared" si="66"/>
        <v>4389</v>
      </c>
      <c r="F279" s="24">
        <f t="shared" si="67"/>
        <v>13145</v>
      </c>
      <c r="G279" s="29"/>
      <c r="H279" s="119">
        <f t="shared" si="68"/>
        <v>44701</v>
      </c>
      <c r="I279" s="120">
        <f t="shared" si="70"/>
        <v>44900</v>
      </c>
      <c r="J279" s="104">
        <v>0.06</v>
      </c>
      <c r="K279" s="119">
        <f t="shared" si="69"/>
        <v>44701</v>
      </c>
      <c r="L279" s="120">
        <f t="shared" si="71"/>
        <v>44900</v>
      </c>
      <c r="M279" s="92">
        <f>M278+($I279-$I278)*(VLOOKUP($H279,$H$55:$M$516,3))</f>
        <v>4216.5</v>
      </c>
      <c r="P279" s="42">
        <f t="shared" si="76"/>
        <v>276</v>
      </c>
      <c r="Q279" s="45">
        <f t="shared" si="77"/>
        <v>3296</v>
      </c>
      <c r="R279" s="54">
        <f t="shared" si="72"/>
        <v>6592</v>
      </c>
      <c r="S279">
        <f t="shared" si="73"/>
        <v>280</v>
      </c>
      <c r="T279" s="65">
        <v>1</v>
      </c>
    </row>
    <row r="280" spans="1:20" ht="16" thickBot="1" x14ac:dyDescent="0.25">
      <c r="A280" s="32">
        <f t="shared" si="74"/>
        <v>55301</v>
      </c>
      <c r="B280" s="25">
        <f t="shared" si="75"/>
        <v>55500</v>
      </c>
      <c r="C280" s="24">
        <f t="shared" si="64"/>
        <v>6243</v>
      </c>
      <c r="D280" s="24">
        <f t="shared" si="65"/>
        <v>7400</v>
      </c>
      <c r="E280" s="24">
        <f t="shared" si="66"/>
        <v>4403</v>
      </c>
      <c r="F280" s="24">
        <f t="shared" si="67"/>
        <v>13185</v>
      </c>
      <c r="G280" s="29"/>
      <c r="H280" s="119">
        <f t="shared" si="68"/>
        <v>44901</v>
      </c>
      <c r="I280" s="120">
        <f t="shared" si="70"/>
        <v>45100</v>
      </c>
      <c r="J280" s="104">
        <v>0.06</v>
      </c>
      <c r="K280" s="119">
        <f t="shared" si="69"/>
        <v>44901</v>
      </c>
      <c r="L280" s="120">
        <f t="shared" si="71"/>
        <v>45100</v>
      </c>
      <c r="M280" s="92">
        <f>M279+($I280-$I279)*(VLOOKUP($H280,$H$55:$M$516,3))</f>
        <v>4228.5</v>
      </c>
      <c r="P280" s="42">
        <f t="shared" si="76"/>
        <v>277</v>
      </c>
      <c r="Q280" s="45">
        <f t="shared" si="77"/>
        <v>3296</v>
      </c>
      <c r="R280" s="54">
        <f t="shared" si="72"/>
        <v>6592</v>
      </c>
      <c r="S280">
        <f t="shared" si="73"/>
        <v>280</v>
      </c>
      <c r="T280" s="65">
        <v>1</v>
      </c>
    </row>
    <row r="281" spans="1:20" ht="16" thickBot="1" x14ac:dyDescent="0.25">
      <c r="A281" s="32">
        <f t="shared" si="74"/>
        <v>55501</v>
      </c>
      <c r="B281" s="25">
        <f t="shared" si="75"/>
        <v>55700</v>
      </c>
      <c r="C281" s="24">
        <f t="shared" si="64"/>
        <v>6257</v>
      </c>
      <c r="D281" s="24">
        <f t="shared" si="65"/>
        <v>7424</v>
      </c>
      <c r="E281" s="24">
        <f t="shared" si="66"/>
        <v>4417</v>
      </c>
      <c r="F281" s="24">
        <f t="shared" si="67"/>
        <v>13225</v>
      </c>
      <c r="G281" s="29"/>
      <c r="H281" s="119">
        <f t="shared" si="68"/>
        <v>45101</v>
      </c>
      <c r="I281" s="120">
        <f t="shared" si="70"/>
        <v>45300</v>
      </c>
      <c r="J281" s="104">
        <v>0.06</v>
      </c>
      <c r="K281" s="119">
        <f t="shared" si="69"/>
        <v>45101</v>
      </c>
      <c r="L281" s="120">
        <f t="shared" si="71"/>
        <v>45300</v>
      </c>
      <c r="M281" s="92">
        <f>M280+($I281-$I280)*(VLOOKUP($H281,$H$55:$M$516,3))</f>
        <v>4240.5</v>
      </c>
      <c r="P281" s="42">
        <f t="shared" si="76"/>
        <v>278</v>
      </c>
      <c r="Q281" s="45">
        <f t="shared" si="77"/>
        <v>3296</v>
      </c>
      <c r="R281" s="54">
        <f t="shared" si="72"/>
        <v>6592</v>
      </c>
      <c r="S281">
        <f t="shared" si="73"/>
        <v>280</v>
      </c>
      <c r="T281" s="65">
        <v>1</v>
      </c>
    </row>
    <row r="282" spans="1:20" ht="16" thickBot="1" x14ac:dyDescent="0.25">
      <c r="A282" s="32">
        <f t="shared" si="74"/>
        <v>55701</v>
      </c>
      <c r="B282" s="25">
        <f t="shared" si="75"/>
        <v>55900</v>
      </c>
      <c r="C282" s="24">
        <f t="shared" si="64"/>
        <v>6271</v>
      </c>
      <c r="D282" s="24">
        <f t="shared" si="65"/>
        <v>7448</v>
      </c>
      <c r="E282" s="24">
        <f t="shared" si="66"/>
        <v>4431</v>
      </c>
      <c r="F282" s="24">
        <f t="shared" si="67"/>
        <v>13265</v>
      </c>
      <c r="G282" s="29"/>
      <c r="H282" s="119">
        <f t="shared" si="68"/>
        <v>45301</v>
      </c>
      <c r="I282" s="120">
        <f t="shared" si="70"/>
        <v>45500</v>
      </c>
      <c r="J282" s="104">
        <v>0.06</v>
      </c>
      <c r="K282" s="119">
        <f t="shared" si="69"/>
        <v>45301</v>
      </c>
      <c r="L282" s="120">
        <f t="shared" si="71"/>
        <v>45500</v>
      </c>
      <c r="M282" s="92">
        <f>M281+($I282-$I281)*(VLOOKUP($H282,$H$55:$M$516,3))</f>
        <v>4252.5</v>
      </c>
      <c r="P282" s="42">
        <f t="shared" si="76"/>
        <v>279</v>
      </c>
      <c r="Q282" s="45">
        <f t="shared" si="77"/>
        <v>3296</v>
      </c>
      <c r="R282" s="54">
        <f t="shared" si="72"/>
        <v>6592</v>
      </c>
      <c r="S282">
        <f t="shared" si="73"/>
        <v>280</v>
      </c>
      <c r="T282" s="65">
        <v>1</v>
      </c>
    </row>
    <row r="283" spans="1:20" ht="16" thickBot="1" x14ac:dyDescent="0.25">
      <c r="A283" s="32">
        <f t="shared" si="74"/>
        <v>55901</v>
      </c>
      <c r="B283" s="25">
        <f t="shared" si="75"/>
        <v>56100</v>
      </c>
      <c r="C283" s="24">
        <f t="shared" si="64"/>
        <v>6285</v>
      </c>
      <c r="D283" s="24">
        <f t="shared" si="65"/>
        <v>7472</v>
      </c>
      <c r="E283" s="24">
        <f t="shared" si="66"/>
        <v>4445</v>
      </c>
      <c r="F283" s="24">
        <f t="shared" si="67"/>
        <v>13305</v>
      </c>
      <c r="G283" s="29"/>
      <c r="H283" s="119">
        <f t="shared" si="68"/>
        <v>45501</v>
      </c>
      <c r="I283" s="120">
        <f t="shared" si="70"/>
        <v>45700</v>
      </c>
      <c r="J283" s="104">
        <v>0.06</v>
      </c>
      <c r="K283" s="119">
        <f t="shared" si="69"/>
        <v>45501</v>
      </c>
      <c r="L283" s="120">
        <f t="shared" si="71"/>
        <v>45700</v>
      </c>
      <c r="M283" s="92">
        <f>M282+($I283-$I282)*(VLOOKUP($H283,$H$55:$M$516,3))</f>
        <v>4264.5</v>
      </c>
      <c r="P283" s="42">
        <f t="shared" si="76"/>
        <v>280</v>
      </c>
      <c r="Q283" s="45">
        <f t="shared" si="77"/>
        <v>3296</v>
      </c>
      <c r="R283" s="54">
        <f t="shared" si="72"/>
        <v>6592</v>
      </c>
      <c r="S283">
        <f t="shared" si="73"/>
        <v>280</v>
      </c>
      <c r="T283" s="65">
        <v>1</v>
      </c>
    </row>
    <row r="284" spans="1:20" ht="16" thickBot="1" x14ac:dyDescent="0.25">
      <c r="A284" s="32">
        <f t="shared" si="74"/>
        <v>56101</v>
      </c>
      <c r="B284" s="25">
        <f t="shared" si="75"/>
        <v>56300</v>
      </c>
      <c r="C284" s="24">
        <f t="shared" si="64"/>
        <v>6299</v>
      </c>
      <c r="D284" s="24">
        <f t="shared" si="65"/>
        <v>7496</v>
      </c>
      <c r="E284" s="24">
        <f t="shared" si="66"/>
        <v>4459</v>
      </c>
      <c r="F284" s="24">
        <f t="shared" si="67"/>
        <v>13345</v>
      </c>
      <c r="G284" s="29"/>
      <c r="H284" s="119">
        <f t="shared" si="68"/>
        <v>45701</v>
      </c>
      <c r="I284" s="120">
        <f t="shared" si="70"/>
        <v>45900</v>
      </c>
      <c r="J284" s="104">
        <v>0.06</v>
      </c>
      <c r="K284" s="119">
        <f t="shared" si="69"/>
        <v>45701</v>
      </c>
      <c r="L284" s="120">
        <f t="shared" si="71"/>
        <v>45900</v>
      </c>
      <c r="M284" s="92">
        <f>M283+($I284-$I283)*(VLOOKUP($H284,$H$55:$M$516,3))</f>
        <v>4276.5</v>
      </c>
      <c r="P284" s="42">
        <f t="shared" si="76"/>
        <v>281</v>
      </c>
      <c r="Q284" s="45">
        <f t="shared" si="77"/>
        <v>3336</v>
      </c>
      <c r="R284" s="54">
        <f t="shared" si="72"/>
        <v>6672</v>
      </c>
      <c r="S284">
        <f t="shared" si="73"/>
        <v>285</v>
      </c>
      <c r="T284" s="65">
        <v>1</v>
      </c>
    </row>
    <row r="285" spans="1:20" ht="16" thickBot="1" x14ac:dyDescent="0.25">
      <c r="A285" s="32">
        <f t="shared" si="74"/>
        <v>56301</v>
      </c>
      <c r="B285" s="25">
        <f t="shared" si="75"/>
        <v>56500</v>
      </c>
      <c r="C285" s="24">
        <f t="shared" si="64"/>
        <v>6313</v>
      </c>
      <c r="D285" s="24">
        <f t="shared" si="65"/>
        <v>7520</v>
      </c>
      <c r="E285" s="24">
        <f t="shared" si="66"/>
        <v>4473</v>
      </c>
      <c r="F285" s="24">
        <f t="shared" si="67"/>
        <v>13385</v>
      </c>
      <c r="G285" s="29"/>
      <c r="H285" s="119">
        <f t="shared" si="68"/>
        <v>45901</v>
      </c>
      <c r="I285" s="120">
        <f t="shared" si="70"/>
        <v>46100</v>
      </c>
      <c r="J285" s="104">
        <v>0.06</v>
      </c>
      <c r="K285" s="119">
        <f t="shared" si="69"/>
        <v>45901</v>
      </c>
      <c r="L285" s="120">
        <f t="shared" si="71"/>
        <v>46100</v>
      </c>
      <c r="M285" s="92">
        <f>M284+($I285-$I284)*(VLOOKUP($H285,$H$55:$M$516,3))</f>
        <v>4288.5</v>
      </c>
      <c r="P285" s="42">
        <f t="shared" si="76"/>
        <v>282</v>
      </c>
      <c r="Q285" s="45">
        <f t="shared" si="77"/>
        <v>3336</v>
      </c>
      <c r="R285" s="54">
        <f t="shared" si="72"/>
        <v>6672</v>
      </c>
      <c r="S285">
        <f t="shared" si="73"/>
        <v>285</v>
      </c>
      <c r="T285" s="65">
        <v>1</v>
      </c>
    </row>
    <row r="286" spans="1:20" ht="16" thickBot="1" x14ac:dyDescent="0.25">
      <c r="A286" s="32">
        <f t="shared" si="74"/>
        <v>56501</v>
      </c>
      <c r="B286" s="25">
        <f t="shared" si="75"/>
        <v>56700</v>
      </c>
      <c r="C286" s="24">
        <f t="shared" ref="C286:C349" si="78">C285+($B286-$B285)*(VLOOKUP($A286,$H$4:$M$14,3))</f>
        <v>6327</v>
      </c>
      <c r="D286" s="24">
        <f t="shared" ref="D286:D349" si="79">D285+($B286-$B285)*(VLOOKUP($A286,$H$4:$M$14,4))</f>
        <v>7544</v>
      </c>
      <c r="E286" s="24">
        <f t="shared" ref="E286:E349" si="80">E285+($B286-$B285)*(VLOOKUP($A286,$H$4:$M$14,5))</f>
        <v>4487</v>
      </c>
      <c r="F286" s="24">
        <f t="shared" ref="F286:F349" si="81">F285+($B286-$B285)*(VLOOKUP($A286,$H$4:$M$14,6))</f>
        <v>13425</v>
      </c>
      <c r="G286" s="29"/>
      <c r="H286" s="119">
        <f t="shared" si="68"/>
        <v>46101</v>
      </c>
      <c r="I286" s="120">
        <f t="shared" si="70"/>
        <v>46300</v>
      </c>
      <c r="J286" s="104">
        <v>0.06</v>
      </c>
      <c r="K286" s="119">
        <f t="shared" si="69"/>
        <v>46101</v>
      </c>
      <c r="L286" s="120">
        <f t="shared" si="71"/>
        <v>46300</v>
      </c>
      <c r="M286" s="92">
        <f>M285+($I286-$I285)*(VLOOKUP($H286,$H$55:$M$516,3))</f>
        <v>4300.5</v>
      </c>
      <c r="P286" s="42">
        <f t="shared" si="76"/>
        <v>283</v>
      </c>
      <c r="Q286" s="45">
        <f t="shared" si="77"/>
        <v>3336</v>
      </c>
      <c r="R286" s="54">
        <f t="shared" si="72"/>
        <v>6672</v>
      </c>
      <c r="S286">
        <f t="shared" si="73"/>
        <v>285</v>
      </c>
      <c r="T286" s="65">
        <v>1</v>
      </c>
    </row>
    <row r="287" spans="1:20" ht="16" thickBot="1" x14ac:dyDescent="0.25">
      <c r="A287" s="32">
        <f t="shared" si="74"/>
        <v>56701</v>
      </c>
      <c r="B287" s="25">
        <f t="shared" si="75"/>
        <v>56900</v>
      </c>
      <c r="C287" s="24">
        <f t="shared" si="78"/>
        <v>6341</v>
      </c>
      <c r="D287" s="24">
        <f t="shared" si="79"/>
        <v>7568</v>
      </c>
      <c r="E287" s="24">
        <f t="shared" si="80"/>
        <v>4501</v>
      </c>
      <c r="F287" s="24">
        <f t="shared" si="81"/>
        <v>13465</v>
      </c>
      <c r="G287" s="29"/>
      <c r="H287" s="119">
        <f t="shared" si="68"/>
        <v>46301</v>
      </c>
      <c r="I287" s="120">
        <f t="shared" si="70"/>
        <v>46500</v>
      </c>
      <c r="J287" s="104">
        <v>0.06</v>
      </c>
      <c r="K287" s="119">
        <f t="shared" si="69"/>
        <v>46301</v>
      </c>
      <c r="L287" s="120">
        <f t="shared" si="71"/>
        <v>46500</v>
      </c>
      <c r="M287" s="92">
        <f>M286+($I287-$I286)*(VLOOKUP($H287,$H$55:$M$516,3))</f>
        <v>4312.5</v>
      </c>
      <c r="P287" s="42">
        <f t="shared" si="76"/>
        <v>284</v>
      </c>
      <c r="Q287" s="45">
        <f t="shared" si="77"/>
        <v>3336</v>
      </c>
      <c r="R287" s="54">
        <f t="shared" si="72"/>
        <v>6672</v>
      </c>
      <c r="S287">
        <f t="shared" si="73"/>
        <v>285</v>
      </c>
      <c r="T287" s="65">
        <v>1</v>
      </c>
    </row>
    <row r="288" spans="1:20" ht="16" thickBot="1" x14ac:dyDescent="0.25">
      <c r="A288" s="32">
        <f t="shared" si="74"/>
        <v>56901</v>
      </c>
      <c r="B288" s="25">
        <f t="shared" si="75"/>
        <v>57100</v>
      </c>
      <c r="C288" s="24">
        <f t="shared" si="78"/>
        <v>6355</v>
      </c>
      <c r="D288" s="24">
        <f t="shared" si="79"/>
        <v>7592</v>
      </c>
      <c r="E288" s="24">
        <f t="shared" si="80"/>
        <v>4515</v>
      </c>
      <c r="F288" s="24">
        <f t="shared" si="81"/>
        <v>13505</v>
      </c>
      <c r="G288" s="29"/>
      <c r="H288" s="119">
        <f t="shared" si="68"/>
        <v>46501</v>
      </c>
      <c r="I288" s="120">
        <f t="shared" si="70"/>
        <v>46700</v>
      </c>
      <c r="J288" s="104">
        <v>0.06</v>
      </c>
      <c r="K288" s="119">
        <f t="shared" si="69"/>
        <v>46501</v>
      </c>
      <c r="L288" s="120">
        <f t="shared" si="71"/>
        <v>46700</v>
      </c>
      <c r="M288" s="92">
        <f>M287+($I288-$I287)*(VLOOKUP($H288,$H$55:$M$516,3))</f>
        <v>4324.5</v>
      </c>
      <c r="P288" s="42">
        <f t="shared" si="76"/>
        <v>285</v>
      </c>
      <c r="Q288" s="45">
        <f t="shared" si="77"/>
        <v>3336</v>
      </c>
      <c r="R288" s="54">
        <f t="shared" si="72"/>
        <v>6672</v>
      </c>
      <c r="S288">
        <f t="shared" si="73"/>
        <v>285</v>
      </c>
      <c r="T288" s="65">
        <v>1</v>
      </c>
    </row>
    <row r="289" spans="1:20" ht="16" thickBot="1" x14ac:dyDescent="0.25">
      <c r="A289" s="32">
        <f t="shared" si="74"/>
        <v>57101</v>
      </c>
      <c r="B289" s="25">
        <f t="shared" si="75"/>
        <v>57300</v>
      </c>
      <c r="C289" s="24">
        <f t="shared" si="78"/>
        <v>6369</v>
      </c>
      <c r="D289" s="24">
        <f t="shared" si="79"/>
        <v>7616</v>
      </c>
      <c r="E289" s="24">
        <f t="shared" si="80"/>
        <v>4529</v>
      </c>
      <c r="F289" s="24">
        <f t="shared" si="81"/>
        <v>13545</v>
      </c>
      <c r="G289" s="29"/>
      <c r="H289" s="119">
        <f t="shared" si="68"/>
        <v>46701</v>
      </c>
      <c r="I289" s="120">
        <f t="shared" si="70"/>
        <v>46900</v>
      </c>
      <c r="J289" s="104">
        <v>0.06</v>
      </c>
      <c r="K289" s="119">
        <f t="shared" si="69"/>
        <v>46701</v>
      </c>
      <c r="L289" s="120">
        <f t="shared" si="71"/>
        <v>46900</v>
      </c>
      <c r="M289" s="92">
        <f>M288+($I289-$I288)*(VLOOKUP($H289,$H$55:$M$516,3))</f>
        <v>4336.5</v>
      </c>
      <c r="P289" s="42">
        <f t="shared" si="76"/>
        <v>286</v>
      </c>
      <c r="Q289" s="45">
        <f t="shared" si="77"/>
        <v>3376</v>
      </c>
      <c r="R289" s="54">
        <f t="shared" si="72"/>
        <v>6752</v>
      </c>
      <c r="S289">
        <f t="shared" si="73"/>
        <v>290</v>
      </c>
      <c r="T289" s="65">
        <v>1</v>
      </c>
    </row>
    <row r="290" spans="1:20" ht="16" thickBot="1" x14ac:dyDescent="0.25">
      <c r="A290" s="32">
        <f t="shared" si="74"/>
        <v>57301</v>
      </c>
      <c r="B290" s="25">
        <f t="shared" si="75"/>
        <v>57500</v>
      </c>
      <c r="C290" s="24">
        <f t="shared" si="78"/>
        <v>6383</v>
      </c>
      <c r="D290" s="24">
        <f t="shared" si="79"/>
        <v>7640</v>
      </c>
      <c r="E290" s="24">
        <f t="shared" si="80"/>
        <v>4543</v>
      </c>
      <c r="F290" s="24">
        <f t="shared" si="81"/>
        <v>13585</v>
      </c>
      <c r="G290" s="29"/>
      <c r="H290" s="119">
        <f t="shared" si="68"/>
        <v>46901</v>
      </c>
      <c r="I290" s="120">
        <f t="shared" si="70"/>
        <v>47100</v>
      </c>
      <c r="J290" s="104">
        <v>0.06</v>
      </c>
      <c r="K290" s="119">
        <f t="shared" si="69"/>
        <v>46901</v>
      </c>
      <c r="L290" s="120">
        <f t="shared" si="71"/>
        <v>47100</v>
      </c>
      <c r="M290" s="92">
        <f>M289+($I290-$I289)*(VLOOKUP($H290,$H$55:$M$516,3))</f>
        <v>4348.5</v>
      </c>
      <c r="P290" s="42">
        <f t="shared" si="76"/>
        <v>287</v>
      </c>
      <c r="Q290" s="45">
        <f t="shared" si="77"/>
        <v>3376</v>
      </c>
      <c r="R290" s="54">
        <f t="shared" si="72"/>
        <v>6752</v>
      </c>
      <c r="S290">
        <f t="shared" si="73"/>
        <v>290</v>
      </c>
      <c r="T290" s="65">
        <v>1</v>
      </c>
    </row>
    <row r="291" spans="1:20" ht="16" thickBot="1" x14ac:dyDescent="0.25">
      <c r="A291" s="32">
        <f t="shared" si="74"/>
        <v>57501</v>
      </c>
      <c r="B291" s="25">
        <f t="shared" si="75"/>
        <v>57700</v>
      </c>
      <c r="C291" s="24">
        <f t="shared" si="78"/>
        <v>6397</v>
      </c>
      <c r="D291" s="24">
        <f t="shared" si="79"/>
        <v>7664</v>
      </c>
      <c r="E291" s="24">
        <f t="shared" si="80"/>
        <v>4557</v>
      </c>
      <c r="F291" s="24">
        <f t="shared" si="81"/>
        <v>13625</v>
      </c>
      <c r="G291" s="29"/>
      <c r="H291" s="119">
        <f t="shared" si="68"/>
        <v>47101</v>
      </c>
      <c r="I291" s="120">
        <f t="shared" si="70"/>
        <v>47300</v>
      </c>
      <c r="J291" s="104">
        <v>0.06</v>
      </c>
      <c r="K291" s="119">
        <f t="shared" si="69"/>
        <v>47101</v>
      </c>
      <c r="L291" s="120">
        <f t="shared" si="71"/>
        <v>47300</v>
      </c>
      <c r="M291" s="92">
        <f>M290+($I291-$I290)*(VLOOKUP($H291,$H$55:$M$516,3))</f>
        <v>4360.5</v>
      </c>
      <c r="P291" s="42">
        <f t="shared" si="76"/>
        <v>288</v>
      </c>
      <c r="Q291" s="45">
        <f t="shared" si="77"/>
        <v>3376</v>
      </c>
      <c r="R291" s="54">
        <f t="shared" si="72"/>
        <v>6752</v>
      </c>
      <c r="S291">
        <f t="shared" si="73"/>
        <v>290</v>
      </c>
      <c r="T291" s="65">
        <v>1</v>
      </c>
    </row>
    <row r="292" spans="1:20" ht="16" thickBot="1" x14ac:dyDescent="0.25">
      <c r="A292" s="32">
        <f t="shared" si="74"/>
        <v>57701</v>
      </c>
      <c r="B292" s="25">
        <f t="shared" si="75"/>
        <v>57900</v>
      </c>
      <c r="C292" s="24">
        <f t="shared" si="78"/>
        <v>6411</v>
      </c>
      <c r="D292" s="24">
        <f t="shared" si="79"/>
        <v>7688</v>
      </c>
      <c r="E292" s="24">
        <f t="shared" si="80"/>
        <v>4571</v>
      </c>
      <c r="F292" s="24">
        <f t="shared" si="81"/>
        <v>13665</v>
      </c>
      <c r="G292" s="29"/>
      <c r="H292" s="119">
        <f t="shared" si="68"/>
        <v>47301</v>
      </c>
      <c r="I292" s="120">
        <f t="shared" si="70"/>
        <v>47500</v>
      </c>
      <c r="J292" s="104">
        <v>0.06</v>
      </c>
      <c r="K292" s="119">
        <f t="shared" si="69"/>
        <v>47301</v>
      </c>
      <c r="L292" s="120">
        <f t="shared" si="71"/>
        <v>47500</v>
      </c>
      <c r="M292" s="92">
        <f>M291+($I292-$I291)*(VLOOKUP($H292,$H$55:$M$516,3))</f>
        <v>4372.5</v>
      </c>
      <c r="P292" s="42">
        <f t="shared" si="76"/>
        <v>289</v>
      </c>
      <c r="Q292" s="45">
        <f t="shared" si="77"/>
        <v>3376</v>
      </c>
      <c r="R292" s="54">
        <f t="shared" si="72"/>
        <v>6752</v>
      </c>
      <c r="S292">
        <f t="shared" si="73"/>
        <v>290</v>
      </c>
      <c r="T292" s="65">
        <v>1</v>
      </c>
    </row>
    <row r="293" spans="1:20" ht="16" thickBot="1" x14ac:dyDescent="0.25">
      <c r="A293" s="32">
        <f t="shared" si="74"/>
        <v>57901</v>
      </c>
      <c r="B293" s="25">
        <f t="shared" si="75"/>
        <v>58100</v>
      </c>
      <c r="C293" s="24">
        <f t="shared" si="78"/>
        <v>6425</v>
      </c>
      <c r="D293" s="24">
        <f t="shared" si="79"/>
        <v>7712</v>
      </c>
      <c r="E293" s="24">
        <f t="shared" si="80"/>
        <v>4585</v>
      </c>
      <c r="F293" s="24">
        <f t="shared" si="81"/>
        <v>13705</v>
      </c>
      <c r="G293" s="29"/>
      <c r="H293" s="119">
        <f t="shared" si="68"/>
        <v>47501</v>
      </c>
      <c r="I293" s="120">
        <f t="shared" si="70"/>
        <v>47700</v>
      </c>
      <c r="J293" s="104">
        <v>0.06</v>
      </c>
      <c r="K293" s="119">
        <f t="shared" si="69"/>
        <v>47501</v>
      </c>
      <c r="L293" s="120">
        <f t="shared" si="71"/>
        <v>47700</v>
      </c>
      <c r="M293" s="92">
        <f>M292+($I293-$I292)*(VLOOKUP($H293,$H$55:$M$516,3))</f>
        <v>4384.5</v>
      </c>
      <c r="P293" s="42">
        <f t="shared" si="76"/>
        <v>290</v>
      </c>
      <c r="Q293" s="45">
        <f t="shared" si="77"/>
        <v>3376</v>
      </c>
      <c r="R293" s="54">
        <f t="shared" si="72"/>
        <v>6752</v>
      </c>
      <c r="S293">
        <f t="shared" si="73"/>
        <v>290</v>
      </c>
      <c r="T293" s="65">
        <v>1</v>
      </c>
    </row>
    <row r="294" spans="1:20" ht="16" thickBot="1" x14ac:dyDescent="0.25">
      <c r="A294" s="32">
        <f t="shared" si="74"/>
        <v>58101</v>
      </c>
      <c r="B294" s="25">
        <f t="shared" si="75"/>
        <v>58300</v>
      </c>
      <c r="C294" s="24">
        <f t="shared" si="78"/>
        <v>6439</v>
      </c>
      <c r="D294" s="24">
        <f t="shared" si="79"/>
        <v>7736</v>
      </c>
      <c r="E294" s="24">
        <f t="shared" si="80"/>
        <v>4599</v>
      </c>
      <c r="F294" s="24">
        <f t="shared" si="81"/>
        <v>13745</v>
      </c>
      <c r="G294" s="29"/>
      <c r="H294" s="119">
        <f t="shared" si="68"/>
        <v>47701</v>
      </c>
      <c r="I294" s="120">
        <f t="shared" si="70"/>
        <v>47900</v>
      </c>
      <c r="J294" s="104">
        <v>0.06</v>
      </c>
      <c r="K294" s="119">
        <f t="shared" si="69"/>
        <v>47701</v>
      </c>
      <c r="L294" s="120">
        <f t="shared" si="71"/>
        <v>47900</v>
      </c>
      <c r="M294" s="92">
        <f>M293+($I294-$I293)*(VLOOKUP($H294,$H$55:$M$516,3))</f>
        <v>4396.5</v>
      </c>
      <c r="P294" s="42">
        <f t="shared" si="76"/>
        <v>291</v>
      </c>
      <c r="Q294" s="45">
        <f t="shared" si="77"/>
        <v>3416</v>
      </c>
      <c r="R294" s="54">
        <f t="shared" si="72"/>
        <v>6832</v>
      </c>
      <c r="S294">
        <f t="shared" si="73"/>
        <v>295</v>
      </c>
      <c r="T294" s="65">
        <v>1</v>
      </c>
    </row>
    <row r="295" spans="1:20" ht="16" thickBot="1" x14ac:dyDescent="0.25">
      <c r="A295" s="32">
        <f t="shared" si="74"/>
        <v>58301</v>
      </c>
      <c r="B295" s="25">
        <f t="shared" si="75"/>
        <v>58500</v>
      </c>
      <c r="C295" s="24">
        <f t="shared" si="78"/>
        <v>6453</v>
      </c>
      <c r="D295" s="24">
        <f t="shared" si="79"/>
        <v>7760</v>
      </c>
      <c r="E295" s="24">
        <f t="shared" si="80"/>
        <v>4613</v>
      </c>
      <c r="F295" s="24">
        <f t="shared" si="81"/>
        <v>13785</v>
      </c>
      <c r="G295" s="29"/>
      <c r="H295" s="119">
        <f t="shared" si="68"/>
        <v>47901</v>
      </c>
      <c r="I295" s="120">
        <f t="shared" si="70"/>
        <v>48100</v>
      </c>
      <c r="J295" s="104">
        <v>0.06</v>
      </c>
      <c r="K295" s="119">
        <f t="shared" si="69"/>
        <v>47901</v>
      </c>
      <c r="L295" s="120">
        <f t="shared" si="71"/>
        <v>48100</v>
      </c>
      <c r="M295" s="92">
        <f>M294+($I295-$I294)*(VLOOKUP($H295,$H$55:$M$516,3))</f>
        <v>4408.5</v>
      </c>
      <c r="P295" s="42">
        <f t="shared" si="76"/>
        <v>292</v>
      </c>
      <c r="Q295" s="45">
        <f t="shared" si="77"/>
        <v>3416</v>
      </c>
      <c r="R295" s="54">
        <f t="shared" si="72"/>
        <v>6832</v>
      </c>
      <c r="S295">
        <f t="shared" si="73"/>
        <v>295</v>
      </c>
      <c r="T295" s="65">
        <v>1</v>
      </c>
    </row>
    <row r="296" spans="1:20" ht="16" thickBot="1" x14ac:dyDescent="0.25">
      <c r="A296" s="32">
        <f t="shared" si="74"/>
        <v>58501</v>
      </c>
      <c r="B296" s="25">
        <f t="shared" si="75"/>
        <v>58700</v>
      </c>
      <c r="C296" s="24">
        <f t="shared" si="78"/>
        <v>6467</v>
      </c>
      <c r="D296" s="24">
        <f t="shared" si="79"/>
        <v>7784</v>
      </c>
      <c r="E296" s="24">
        <f t="shared" si="80"/>
        <v>4627</v>
      </c>
      <c r="F296" s="24">
        <f t="shared" si="81"/>
        <v>13825</v>
      </c>
      <c r="G296" s="29"/>
      <c r="H296" s="119">
        <f t="shared" si="68"/>
        <v>48101</v>
      </c>
      <c r="I296" s="120">
        <f t="shared" si="70"/>
        <v>48300</v>
      </c>
      <c r="J296" s="104">
        <v>0.06</v>
      </c>
      <c r="K296" s="119">
        <f t="shared" si="69"/>
        <v>48101</v>
      </c>
      <c r="L296" s="120">
        <f t="shared" si="71"/>
        <v>48300</v>
      </c>
      <c r="M296" s="92">
        <f>M295+($I296-$I295)*(VLOOKUP($H296,$H$55:$M$516,3))</f>
        <v>4420.5</v>
      </c>
      <c r="P296" s="42">
        <f t="shared" si="76"/>
        <v>293</v>
      </c>
      <c r="Q296" s="45">
        <f t="shared" si="77"/>
        <v>3416</v>
      </c>
      <c r="R296" s="54">
        <f t="shared" si="72"/>
        <v>6832</v>
      </c>
      <c r="S296">
        <f t="shared" si="73"/>
        <v>295</v>
      </c>
      <c r="T296" s="65">
        <v>1</v>
      </c>
    </row>
    <row r="297" spans="1:20" ht="16" thickBot="1" x14ac:dyDescent="0.25">
      <c r="A297" s="32">
        <f t="shared" si="74"/>
        <v>58701</v>
      </c>
      <c r="B297" s="25">
        <f t="shared" si="75"/>
        <v>58900</v>
      </c>
      <c r="C297" s="24">
        <f t="shared" si="78"/>
        <v>6481</v>
      </c>
      <c r="D297" s="24">
        <f t="shared" si="79"/>
        <v>7808</v>
      </c>
      <c r="E297" s="24">
        <f t="shared" si="80"/>
        <v>4641</v>
      </c>
      <c r="F297" s="24">
        <f t="shared" si="81"/>
        <v>13865</v>
      </c>
      <c r="G297" s="29"/>
      <c r="H297" s="119">
        <f t="shared" si="68"/>
        <v>48301</v>
      </c>
      <c r="I297" s="120">
        <f t="shared" si="70"/>
        <v>48500</v>
      </c>
      <c r="J297" s="104">
        <v>0.06</v>
      </c>
      <c r="K297" s="119">
        <f t="shared" si="69"/>
        <v>48301</v>
      </c>
      <c r="L297" s="120">
        <f t="shared" si="71"/>
        <v>48500</v>
      </c>
      <c r="M297" s="92">
        <f>M296+($I297-$I296)*(VLOOKUP($H297,$H$55:$M$516,3))</f>
        <v>4432.5</v>
      </c>
      <c r="P297" s="42">
        <f t="shared" si="76"/>
        <v>294</v>
      </c>
      <c r="Q297" s="45">
        <f t="shared" si="77"/>
        <v>3416</v>
      </c>
      <c r="R297" s="54">
        <f t="shared" si="72"/>
        <v>6832</v>
      </c>
      <c r="S297">
        <f t="shared" si="73"/>
        <v>295</v>
      </c>
      <c r="T297" s="65">
        <v>1</v>
      </c>
    </row>
    <row r="298" spans="1:20" ht="16" thickBot="1" x14ac:dyDescent="0.25">
      <c r="A298" s="32">
        <f t="shared" si="74"/>
        <v>58901</v>
      </c>
      <c r="B298" s="25">
        <f t="shared" si="75"/>
        <v>59100</v>
      </c>
      <c r="C298" s="24">
        <f t="shared" si="78"/>
        <v>6495</v>
      </c>
      <c r="D298" s="24">
        <f t="shared" si="79"/>
        <v>7832</v>
      </c>
      <c r="E298" s="24">
        <f t="shared" si="80"/>
        <v>4655</v>
      </c>
      <c r="F298" s="24">
        <f t="shared" si="81"/>
        <v>13905</v>
      </c>
      <c r="G298" s="29"/>
      <c r="H298" s="119">
        <f t="shared" si="68"/>
        <v>48501</v>
      </c>
      <c r="I298" s="120">
        <f t="shared" si="70"/>
        <v>48700</v>
      </c>
      <c r="J298" s="104">
        <v>0.06</v>
      </c>
      <c r="K298" s="119">
        <f t="shared" si="69"/>
        <v>48501</v>
      </c>
      <c r="L298" s="120">
        <f t="shared" si="71"/>
        <v>48700</v>
      </c>
      <c r="M298" s="92">
        <f>M297+($I298-$I297)*(VLOOKUP($H298,$H$55:$M$516,3))</f>
        <v>4444.5</v>
      </c>
      <c r="P298" s="42">
        <f t="shared" si="76"/>
        <v>295</v>
      </c>
      <c r="Q298" s="45">
        <f t="shared" si="77"/>
        <v>3416</v>
      </c>
      <c r="R298" s="54">
        <f t="shared" si="72"/>
        <v>6832</v>
      </c>
      <c r="S298">
        <f t="shared" si="73"/>
        <v>295</v>
      </c>
      <c r="T298" s="65">
        <v>1</v>
      </c>
    </row>
    <row r="299" spans="1:20" ht="16" thickBot="1" x14ac:dyDescent="0.25">
      <c r="A299" s="32">
        <f t="shared" si="74"/>
        <v>59101</v>
      </c>
      <c r="B299" s="25">
        <f t="shared" si="75"/>
        <v>59300</v>
      </c>
      <c r="C299" s="24">
        <f t="shared" si="78"/>
        <v>6509</v>
      </c>
      <c r="D299" s="24">
        <f t="shared" si="79"/>
        <v>7856</v>
      </c>
      <c r="E299" s="24">
        <f t="shared" si="80"/>
        <v>4669</v>
      </c>
      <c r="F299" s="24">
        <f t="shared" si="81"/>
        <v>13945</v>
      </c>
      <c r="G299" s="29"/>
      <c r="H299" s="119">
        <f t="shared" si="68"/>
        <v>48701</v>
      </c>
      <c r="I299" s="120">
        <f t="shared" si="70"/>
        <v>48900</v>
      </c>
      <c r="J299" s="104">
        <v>0.06</v>
      </c>
      <c r="K299" s="119">
        <f t="shared" si="69"/>
        <v>48701</v>
      </c>
      <c r="L299" s="120">
        <f t="shared" si="71"/>
        <v>48900</v>
      </c>
      <c r="M299" s="92">
        <f>M298+($I299-$I298)*(VLOOKUP($H299,$H$55:$M$516,3))</f>
        <v>4456.5</v>
      </c>
      <c r="P299" s="42">
        <f t="shared" si="76"/>
        <v>296</v>
      </c>
      <c r="Q299" s="45">
        <f t="shared" si="77"/>
        <v>3456</v>
      </c>
      <c r="R299" s="54">
        <f t="shared" si="72"/>
        <v>6912</v>
      </c>
      <c r="S299">
        <f t="shared" si="73"/>
        <v>300</v>
      </c>
      <c r="T299" s="65">
        <v>1</v>
      </c>
    </row>
    <row r="300" spans="1:20" ht="16" thickBot="1" x14ac:dyDescent="0.25">
      <c r="A300" s="32">
        <f t="shared" si="74"/>
        <v>59301</v>
      </c>
      <c r="B300" s="25">
        <f t="shared" si="75"/>
        <v>59500</v>
      </c>
      <c r="C300" s="24">
        <f t="shared" si="78"/>
        <v>6523</v>
      </c>
      <c r="D300" s="24">
        <f t="shared" si="79"/>
        <v>7880</v>
      </c>
      <c r="E300" s="24">
        <f t="shared" si="80"/>
        <v>4683</v>
      </c>
      <c r="F300" s="24">
        <f t="shared" si="81"/>
        <v>13985</v>
      </c>
      <c r="G300" s="29"/>
      <c r="H300" s="119">
        <f t="shared" si="68"/>
        <v>48901</v>
      </c>
      <c r="I300" s="120">
        <f t="shared" si="70"/>
        <v>49100</v>
      </c>
      <c r="J300" s="104">
        <v>0.06</v>
      </c>
      <c r="K300" s="119">
        <f t="shared" si="69"/>
        <v>48901</v>
      </c>
      <c r="L300" s="120">
        <f t="shared" si="71"/>
        <v>49100</v>
      </c>
      <c r="M300" s="92">
        <f>M299+($I300-$I299)*(VLOOKUP($H300,$H$55:$M$516,3))</f>
        <v>4468.5</v>
      </c>
      <c r="P300" s="42">
        <f t="shared" si="76"/>
        <v>297</v>
      </c>
      <c r="Q300" s="45">
        <f t="shared" si="77"/>
        <v>3456</v>
      </c>
      <c r="R300" s="54">
        <f t="shared" si="72"/>
        <v>6912</v>
      </c>
      <c r="S300">
        <f t="shared" si="73"/>
        <v>300</v>
      </c>
      <c r="T300" s="65">
        <v>1</v>
      </c>
    </row>
    <row r="301" spans="1:20" ht="16" thickBot="1" x14ac:dyDescent="0.25">
      <c r="A301" s="32">
        <f t="shared" si="74"/>
        <v>59501</v>
      </c>
      <c r="B301" s="25">
        <f t="shared" si="75"/>
        <v>59700</v>
      </c>
      <c r="C301" s="24">
        <f t="shared" si="78"/>
        <v>6537</v>
      </c>
      <c r="D301" s="24">
        <f t="shared" si="79"/>
        <v>7904</v>
      </c>
      <c r="E301" s="24">
        <f t="shared" si="80"/>
        <v>4697</v>
      </c>
      <c r="F301" s="24">
        <f t="shared" si="81"/>
        <v>14025</v>
      </c>
      <c r="G301" s="29"/>
      <c r="H301" s="119">
        <f t="shared" si="68"/>
        <v>49101</v>
      </c>
      <c r="I301" s="120">
        <f t="shared" si="70"/>
        <v>49300</v>
      </c>
      <c r="J301" s="104">
        <v>0.06</v>
      </c>
      <c r="K301" s="119">
        <f t="shared" si="69"/>
        <v>49101</v>
      </c>
      <c r="L301" s="120">
        <f t="shared" si="71"/>
        <v>49300</v>
      </c>
      <c r="M301" s="92">
        <f>M300+($I301-$I300)*(VLOOKUP($H301,$H$55:$M$516,3))</f>
        <v>4480.5</v>
      </c>
      <c r="P301" s="42">
        <f t="shared" si="76"/>
        <v>298</v>
      </c>
      <c r="Q301" s="45">
        <f t="shared" si="77"/>
        <v>3456</v>
      </c>
      <c r="R301" s="54">
        <f t="shared" si="72"/>
        <v>6912</v>
      </c>
      <c r="S301">
        <f t="shared" si="73"/>
        <v>300</v>
      </c>
      <c r="T301" s="65">
        <v>1</v>
      </c>
    </row>
    <row r="302" spans="1:20" ht="16" thickBot="1" x14ac:dyDescent="0.25">
      <c r="A302" s="32">
        <f t="shared" si="74"/>
        <v>59701</v>
      </c>
      <c r="B302" s="25">
        <f t="shared" si="75"/>
        <v>59900</v>
      </c>
      <c r="C302" s="24">
        <f t="shared" si="78"/>
        <v>6551</v>
      </c>
      <c r="D302" s="24">
        <f t="shared" si="79"/>
        <v>7928</v>
      </c>
      <c r="E302" s="24">
        <f t="shared" si="80"/>
        <v>4711</v>
      </c>
      <c r="F302" s="24">
        <f t="shared" si="81"/>
        <v>14065</v>
      </c>
      <c r="G302" s="29"/>
      <c r="H302" s="119">
        <f t="shared" si="68"/>
        <v>49301</v>
      </c>
      <c r="I302" s="120">
        <f t="shared" si="70"/>
        <v>49500</v>
      </c>
      <c r="J302" s="104">
        <v>0.06</v>
      </c>
      <c r="K302" s="119">
        <f t="shared" si="69"/>
        <v>49301</v>
      </c>
      <c r="L302" s="120">
        <f t="shared" si="71"/>
        <v>49500</v>
      </c>
      <c r="M302" s="92">
        <f>M301+($I302-$I301)*(VLOOKUP($H302,$H$55:$M$516,3))</f>
        <v>4492.5</v>
      </c>
      <c r="P302" s="42">
        <f t="shared" si="76"/>
        <v>299</v>
      </c>
      <c r="Q302" s="45">
        <f t="shared" si="77"/>
        <v>3456</v>
      </c>
      <c r="R302" s="54">
        <f t="shared" si="72"/>
        <v>6912</v>
      </c>
      <c r="S302">
        <f t="shared" si="73"/>
        <v>300</v>
      </c>
      <c r="T302" s="65">
        <v>1</v>
      </c>
    </row>
    <row r="303" spans="1:20" ht="16" thickBot="1" x14ac:dyDescent="0.25">
      <c r="A303" s="32">
        <f t="shared" si="74"/>
        <v>59901</v>
      </c>
      <c r="B303" s="25">
        <f t="shared" si="75"/>
        <v>60100</v>
      </c>
      <c r="C303" s="24">
        <f t="shared" si="78"/>
        <v>6565</v>
      </c>
      <c r="D303" s="24">
        <f t="shared" si="79"/>
        <v>7952</v>
      </c>
      <c r="E303" s="24">
        <f t="shared" si="80"/>
        <v>4725</v>
      </c>
      <c r="F303" s="24">
        <f t="shared" si="81"/>
        <v>14105</v>
      </c>
      <c r="G303" s="29"/>
      <c r="H303" s="119">
        <f t="shared" si="68"/>
        <v>49501</v>
      </c>
      <c r="I303" s="120">
        <f t="shared" si="70"/>
        <v>49700</v>
      </c>
      <c r="J303" s="104">
        <v>0.06</v>
      </c>
      <c r="K303" s="119">
        <f t="shared" si="69"/>
        <v>49501</v>
      </c>
      <c r="L303" s="120">
        <f t="shared" si="71"/>
        <v>49700</v>
      </c>
      <c r="M303" s="92">
        <f>M302+($I303-$I302)*(VLOOKUP($H303,$H$55:$M$516,3))</f>
        <v>4504.5</v>
      </c>
      <c r="P303" s="42">
        <f t="shared" si="76"/>
        <v>300</v>
      </c>
      <c r="Q303" s="45">
        <f t="shared" si="77"/>
        <v>3456</v>
      </c>
      <c r="R303" s="54">
        <f t="shared" si="72"/>
        <v>6912</v>
      </c>
      <c r="S303">
        <f t="shared" si="73"/>
        <v>300</v>
      </c>
      <c r="T303" s="65">
        <v>1</v>
      </c>
    </row>
    <row r="304" spans="1:20" ht="16" thickBot="1" x14ac:dyDescent="0.25">
      <c r="A304" s="32">
        <f t="shared" si="74"/>
        <v>60101</v>
      </c>
      <c r="B304" s="25">
        <f t="shared" si="75"/>
        <v>60300</v>
      </c>
      <c r="C304" s="24">
        <f t="shared" si="78"/>
        <v>6579</v>
      </c>
      <c r="D304" s="24">
        <f t="shared" si="79"/>
        <v>7976</v>
      </c>
      <c r="E304" s="24">
        <f t="shared" si="80"/>
        <v>4739</v>
      </c>
      <c r="F304" s="24">
        <f t="shared" si="81"/>
        <v>14145</v>
      </c>
      <c r="G304" s="29"/>
      <c r="H304" s="119">
        <f t="shared" si="68"/>
        <v>49701</v>
      </c>
      <c r="I304" s="120">
        <f t="shared" si="70"/>
        <v>49900</v>
      </c>
      <c r="J304" s="104">
        <v>0.06</v>
      </c>
      <c r="K304" s="119">
        <f t="shared" si="69"/>
        <v>49701</v>
      </c>
      <c r="L304" s="120">
        <f t="shared" si="71"/>
        <v>49900</v>
      </c>
      <c r="M304" s="92">
        <f>M303+($I304-$I303)*(VLOOKUP($H304,$H$55:$M$516,3))</f>
        <v>4516.5</v>
      </c>
      <c r="P304" s="42">
        <f t="shared" si="76"/>
        <v>301</v>
      </c>
      <c r="Q304" s="45">
        <f t="shared" si="77"/>
        <v>3496</v>
      </c>
      <c r="R304" s="54">
        <f t="shared" si="72"/>
        <v>6992</v>
      </c>
      <c r="S304">
        <f t="shared" si="73"/>
        <v>305</v>
      </c>
      <c r="T304" s="65">
        <v>1</v>
      </c>
    </row>
    <row r="305" spans="1:20" ht="16" thickBot="1" x14ac:dyDescent="0.25">
      <c r="A305" s="32">
        <f t="shared" si="74"/>
        <v>60301</v>
      </c>
      <c r="B305" s="25">
        <f t="shared" si="75"/>
        <v>60500</v>
      </c>
      <c r="C305" s="24">
        <f t="shared" si="78"/>
        <v>6593</v>
      </c>
      <c r="D305" s="24">
        <f t="shared" si="79"/>
        <v>8000</v>
      </c>
      <c r="E305" s="24">
        <f t="shared" si="80"/>
        <v>4753</v>
      </c>
      <c r="F305" s="24">
        <f t="shared" si="81"/>
        <v>14185</v>
      </c>
      <c r="G305" s="29"/>
      <c r="H305" s="119">
        <f t="shared" si="68"/>
        <v>49901</v>
      </c>
      <c r="I305" s="120">
        <f t="shared" si="70"/>
        <v>50100</v>
      </c>
      <c r="J305" s="104">
        <v>0.06</v>
      </c>
      <c r="K305" s="119">
        <f t="shared" si="69"/>
        <v>49901</v>
      </c>
      <c r="L305" s="120">
        <f t="shared" si="71"/>
        <v>50100</v>
      </c>
      <c r="M305" s="92">
        <f>M304+($I305-$I304)*(VLOOKUP($H305,$H$55:$M$516,3))</f>
        <v>4528.5</v>
      </c>
      <c r="P305" s="42">
        <f t="shared" si="76"/>
        <v>302</v>
      </c>
      <c r="Q305" s="45">
        <f t="shared" si="77"/>
        <v>3496</v>
      </c>
      <c r="R305" s="54">
        <f t="shared" si="72"/>
        <v>6992</v>
      </c>
      <c r="S305">
        <f t="shared" si="73"/>
        <v>305</v>
      </c>
      <c r="T305" s="65">
        <v>1</v>
      </c>
    </row>
    <row r="306" spans="1:20" ht="16" thickBot="1" x14ac:dyDescent="0.25">
      <c r="A306" s="32">
        <f t="shared" si="74"/>
        <v>60501</v>
      </c>
      <c r="B306" s="25">
        <f t="shared" si="75"/>
        <v>60700</v>
      </c>
      <c r="C306" s="24">
        <f t="shared" si="78"/>
        <v>6607</v>
      </c>
      <c r="D306" s="24">
        <f t="shared" si="79"/>
        <v>8024</v>
      </c>
      <c r="E306" s="24">
        <f t="shared" si="80"/>
        <v>4767</v>
      </c>
      <c r="F306" s="24">
        <f t="shared" si="81"/>
        <v>14225</v>
      </c>
      <c r="G306" s="29"/>
      <c r="H306" s="119">
        <f t="shared" si="68"/>
        <v>50101</v>
      </c>
      <c r="I306" s="120">
        <f t="shared" si="70"/>
        <v>50300</v>
      </c>
      <c r="J306" s="104">
        <v>0.06</v>
      </c>
      <c r="K306" s="119">
        <f t="shared" si="69"/>
        <v>50101</v>
      </c>
      <c r="L306" s="120">
        <f t="shared" si="71"/>
        <v>50300</v>
      </c>
      <c r="M306" s="92">
        <f>M305+($I306-$I305)*(VLOOKUP($H306,$H$55:$M$516,3))</f>
        <v>4540.5</v>
      </c>
      <c r="P306" s="42">
        <f t="shared" si="76"/>
        <v>303</v>
      </c>
      <c r="Q306" s="45">
        <f t="shared" si="77"/>
        <v>3496</v>
      </c>
      <c r="R306" s="54">
        <f t="shared" si="72"/>
        <v>6992</v>
      </c>
      <c r="S306">
        <f t="shared" si="73"/>
        <v>305</v>
      </c>
      <c r="T306" s="65">
        <v>1</v>
      </c>
    </row>
    <row r="307" spans="1:20" ht="16" thickBot="1" x14ac:dyDescent="0.25">
      <c r="A307" s="32">
        <f t="shared" si="74"/>
        <v>60701</v>
      </c>
      <c r="B307" s="25">
        <f t="shared" si="75"/>
        <v>60900</v>
      </c>
      <c r="C307" s="24">
        <f t="shared" si="78"/>
        <v>6621</v>
      </c>
      <c r="D307" s="24">
        <f t="shared" si="79"/>
        <v>8048</v>
      </c>
      <c r="E307" s="24">
        <f t="shared" si="80"/>
        <v>4781</v>
      </c>
      <c r="F307" s="24">
        <f t="shared" si="81"/>
        <v>14265</v>
      </c>
      <c r="G307" s="29"/>
      <c r="H307" s="119">
        <f t="shared" si="68"/>
        <v>50301</v>
      </c>
      <c r="I307" s="120">
        <f t="shared" si="70"/>
        <v>50500</v>
      </c>
      <c r="J307" s="104">
        <v>0.06</v>
      </c>
      <c r="K307" s="119">
        <f t="shared" si="69"/>
        <v>50301</v>
      </c>
      <c r="L307" s="120">
        <f t="shared" si="71"/>
        <v>50500</v>
      </c>
      <c r="M307" s="92">
        <f>M306+($I307-$I306)*(VLOOKUP($H307,$H$55:$M$516,3))</f>
        <v>4552.5</v>
      </c>
      <c r="P307" s="42">
        <f t="shared" si="76"/>
        <v>304</v>
      </c>
      <c r="Q307" s="45">
        <f t="shared" si="77"/>
        <v>3496</v>
      </c>
      <c r="R307" s="54">
        <f t="shared" si="72"/>
        <v>6992</v>
      </c>
      <c r="S307">
        <f t="shared" si="73"/>
        <v>305</v>
      </c>
      <c r="T307" s="65">
        <v>1</v>
      </c>
    </row>
    <row r="308" spans="1:20" ht="16" thickBot="1" x14ac:dyDescent="0.25">
      <c r="A308" s="32">
        <f t="shared" si="74"/>
        <v>60901</v>
      </c>
      <c r="B308" s="25">
        <f t="shared" si="75"/>
        <v>61100</v>
      </c>
      <c r="C308" s="24">
        <f t="shared" si="78"/>
        <v>6635</v>
      </c>
      <c r="D308" s="24">
        <f t="shared" si="79"/>
        <v>8072</v>
      </c>
      <c r="E308" s="24">
        <f t="shared" si="80"/>
        <v>4795</v>
      </c>
      <c r="F308" s="24">
        <f t="shared" si="81"/>
        <v>14305</v>
      </c>
      <c r="G308" s="29"/>
      <c r="H308" s="119">
        <f t="shared" si="68"/>
        <v>50501</v>
      </c>
      <c r="I308" s="120">
        <f t="shared" si="70"/>
        <v>50700</v>
      </c>
      <c r="J308" s="104">
        <v>0.06</v>
      </c>
      <c r="K308" s="119">
        <f t="shared" si="69"/>
        <v>50501</v>
      </c>
      <c r="L308" s="120">
        <f t="shared" si="71"/>
        <v>50700</v>
      </c>
      <c r="M308" s="92">
        <f>M307+($I308-$I307)*(VLOOKUP($H308,$H$55:$M$516,3))</f>
        <v>4564.5</v>
      </c>
      <c r="P308" s="42">
        <f t="shared" si="76"/>
        <v>305</v>
      </c>
      <c r="Q308" s="45">
        <f t="shared" si="77"/>
        <v>3496</v>
      </c>
      <c r="R308" s="54">
        <f t="shared" si="72"/>
        <v>6992</v>
      </c>
      <c r="S308">
        <f t="shared" si="73"/>
        <v>305</v>
      </c>
      <c r="T308" s="65">
        <v>1</v>
      </c>
    </row>
    <row r="309" spans="1:20" ht="16" thickBot="1" x14ac:dyDescent="0.25">
      <c r="A309" s="32">
        <f t="shared" si="74"/>
        <v>61101</v>
      </c>
      <c r="B309" s="25">
        <f t="shared" si="75"/>
        <v>61300</v>
      </c>
      <c r="C309" s="24">
        <f t="shared" si="78"/>
        <v>6649</v>
      </c>
      <c r="D309" s="24">
        <f t="shared" si="79"/>
        <v>8096</v>
      </c>
      <c r="E309" s="24">
        <f t="shared" si="80"/>
        <v>4809</v>
      </c>
      <c r="F309" s="24">
        <f t="shared" si="81"/>
        <v>14345</v>
      </c>
      <c r="G309" s="29"/>
      <c r="H309" s="119">
        <f t="shared" si="68"/>
        <v>50701</v>
      </c>
      <c r="I309" s="120">
        <f t="shared" si="70"/>
        <v>50900</v>
      </c>
      <c r="J309" s="104">
        <v>0.06</v>
      </c>
      <c r="K309" s="119">
        <f t="shared" si="69"/>
        <v>50701</v>
      </c>
      <c r="L309" s="120">
        <f t="shared" si="71"/>
        <v>50900</v>
      </c>
      <c r="M309" s="92">
        <f>M308+($I309-$I308)*(VLOOKUP($H309,$H$55:$M$516,3))</f>
        <v>4576.5</v>
      </c>
      <c r="P309" s="42">
        <f t="shared" si="76"/>
        <v>306</v>
      </c>
      <c r="Q309" s="45">
        <f t="shared" si="77"/>
        <v>3536</v>
      </c>
      <c r="R309" s="54">
        <f t="shared" si="72"/>
        <v>7072</v>
      </c>
      <c r="S309">
        <f t="shared" si="73"/>
        <v>310</v>
      </c>
      <c r="T309" s="65">
        <v>1</v>
      </c>
    </row>
    <row r="310" spans="1:20" ht="16" thickBot="1" x14ac:dyDescent="0.25">
      <c r="A310" s="32">
        <f t="shared" si="74"/>
        <v>61301</v>
      </c>
      <c r="B310" s="25">
        <f t="shared" si="75"/>
        <v>61500</v>
      </c>
      <c r="C310" s="24">
        <f t="shared" si="78"/>
        <v>6663</v>
      </c>
      <c r="D310" s="24">
        <f t="shared" si="79"/>
        <v>8120</v>
      </c>
      <c r="E310" s="24">
        <f t="shared" si="80"/>
        <v>4823</v>
      </c>
      <c r="F310" s="24">
        <f t="shared" si="81"/>
        <v>14385</v>
      </c>
      <c r="G310" s="29"/>
      <c r="H310" s="119">
        <f t="shared" si="68"/>
        <v>50901</v>
      </c>
      <c r="I310" s="120">
        <f t="shared" si="70"/>
        <v>51100</v>
      </c>
      <c r="J310" s="104">
        <v>0.06</v>
      </c>
      <c r="K310" s="119">
        <f t="shared" si="69"/>
        <v>50901</v>
      </c>
      <c r="L310" s="120">
        <f t="shared" si="71"/>
        <v>51100</v>
      </c>
      <c r="M310" s="92">
        <f>M309+($I310-$I309)*(VLOOKUP($H310,$H$55:$M$516,3))</f>
        <v>4588.5</v>
      </c>
      <c r="P310" s="42">
        <f t="shared" si="76"/>
        <v>307</v>
      </c>
      <c r="Q310" s="45">
        <f t="shared" si="77"/>
        <v>3536</v>
      </c>
      <c r="R310" s="54">
        <f t="shared" si="72"/>
        <v>7072</v>
      </c>
      <c r="S310">
        <f t="shared" si="73"/>
        <v>310</v>
      </c>
      <c r="T310" s="65">
        <v>1</v>
      </c>
    </row>
    <row r="311" spans="1:20" ht="16" thickBot="1" x14ac:dyDescent="0.25">
      <c r="A311" s="32">
        <f t="shared" si="74"/>
        <v>61501</v>
      </c>
      <c r="B311" s="25">
        <f t="shared" si="75"/>
        <v>61700</v>
      </c>
      <c r="C311" s="24">
        <f t="shared" si="78"/>
        <v>6677</v>
      </c>
      <c r="D311" s="24">
        <f t="shared" si="79"/>
        <v>8144</v>
      </c>
      <c r="E311" s="24">
        <f t="shared" si="80"/>
        <v>4837</v>
      </c>
      <c r="F311" s="24">
        <f t="shared" si="81"/>
        <v>14425</v>
      </c>
      <c r="G311" s="29"/>
      <c r="H311" s="119">
        <f t="shared" si="68"/>
        <v>51101</v>
      </c>
      <c r="I311" s="120">
        <f t="shared" si="70"/>
        <v>51300</v>
      </c>
      <c r="J311" s="104">
        <v>0.06</v>
      </c>
      <c r="K311" s="119">
        <f t="shared" si="69"/>
        <v>51101</v>
      </c>
      <c r="L311" s="120">
        <f t="shared" si="71"/>
        <v>51300</v>
      </c>
      <c r="M311" s="92">
        <f>M310+($I311-$I310)*(VLOOKUP($H311,$H$55:$M$516,3))</f>
        <v>4600.5</v>
      </c>
      <c r="P311" s="42">
        <f t="shared" si="76"/>
        <v>308</v>
      </c>
      <c r="Q311" s="45">
        <f t="shared" si="77"/>
        <v>3536</v>
      </c>
      <c r="R311" s="54">
        <f t="shared" si="72"/>
        <v>7072</v>
      </c>
      <c r="S311">
        <f t="shared" si="73"/>
        <v>310</v>
      </c>
      <c r="T311" s="65">
        <v>1</v>
      </c>
    </row>
    <row r="312" spans="1:20" ht="16" thickBot="1" x14ac:dyDescent="0.25">
      <c r="A312" s="32">
        <f t="shared" si="74"/>
        <v>61701</v>
      </c>
      <c r="B312" s="25">
        <f t="shared" si="75"/>
        <v>61900</v>
      </c>
      <c r="C312" s="24">
        <f t="shared" si="78"/>
        <v>6691</v>
      </c>
      <c r="D312" s="24">
        <f t="shared" si="79"/>
        <v>8168</v>
      </c>
      <c r="E312" s="24">
        <f t="shared" si="80"/>
        <v>4851</v>
      </c>
      <c r="F312" s="24">
        <f t="shared" si="81"/>
        <v>14465</v>
      </c>
      <c r="G312" s="29"/>
      <c r="H312" s="119">
        <f t="shared" si="68"/>
        <v>51301</v>
      </c>
      <c r="I312" s="120">
        <f t="shared" si="70"/>
        <v>51500</v>
      </c>
      <c r="J312" s="104">
        <v>0.06</v>
      </c>
      <c r="K312" s="119">
        <f t="shared" si="69"/>
        <v>51301</v>
      </c>
      <c r="L312" s="120">
        <f t="shared" si="71"/>
        <v>51500</v>
      </c>
      <c r="M312" s="92">
        <f>M311+($I312-$I311)*(VLOOKUP($H312,$H$55:$M$516,3))</f>
        <v>4612.5</v>
      </c>
      <c r="P312" s="42">
        <f t="shared" si="76"/>
        <v>309</v>
      </c>
      <c r="Q312" s="45">
        <f t="shared" si="77"/>
        <v>3536</v>
      </c>
      <c r="R312" s="54">
        <f t="shared" si="72"/>
        <v>7072</v>
      </c>
      <c r="S312">
        <f t="shared" si="73"/>
        <v>310</v>
      </c>
      <c r="T312" s="65">
        <v>1</v>
      </c>
    </row>
    <row r="313" spans="1:20" ht="16" thickBot="1" x14ac:dyDescent="0.25">
      <c r="A313" s="32">
        <f t="shared" si="74"/>
        <v>61901</v>
      </c>
      <c r="B313" s="25">
        <f t="shared" si="75"/>
        <v>62100</v>
      </c>
      <c r="C313" s="24">
        <f t="shared" si="78"/>
        <v>6705</v>
      </c>
      <c r="D313" s="24">
        <f t="shared" si="79"/>
        <v>8192</v>
      </c>
      <c r="E313" s="24">
        <f t="shared" si="80"/>
        <v>4865</v>
      </c>
      <c r="F313" s="24">
        <f t="shared" si="81"/>
        <v>14505</v>
      </c>
      <c r="G313" s="29"/>
      <c r="H313" s="119">
        <f t="shared" si="68"/>
        <v>51501</v>
      </c>
      <c r="I313" s="120">
        <f t="shared" si="70"/>
        <v>51700</v>
      </c>
      <c r="J313" s="104">
        <v>0.06</v>
      </c>
      <c r="K313" s="119">
        <f t="shared" si="69"/>
        <v>51501</v>
      </c>
      <c r="L313" s="120">
        <f t="shared" si="71"/>
        <v>51700</v>
      </c>
      <c r="M313" s="92">
        <f>M312+($I313-$I312)*(VLOOKUP($H313,$H$55:$M$516,3))</f>
        <v>4624.5</v>
      </c>
      <c r="P313" s="42">
        <f t="shared" si="76"/>
        <v>310</v>
      </c>
      <c r="Q313" s="45">
        <f t="shared" si="77"/>
        <v>3536</v>
      </c>
      <c r="R313" s="54">
        <f t="shared" si="72"/>
        <v>7072</v>
      </c>
      <c r="S313">
        <f t="shared" si="73"/>
        <v>310</v>
      </c>
      <c r="T313" s="65">
        <v>1</v>
      </c>
    </row>
    <row r="314" spans="1:20" ht="16" thickBot="1" x14ac:dyDescent="0.25">
      <c r="A314" s="32">
        <f t="shared" si="74"/>
        <v>62101</v>
      </c>
      <c r="B314" s="25">
        <f t="shared" si="75"/>
        <v>62300</v>
      </c>
      <c r="C314" s="24">
        <f t="shared" si="78"/>
        <v>6719</v>
      </c>
      <c r="D314" s="24">
        <f t="shared" si="79"/>
        <v>8216</v>
      </c>
      <c r="E314" s="24">
        <f t="shared" si="80"/>
        <v>4879</v>
      </c>
      <c r="F314" s="24">
        <f t="shared" si="81"/>
        <v>14545</v>
      </c>
      <c r="G314" s="29"/>
      <c r="H314" s="119">
        <f t="shared" si="68"/>
        <v>51701</v>
      </c>
      <c r="I314" s="120">
        <f t="shared" si="70"/>
        <v>51900</v>
      </c>
      <c r="J314" s="104">
        <v>0.06</v>
      </c>
      <c r="K314" s="119">
        <f t="shared" si="69"/>
        <v>51701</v>
      </c>
      <c r="L314" s="120">
        <f t="shared" si="71"/>
        <v>51900</v>
      </c>
      <c r="M314" s="92">
        <f>M313+($I314-$I313)*(VLOOKUP($H314,$H$55:$M$516,3))</f>
        <v>4636.5</v>
      </c>
      <c r="P314" s="42">
        <f t="shared" si="76"/>
        <v>311</v>
      </c>
      <c r="Q314" s="45">
        <f t="shared" si="77"/>
        <v>3576</v>
      </c>
      <c r="R314" s="54">
        <f t="shared" si="72"/>
        <v>7152</v>
      </c>
      <c r="S314">
        <f t="shared" si="73"/>
        <v>315</v>
      </c>
      <c r="T314" s="65">
        <v>1</v>
      </c>
    </row>
    <row r="315" spans="1:20" ht="16" thickBot="1" x14ac:dyDescent="0.25">
      <c r="A315" s="32">
        <f t="shared" si="74"/>
        <v>62301</v>
      </c>
      <c r="B315" s="25">
        <f t="shared" si="75"/>
        <v>62500</v>
      </c>
      <c r="C315" s="24">
        <f t="shared" si="78"/>
        <v>6733</v>
      </c>
      <c r="D315" s="24">
        <f t="shared" si="79"/>
        <v>8240</v>
      </c>
      <c r="E315" s="24">
        <f t="shared" si="80"/>
        <v>4893</v>
      </c>
      <c r="F315" s="24">
        <f t="shared" si="81"/>
        <v>14585</v>
      </c>
      <c r="G315" s="29"/>
      <c r="H315" s="119">
        <f t="shared" ref="H315:H378" si="82">I314+1</f>
        <v>51901</v>
      </c>
      <c r="I315" s="120">
        <f t="shared" si="70"/>
        <v>52100</v>
      </c>
      <c r="J315" s="104">
        <v>0.06</v>
      </c>
      <c r="K315" s="119">
        <f t="shared" ref="K315:K378" si="83">L314+1</f>
        <v>51901</v>
      </c>
      <c r="L315" s="120">
        <f t="shared" si="71"/>
        <v>52100</v>
      </c>
      <c r="M315" s="92">
        <f>M314+($I315-$I314)*(VLOOKUP($H315,$H$55:$M$516,3))</f>
        <v>4648.5</v>
      </c>
      <c r="P315" s="42">
        <f t="shared" si="76"/>
        <v>312</v>
      </c>
      <c r="Q315" s="45">
        <f t="shared" si="77"/>
        <v>3576</v>
      </c>
      <c r="R315" s="54">
        <f t="shared" si="72"/>
        <v>7152</v>
      </c>
      <c r="S315">
        <f t="shared" si="73"/>
        <v>315</v>
      </c>
      <c r="T315" s="65">
        <v>1</v>
      </c>
    </row>
    <row r="316" spans="1:20" ht="16" thickBot="1" x14ac:dyDescent="0.25">
      <c r="A316" s="32">
        <f t="shared" si="74"/>
        <v>62501</v>
      </c>
      <c r="B316" s="25">
        <f t="shared" si="75"/>
        <v>62700</v>
      </c>
      <c r="C316" s="24">
        <f t="shared" si="78"/>
        <v>6747</v>
      </c>
      <c r="D316" s="24">
        <f t="shared" si="79"/>
        <v>8264</v>
      </c>
      <c r="E316" s="24">
        <f t="shared" si="80"/>
        <v>4907</v>
      </c>
      <c r="F316" s="24">
        <f t="shared" si="81"/>
        <v>14625</v>
      </c>
      <c r="G316" s="29"/>
      <c r="H316" s="119">
        <f t="shared" si="82"/>
        <v>52101</v>
      </c>
      <c r="I316" s="120">
        <f t="shared" si="70"/>
        <v>52300</v>
      </c>
      <c r="J316" s="104">
        <v>0.06</v>
      </c>
      <c r="K316" s="119">
        <f t="shared" si="83"/>
        <v>52101</v>
      </c>
      <c r="L316" s="120">
        <f t="shared" si="71"/>
        <v>52300</v>
      </c>
      <c r="M316" s="92">
        <f>M315+($I316-$I315)*(VLOOKUP($H316,$H$55:$M$516,3))</f>
        <v>4660.5</v>
      </c>
      <c r="P316" s="42">
        <f t="shared" si="76"/>
        <v>313</v>
      </c>
      <c r="Q316" s="45">
        <f t="shared" si="77"/>
        <v>3576</v>
      </c>
      <c r="R316" s="54">
        <f t="shared" si="72"/>
        <v>7152</v>
      </c>
      <c r="S316">
        <f t="shared" si="73"/>
        <v>315</v>
      </c>
      <c r="T316" s="65">
        <v>1</v>
      </c>
    </row>
    <row r="317" spans="1:20" ht="16" thickBot="1" x14ac:dyDescent="0.25">
      <c r="A317" s="32">
        <f t="shared" si="74"/>
        <v>62701</v>
      </c>
      <c r="B317" s="25">
        <f t="shared" si="75"/>
        <v>62900</v>
      </c>
      <c r="C317" s="24">
        <f t="shared" si="78"/>
        <v>6761</v>
      </c>
      <c r="D317" s="24">
        <f t="shared" si="79"/>
        <v>8288</v>
      </c>
      <c r="E317" s="24">
        <f t="shared" si="80"/>
        <v>4921</v>
      </c>
      <c r="F317" s="24">
        <f t="shared" si="81"/>
        <v>14665</v>
      </c>
      <c r="G317" s="29"/>
      <c r="H317" s="119">
        <f t="shared" si="82"/>
        <v>52301</v>
      </c>
      <c r="I317" s="120">
        <f t="shared" si="70"/>
        <v>52500</v>
      </c>
      <c r="J317" s="104">
        <v>0.06</v>
      </c>
      <c r="K317" s="119">
        <f t="shared" si="83"/>
        <v>52301</v>
      </c>
      <c r="L317" s="120">
        <f t="shared" si="71"/>
        <v>52500</v>
      </c>
      <c r="M317" s="92">
        <f>M316+($I317-$I316)*(VLOOKUP($H317,$H$55:$M$516,3))</f>
        <v>4672.5</v>
      </c>
      <c r="P317" s="42">
        <f t="shared" si="76"/>
        <v>314</v>
      </c>
      <c r="Q317" s="45">
        <f t="shared" si="77"/>
        <v>3576</v>
      </c>
      <c r="R317" s="54">
        <f t="shared" si="72"/>
        <v>7152</v>
      </c>
      <c r="S317">
        <f t="shared" si="73"/>
        <v>315</v>
      </c>
      <c r="T317" s="65">
        <v>1</v>
      </c>
    </row>
    <row r="318" spans="1:20" ht="16" thickBot="1" x14ac:dyDescent="0.25">
      <c r="A318" s="32">
        <f t="shared" si="74"/>
        <v>62901</v>
      </c>
      <c r="B318" s="25">
        <f t="shared" si="75"/>
        <v>63100</v>
      </c>
      <c r="C318" s="24">
        <f t="shared" si="78"/>
        <v>6775</v>
      </c>
      <c r="D318" s="24">
        <f t="shared" si="79"/>
        <v>8312</v>
      </c>
      <c r="E318" s="24">
        <f t="shared" si="80"/>
        <v>4935</v>
      </c>
      <c r="F318" s="24">
        <f t="shared" si="81"/>
        <v>14705</v>
      </c>
      <c r="G318" s="29"/>
      <c r="H318" s="119">
        <f t="shared" si="82"/>
        <v>52501</v>
      </c>
      <c r="I318" s="120">
        <f t="shared" si="70"/>
        <v>52700</v>
      </c>
      <c r="J318" s="104">
        <v>0.06</v>
      </c>
      <c r="K318" s="119">
        <f t="shared" si="83"/>
        <v>52501</v>
      </c>
      <c r="L318" s="120">
        <f t="shared" si="71"/>
        <v>52700</v>
      </c>
      <c r="M318" s="92">
        <f>M317+($I318-$I317)*(VLOOKUP($H318,$H$55:$M$516,3))</f>
        <v>4684.5</v>
      </c>
      <c r="P318" s="42">
        <f t="shared" si="76"/>
        <v>315</v>
      </c>
      <c r="Q318" s="45">
        <f t="shared" si="77"/>
        <v>3576</v>
      </c>
      <c r="R318" s="54">
        <f t="shared" si="72"/>
        <v>7152</v>
      </c>
      <c r="S318">
        <f t="shared" si="73"/>
        <v>315</v>
      </c>
      <c r="T318" s="65">
        <v>1</v>
      </c>
    </row>
    <row r="319" spans="1:20" ht="16" thickBot="1" x14ac:dyDescent="0.25">
      <c r="A319" s="32">
        <f t="shared" si="74"/>
        <v>63101</v>
      </c>
      <c r="B319" s="25">
        <f t="shared" si="75"/>
        <v>63300</v>
      </c>
      <c r="C319" s="24">
        <f t="shared" si="78"/>
        <v>6789</v>
      </c>
      <c r="D319" s="24">
        <f t="shared" si="79"/>
        <v>8336</v>
      </c>
      <c r="E319" s="24">
        <f t="shared" si="80"/>
        <v>4949</v>
      </c>
      <c r="F319" s="24">
        <f t="shared" si="81"/>
        <v>14745</v>
      </c>
      <c r="G319" s="29"/>
      <c r="H319" s="119">
        <f t="shared" si="82"/>
        <v>52701</v>
      </c>
      <c r="I319" s="120">
        <f t="shared" si="70"/>
        <v>52900</v>
      </c>
      <c r="J319" s="104">
        <v>0.06</v>
      </c>
      <c r="K319" s="119">
        <f t="shared" si="83"/>
        <v>52701</v>
      </c>
      <c r="L319" s="120">
        <f t="shared" si="71"/>
        <v>52900</v>
      </c>
      <c r="M319" s="92">
        <f>M318+($I319-$I318)*(VLOOKUP($H319,$H$55:$M$516,3))</f>
        <v>4696.5</v>
      </c>
      <c r="P319" s="42">
        <f t="shared" si="76"/>
        <v>316</v>
      </c>
      <c r="Q319" s="45">
        <f t="shared" si="77"/>
        <v>3616</v>
      </c>
      <c r="R319" s="54">
        <f t="shared" si="72"/>
        <v>7232</v>
      </c>
      <c r="S319">
        <f t="shared" si="73"/>
        <v>320</v>
      </c>
      <c r="T319" s="65">
        <v>1</v>
      </c>
    </row>
    <row r="320" spans="1:20" ht="16" thickBot="1" x14ac:dyDescent="0.25">
      <c r="A320" s="32">
        <f t="shared" si="74"/>
        <v>63301</v>
      </c>
      <c r="B320" s="25">
        <f t="shared" si="75"/>
        <v>63500</v>
      </c>
      <c r="C320" s="24">
        <f t="shared" si="78"/>
        <v>6803</v>
      </c>
      <c r="D320" s="24">
        <f t="shared" si="79"/>
        <v>8360</v>
      </c>
      <c r="E320" s="24">
        <f t="shared" si="80"/>
        <v>4963</v>
      </c>
      <c r="F320" s="24">
        <f t="shared" si="81"/>
        <v>14785</v>
      </c>
      <c r="G320" s="29"/>
      <c r="H320" s="119">
        <f t="shared" si="82"/>
        <v>52901</v>
      </c>
      <c r="I320" s="120">
        <f t="shared" si="70"/>
        <v>53100</v>
      </c>
      <c r="J320" s="104">
        <v>0.06</v>
      </c>
      <c r="K320" s="119">
        <f t="shared" si="83"/>
        <v>52901</v>
      </c>
      <c r="L320" s="120">
        <f t="shared" si="71"/>
        <v>53100</v>
      </c>
      <c r="M320" s="92">
        <f>M319+($I320-$I319)*(VLOOKUP($H320,$H$55:$M$516,3))</f>
        <v>4708.5</v>
      </c>
      <c r="P320" s="42">
        <f t="shared" si="76"/>
        <v>317</v>
      </c>
      <c r="Q320" s="45">
        <f t="shared" si="77"/>
        <v>3616</v>
      </c>
      <c r="R320" s="54">
        <f t="shared" si="72"/>
        <v>7232</v>
      </c>
      <c r="S320">
        <f t="shared" si="73"/>
        <v>320</v>
      </c>
      <c r="T320" s="65">
        <v>1</v>
      </c>
    </row>
    <row r="321" spans="1:20" ht="16" thickBot="1" x14ac:dyDescent="0.25">
      <c r="A321" s="32">
        <f t="shared" si="74"/>
        <v>63501</v>
      </c>
      <c r="B321" s="25">
        <f t="shared" si="75"/>
        <v>63700</v>
      </c>
      <c r="C321" s="24">
        <f t="shared" si="78"/>
        <v>6817</v>
      </c>
      <c r="D321" s="24">
        <f t="shared" si="79"/>
        <v>8384</v>
      </c>
      <c r="E321" s="24">
        <f t="shared" si="80"/>
        <v>4977</v>
      </c>
      <c r="F321" s="24">
        <f t="shared" si="81"/>
        <v>14825</v>
      </c>
      <c r="G321" s="29"/>
      <c r="H321" s="119">
        <f t="shared" si="82"/>
        <v>53101</v>
      </c>
      <c r="I321" s="120">
        <f t="shared" si="70"/>
        <v>53300</v>
      </c>
      <c r="J321" s="104">
        <v>0.06</v>
      </c>
      <c r="K321" s="119">
        <f t="shared" si="83"/>
        <v>53101</v>
      </c>
      <c r="L321" s="120">
        <f t="shared" si="71"/>
        <v>53300</v>
      </c>
      <c r="M321" s="92">
        <f>M320+($I321-$I320)*(VLOOKUP($H321,$H$55:$M$516,3))</f>
        <v>4720.5</v>
      </c>
      <c r="P321" s="42">
        <f t="shared" si="76"/>
        <v>318</v>
      </c>
      <c r="Q321" s="45">
        <f t="shared" si="77"/>
        <v>3616</v>
      </c>
      <c r="R321" s="54">
        <f t="shared" si="72"/>
        <v>7232</v>
      </c>
      <c r="S321">
        <f t="shared" si="73"/>
        <v>320</v>
      </c>
      <c r="T321" s="65">
        <v>1</v>
      </c>
    </row>
    <row r="322" spans="1:20" ht="16" thickBot="1" x14ac:dyDescent="0.25">
      <c r="A322" s="32">
        <f t="shared" si="74"/>
        <v>63701</v>
      </c>
      <c r="B322" s="25">
        <f t="shared" si="75"/>
        <v>63900</v>
      </c>
      <c r="C322" s="24">
        <f t="shared" si="78"/>
        <v>6831</v>
      </c>
      <c r="D322" s="24">
        <f t="shared" si="79"/>
        <v>8408</v>
      </c>
      <c r="E322" s="24">
        <f t="shared" si="80"/>
        <v>4991</v>
      </c>
      <c r="F322" s="24">
        <f t="shared" si="81"/>
        <v>14865</v>
      </c>
      <c r="G322" s="29"/>
      <c r="H322" s="119">
        <f t="shared" si="82"/>
        <v>53301</v>
      </c>
      <c r="I322" s="120">
        <f t="shared" si="70"/>
        <v>53500</v>
      </c>
      <c r="J322" s="104">
        <v>0.06</v>
      </c>
      <c r="K322" s="119">
        <f t="shared" si="83"/>
        <v>53301</v>
      </c>
      <c r="L322" s="120">
        <f t="shared" si="71"/>
        <v>53500</v>
      </c>
      <c r="M322" s="92">
        <f>M321+($I322-$I321)*(VLOOKUP($H322,$H$55:$M$516,3))</f>
        <v>4732.5</v>
      </c>
      <c r="P322" s="42">
        <f t="shared" si="76"/>
        <v>319</v>
      </c>
      <c r="Q322" s="45">
        <f t="shared" si="77"/>
        <v>3616</v>
      </c>
      <c r="R322" s="54">
        <f t="shared" si="72"/>
        <v>7232</v>
      </c>
      <c r="S322">
        <f t="shared" si="73"/>
        <v>320</v>
      </c>
      <c r="T322" s="65">
        <v>1</v>
      </c>
    </row>
    <row r="323" spans="1:20" ht="16" thickBot="1" x14ac:dyDescent="0.25">
      <c r="A323" s="32">
        <f t="shared" si="74"/>
        <v>63901</v>
      </c>
      <c r="B323" s="25">
        <f t="shared" si="75"/>
        <v>64100</v>
      </c>
      <c r="C323" s="24">
        <f t="shared" si="78"/>
        <v>6845</v>
      </c>
      <c r="D323" s="24">
        <f t="shared" si="79"/>
        <v>8432</v>
      </c>
      <c r="E323" s="24">
        <f t="shared" si="80"/>
        <v>5005</v>
      </c>
      <c r="F323" s="24">
        <f t="shared" si="81"/>
        <v>14905</v>
      </c>
      <c r="G323" s="29"/>
      <c r="H323" s="119">
        <f t="shared" si="82"/>
        <v>53501</v>
      </c>
      <c r="I323" s="120">
        <f t="shared" ref="I323:I386" si="84">+I322+200</f>
        <v>53700</v>
      </c>
      <c r="J323" s="104">
        <v>0.06</v>
      </c>
      <c r="K323" s="119">
        <f t="shared" si="83"/>
        <v>53501</v>
      </c>
      <c r="L323" s="120">
        <f t="shared" ref="L323:L386" si="85">+L322+200</f>
        <v>53700</v>
      </c>
      <c r="M323" s="92">
        <f>M322+($I323-$I322)*(VLOOKUP($H323,$H$55:$M$516,3))</f>
        <v>4744.5</v>
      </c>
      <c r="P323" s="42">
        <f t="shared" si="76"/>
        <v>320</v>
      </c>
      <c r="Q323" s="45">
        <f t="shared" si="77"/>
        <v>3616</v>
      </c>
      <c r="R323" s="54">
        <f t="shared" si="72"/>
        <v>7232</v>
      </c>
      <c r="S323">
        <f t="shared" si="73"/>
        <v>320</v>
      </c>
      <c r="T323" s="65">
        <v>1</v>
      </c>
    </row>
    <row r="324" spans="1:20" ht="16" thickBot="1" x14ac:dyDescent="0.25">
      <c r="A324" s="32">
        <f t="shared" si="74"/>
        <v>64101</v>
      </c>
      <c r="B324" s="25">
        <f t="shared" si="75"/>
        <v>64300</v>
      </c>
      <c r="C324" s="24">
        <f t="shared" si="78"/>
        <v>6859</v>
      </c>
      <c r="D324" s="24">
        <f t="shared" si="79"/>
        <v>8456</v>
      </c>
      <c r="E324" s="24">
        <f t="shared" si="80"/>
        <v>5019</v>
      </c>
      <c r="F324" s="24">
        <f t="shared" si="81"/>
        <v>14945</v>
      </c>
      <c r="G324" s="29"/>
      <c r="H324" s="119">
        <f t="shared" si="82"/>
        <v>53701</v>
      </c>
      <c r="I324" s="120">
        <f t="shared" si="84"/>
        <v>53900</v>
      </c>
      <c r="J324" s="104">
        <v>0.06</v>
      </c>
      <c r="K324" s="119">
        <f t="shared" si="83"/>
        <v>53701</v>
      </c>
      <c r="L324" s="120">
        <f t="shared" si="85"/>
        <v>53900</v>
      </c>
      <c r="M324" s="92">
        <f>M323+($I324-$I323)*(VLOOKUP($H324,$H$55:$M$516,3))</f>
        <v>4756.5</v>
      </c>
      <c r="P324" s="42">
        <f t="shared" si="76"/>
        <v>321</v>
      </c>
      <c r="Q324" s="45">
        <f t="shared" si="77"/>
        <v>3656</v>
      </c>
      <c r="R324" s="54">
        <f t="shared" ref="R324:R387" si="86">+Q324*2</f>
        <v>7312</v>
      </c>
      <c r="S324">
        <f t="shared" ref="S324:S387" si="87">VLOOKUP(P324,$U$3:$V$204,2)</f>
        <v>325</v>
      </c>
      <c r="T324" s="65">
        <v>1</v>
      </c>
    </row>
    <row r="325" spans="1:20" ht="16" thickBot="1" x14ac:dyDescent="0.25">
      <c r="A325" s="32">
        <f t="shared" ref="A325:A388" si="88">B324+1</f>
        <v>64301</v>
      </c>
      <c r="B325" s="25">
        <f t="shared" ref="B325:B388" si="89">B324+200</f>
        <v>64500</v>
      </c>
      <c r="C325" s="24">
        <f t="shared" si="78"/>
        <v>6873</v>
      </c>
      <c r="D325" s="24">
        <f t="shared" si="79"/>
        <v>8480</v>
      </c>
      <c r="E325" s="24">
        <f t="shared" si="80"/>
        <v>5033</v>
      </c>
      <c r="F325" s="24">
        <f t="shared" si="81"/>
        <v>14985</v>
      </c>
      <c r="G325" s="29"/>
      <c r="H325" s="119">
        <f t="shared" si="82"/>
        <v>53901</v>
      </c>
      <c r="I325" s="120">
        <f t="shared" si="84"/>
        <v>54100</v>
      </c>
      <c r="J325" s="104">
        <v>0.06</v>
      </c>
      <c r="K325" s="119">
        <f t="shared" si="83"/>
        <v>53901</v>
      </c>
      <c r="L325" s="120">
        <f t="shared" si="85"/>
        <v>54100</v>
      </c>
      <c r="M325" s="92">
        <f>M324+($I325-$I324)*(VLOOKUP($H325,$H$55:$M$516,3))</f>
        <v>4768.5</v>
      </c>
      <c r="P325" s="42">
        <f t="shared" si="76"/>
        <v>322</v>
      </c>
      <c r="Q325" s="45">
        <f t="shared" si="77"/>
        <v>3656</v>
      </c>
      <c r="R325" s="54">
        <f t="shared" si="86"/>
        <v>7312</v>
      </c>
      <c r="S325">
        <f t="shared" si="87"/>
        <v>325</v>
      </c>
      <c r="T325" s="65">
        <v>1</v>
      </c>
    </row>
    <row r="326" spans="1:20" ht="16" thickBot="1" x14ac:dyDescent="0.25">
      <c r="A326" s="32">
        <f t="shared" si="88"/>
        <v>64501</v>
      </c>
      <c r="B326" s="25">
        <f t="shared" si="89"/>
        <v>64700</v>
      </c>
      <c r="C326" s="24">
        <f t="shared" si="78"/>
        <v>6887</v>
      </c>
      <c r="D326" s="24">
        <f t="shared" si="79"/>
        <v>8504</v>
      </c>
      <c r="E326" s="24">
        <f t="shared" si="80"/>
        <v>5047</v>
      </c>
      <c r="F326" s="24">
        <f t="shared" si="81"/>
        <v>15025</v>
      </c>
      <c r="G326" s="29"/>
      <c r="H326" s="119">
        <f t="shared" si="82"/>
        <v>54101</v>
      </c>
      <c r="I326" s="120">
        <f t="shared" si="84"/>
        <v>54300</v>
      </c>
      <c r="J326" s="104">
        <v>0.06</v>
      </c>
      <c r="K326" s="119">
        <f t="shared" si="83"/>
        <v>54101</v>
      </c>
      <c r="L326" s="120">
        <f t="shared" si="85"/>
        <v>54300</v>
      </c>
      <c r="M326" s="92">
        <f>M325+($I326-$I325)*(VLOOKUP($H326,$H$55:$M$516,3))</f>
        <v>4780.5</v>
      </c>
      <c r="P326" s="42">
        <f t="shared" ref="P326:P389" si="90">+P325+1</f>
        <v>323</v>
      </c>
      <c r="Q326" s="45">
        <f t="shared" si="77"/>
        <v>3656</v>
      </c>
      <c r="R326" s="54">
        <f t="shared" si="86"/>
        <v>7312</v>
      </c>
      <c r="S326">
        <f t="shared" si="87"/>
        <v>325</v>
      </c>
      <c r="T326" s="65">
        <v>1</v>
      </c>
    </row>
    <row r="327" spans="1:20" ht="16" thickBot="1" x14ac:dyDescent="0.25">
      <c r="A327" s="32">
        <f t="shared" si="88"/>
        <v>64701</v>
      </c>
      <c r="B327" s="25">
        <f t="shared" si="89"/>
        <v>64900</v>
      </c>
      <c r="C327" s="24">
        <f t="shared" si="78"/>
        <v>6901</v>
      </c>
      <c r="D327" s="24">
        <f t="shared" si="79"/>
        <v>8528</v>
      </c>
      <c r="E327" s="24">
        <f t="shared" si="80"/>
        <v>5061</v>
      </c>
      <c r="F327" s="24">
        <f t="shared" si="81"/>
        <v>15065</v>
      </c>
      <c r="G327" s="29"/>
      <c r="H327" s="119">
        <f t="shared" si="82"/>
        <v>54301</v>
      </c>
      <c r="I327" s="120">
        <f t="shared" si="84"/>
        <v>54500</v>
      </c>
      <c r="J327" s="104">
        <v>0.06</v>
      </c>
      <c r="K327" s="119">
        <f t="shared" si="83"/>
        <v>54301</v>
      </c>
      <c r="L327" s="120">
        <f t="shared" si="85"/>
        <v>54500</v>
      </c>
      <c r="M327" s="92">
        <f>M326+($I327-$I326)*(VLOOKUP($H327,$H$55:$M$516,3))</f>
        <v>4792.5</v>
      </c>
      <c r="P327" s="42">
        <f t="shared" si="90"/>
        <v>324</v>
      </c>
      <c r="Q327" s="45">
        <f t="shared" ref="Q327:Q390" si="91">Q326+IF(MOD(P327-1,5),0,(VLOOKUP(P327,$K$16:$M$24,3)))</f>
        <v>3656</v>
      </c>
      <c r="R327" s="54">
        <f t="shared" si="86"/>
        <v>7312</v>
      </c>
      <c r="S327">
        <f t="shared" si="87"/>
        <v>325</v>
      </c>
      <c r="T327" s="65">
        <v>1</v>
      </c>
    </row>
    <row r="328" spans="1:20" ht="16" thickBot="1" x14ac:dyDescent="0.25">
      <c r="A328" s="32">
        <f t="shared" si="88"/>
        <v>64901</v>
      </c>
      <c r="B328" s="25">
        <f t="shared" si="89"/>
        <v>65100</v>
      </c>
      <c r="C328" s="24">
        <f t="shared" si="78"/>
        <v>6915</v>
      </c>
      <c r="D328" s="24">
        <f t="shared" si="79"/>
        <v>8552</v>
      </c>
      <c r="E328" s="24">
        <f t="shared" si="80"/>
        <v>5075</v>
      </c>
      <c r="F328" s="24">
        <f t="shared" si="81"/>
        <v>15105</v>
      </c>
      <c r="G328" s="29"/>
      <c r="H328" s="119">
        <f t="shared" si="82"/>
        <v>54501</v>
      </c>
      <c r="I328" s="120">
        <f t="shared" si="84"/>
        <v>54700</v>
      </c>
      <c r="J328" s="104">
        <v>0.06</v>
      </c>
      <c r="K328" s="119">
        <f t="shared" si="83"/>
        <v>54501</v>
      </c>
      <c r="L328" s="120">
        <f t="shared" si="85"/>
        <v>54700</v>
      </c>
      <c r="M328" s="92">
        <f>M327+($I328-$I327)*(VLOOKUP($H328,$H$55:$M$516,3))</f>
        <v>4804.5</v>
      </c>
      <c r="P328" s="42">
        <f t="shared" si="90"/>
        <v>325</v>
      </c>
      <c r="Q328" s="45">
        <f t="shared" si="91"/>
        <v>3656</v>
      </c>
      <c r="R328" s="54">
        <f t="shared" si="86"/>
        <v>7312</v>
      </c>
      <c r="S328">
        <f t="shared" si="87"/>
        <v>325</v>
      </c>
      <c r="T328" s="65">
        <v>1</v>
      </c>
    </row>
    <row r="329" spans="1:20" ht="16" thickBot="1" x14ac:dyDescent="0.25">
      <c r="A329" s="32">
        <f t="shared" si="88"/>
        <v>65101</v>
      </c>
      <c r="B329" s="25">
        <f t="shared" si="89"/>
        <v>65300</v>
      </c>
      <c r="C329" s="24">
        <f t="shared" si="78"/>
        <v>6929</v>
      </c>
      <c r="D329" s="24">
        <f t="shared" si="79"/>
        <v>8576</v>
      </c>
      <c r="E329" s="24">
        <f t="shared" si="80"/>
        <v>5089</v>
      </c>
      <c r="F329" s="24">
        <f t="shared" si="81"/>
        <v>15145</v>
      </c>
      <c r="G329" s="29"/>
      <c r="H329" s="119">
        <f t="shared" si="82"/>
        <v>54701</v>
      </c>
      <c r="I329" s="120">
        <f t="shared" si="84"/>
        <v>54900</v>
      </c>
      <c r="J329" s="104">
        <v>0.06</v>
      </c>
      <c r="K329" s="119">
        <f t="shared" si="83"/>
        <v>54701</v>
      </c>
      <c r="L329" s="120">
        <f t="shared" si="85"/>
        <v>54900</v>
      </c>
      <c r="M329" s="92">
        <f>M328+($I329-$I328)*(VLOOKUP($H329,$H$55:$M$516,3))</f>
        <v>4816.5</v>
      </c>
      <c r="P329" s="42">
        <f t="shared" si="90"/>
        <v>326</v>
      </c>
      <c r="Q329" s="45">
        <f t="shared" si="91"/>
        <v>3696</v>
      </c>
      <c r="R329" s="54">
        <f t="shared" si="86"/>
        <v>7392</v>
      </c>
      <c r="S329">
        <f t="shared" si="87"/>
        <v>330</v>
      </c>
      <c r="T329" s="65">
        <v>1</v>
      </c>
    </row>
    <row r="330" spans="1:20" ht="16" thickBot="1" x14ac:dyDescent="0.25">
      <c r="A330" s="32">
        <f t="shared" si="88"/>
        <v>65301</v>
      </c>
      <c r="B330" s="25">
        <f t="shared" si="89"/>
        <v>65500</v>
      </c>
      <c r="C330" s="24">
        <f t="shared" si="78"/>
        <v>6943</v>
      </c>
      <c r="D330" s="24">
        <f t="shared" si="79"/>
        <v>8600</v>
      </c>
      <c r="E330" s="24">
        <f t="shared" si="80"/>
        <v>5103</v>
      </c>
      <c r="F330" s="24">
        <f t="shared" si="81"/>
        <v>15185</v>
      </c>
      <c r="G330" s="29"/>
      <c r="H330" s="119">
        <f t="shared" si="82"/>
        <v>54901</v>
      </c>
      <c r="I330" s="120">
        <f t="shared" si="84"/>
        <v>55100</v>
      </c>
      <c r="J330" s="104">
        <v>0.06</v>
      </c>
      <c r="K330" s="119">
        <f t="shared" si="83"/>
        <v>54901</v>
      </c>
      <c r="L330" s="120">
        <f t="shared" si="85"/>
        <v>55100</v>
      </c>
      <c r="M330" s="92">
        <f>M329+($I330-$I329)*(VLOOKUP($H330,$H$55:$M$516,3))</f>
        <v>4828.5</v>
      </c>
      <c r="P330" s="42">
        <f t="shared" si="90"/>
        <v>327</v>
      </c>
      <c r="Q330" s="45">
        <f t="shared" si="91"/>
        <v>3696</v>
      </c>
      <c r="R330" s="54">
        <f t="shared" si="86"/>
        <v>7392</v>
      </c>
      <c r="S330">
        <f t="shared" si="87"/>
        <v>330</v>
      </c>
      <c r="T330" s="65">
        <v>1</v>
      </c>
    </row>
    <row r="331" spans="1:20" ht="16" thickBot="1" x14ac:dyDescent="0.25">
      <c r="A331" s="32">
        <f t="shared" si="88"/>
        <v>65501</v>
      </c>
      <c r="B331" s="25">
        <f t="shared" si="89"/>
        <v>65700</v>
      </c>
      <c r="C331" s="24">
        <f t="shared" si="78"/>
        <v>6957</v>
      </c>
      <c r="D331" s="24">
        <f t="shared" si="79"/>
        <v>8624</v>
      </c>
      <c r="E331" s="24">
        <f t="shared" si="80"/>
        <v>5117</v>
      </c>
      <c r="F331" s="24">
        <f t="shared" si="81"/>
        <v>15225</v>
      </c>
      <c r="G331" s="29"/>
      <c r="H331" s="119">
        <f t="shared" si="82"/>
        <v>55101</v>
      </c>
      <c r="I331" s="120">
        <f t="shared" si="84"/>
        <v>55300</v>
      </c>
      <c r="J331" s="104">
        <v>0.06</v>
      </c>
      <c r="K331" s="119">
        <f t="shared" si="83"/>
        <v>55101</v>
      </c>
      <c r="L331" s="120">
        <f t="shared" si="85"/>
        <v>55300</v>
      </c>
      <c r="M331" s="92">
        <f>M330+($I331-$I330)*(VLOOKUP($H331,$H$55:$M$516,3))</f>
        <v>4840.5</v>
      </c>
      <c r="P331" s="42">
        <f t="shared" si="90"/>
        <v>328</v>
      </c>
      <c r="Q331" s="45">
        <f t="shared" si="91"/>
        <v>3696</v>
      </c>
      <c r="R331" s="54">
        <f t="shared" si="86"/>
        <v>7392</v>
      </c>
      <c r="S331">
        <f t="shared" si="87"/>
        <v>330</v>
      </c>
      <c r="T331" s="65">
        <v>1</v>
      </c>
    </row>
    <row r="332" spans="1:20" ht="16" thickBot="1" x14ac:dyDescent="0.25">
      <c r="A332" s="32">
        <f t="shared" si="88"/>
        <v>65701</v>
      </c>
      <c r="B332" s="25">
        <f t="shared" si="89"/>
        <v>65900</v>
      </c>
      <c r="C332" s="24">
        <f t="shared" si="78"/>
        <v>6971</v>
      </c>
      <c r="D332" s="24">
        <f t="shared" si="79"/>
        <v>8648</v>
      </c>
      <c r="E332" s="24">
        <f t="shared" si="80"/>
        <v>5131</v>
      </c>
      <c r="F332" s="24">
        <f t="shared" si="81"/>
        <v>15265</v>
      </c>
      <c r="G332" s="29"/>
      <c r="H332" s="119">
        <f t="shared" si="82"/>
        <v>55301</v>
      </c>
      <c r="I332" s="120">
        <f t="shared" si="84"/>
        <v>55500</v>
      </c>
      <c r="J332" s="104">
        <v>0.06</v>
      </c>
      <c r="K332" s="119">
        <f t="shared" si="83"/>
        <v>55301</v>
      </c>
      <c r="L332" s="120">
        <f t="shared" si="85"/>
        <v>55500</v>
      </c>
      <c r="M332" s="92">
        <f>M331+($I332-$I331)*(VLOOKUP($H332,$H$55:$M$516,3))</f>
        <v>4852.5</v>
      </c>
      <c r="P332" s="42">
        <f t="shared" si="90"/>
        <v>329</v>
      </c>
      <c r="Q332" s="45">
        <f t="shared" si="91"/>
        <v>3696</v>
      </c>
      <c r="R332" s="54">
        <f t="shared" si="86"/>
        <v>7392</v>
      </c>
      <c r="S332">
        <f t="shared" si="87"/>
        <v>330</v>
      </c>
      <c r="T332" s="65">
        <v>1</v>
      </c>
    </row>
    <row r="333" spans="1:20" ht="16" thickBot="1" x14ac:dyDescent="0.25">
      <c r="A333" s="32">
        <f t="shared" si="88"/>
        <v>65901</v>
      </c>
      <c r="B333" s="25">
        <f t="shared" si="89"/>
        <v>66100</v>
      </c>
      <c r="C333" s="24">
        <f t="shared" si="78"/>
        <v>6985</v>
      </c>
      <c r="D333" s="24">
        <f t="shared" si="79"/>
        <v>8672</v>
      </c>
      <c r="E333" s="24">
        <f t="shared" si="80"/>
        <v>5145</v>
      </c>
      <c r="F333" s="24">
        <f t="shared" si="81"/>
        <v>15305</v>
      </c>
      <c r="G333" s="29"/>
      <c r="H333" s="119">
        <f t="shared" si="82"/>
        <v>55501</v>
      </c>
      <c r="I333" s="120">
        <f t="shared" si="84"/>
        <v>55700</v>
      </c>
      <c r="J333" s="104">
        <v>0.06</v>
      </c>
      <c r="K333" s="119">
        <f t="shared" si="83"/>
        <v>55501</v>
      </c>
      <c r="L333" s="120">
        <f t="shared" si="85"/>
        <v>55700</v>
      </c>
      <c r="M333" s="92">
        <f>M332+($I333-$I332)*(VLOOKUP($H333,$H$55:$M$516,3))</f>
        <v>4864.5</v>
      </c>
      <c r="P333" s="42">
        <f t="shared" si="90"/>
        <v>330</v>
      </c>
      <c r="Q333" s="45">
        <f t="shared" si="91"/>
        <v>3696</v>
      </c>
      <c r="R333" s="54">
        <f t="shared" si="86"/>
        <v>7392</v>
      </c>
      <c r="S333">
        <f t="shared" si="87"/>
        <v>330</v>
      </c>
      <c r="T333" s="65">
        <v>1</v>
      </c>
    </row>
    <row r="334" spans="1:20" ht="16" thickBot="1" x14ac:dyDescent="0.25">
      <c r="A334" s="32">
        <f t="shared" si="88"/>
        <v>66101</v>
      </c>
      <c r="B334" s="25">
        <f t="shared" si="89"/>
        <v>66300</v>
      </c>
      <c r="C334" s="24">
        <f t="shared" si="78"/>
        <v>6999</v>
      </c>
      <c r="D334" s="24">
        <f t="shared" si="79"/>
        <v>8696</v>
      </c>
      <c r="E334" s="24">
        <f t="shared" si="80"/>
        <v>5159</v>
      </c>
      <c r="F334" s="24">
        <f t="shared" si="81"/>
        <v>15345</v>
      </c>
      <c r="G334" s="29"/>
      <c r="H334" s="119">
        <f t="shared" si="82"/>
        <v>55701</v>
      </c>
      <c r="I334" s="120">
        <f t="shared" si="84"/>
        <v>55900</v>
      </c>
      <c r="J334" s="104">
        <v>0.06</v>
      </c>
      <c r="K334" s="119">
        <f t="shared" si="83"/>
        <v>55701</v>
      </c>
      <c r="L334" s="120">
        <f t="shared" si="85"/>
        <v>55900</v>
      </c>
      <c r="M334" s="92">
        <f>M333+($I334-$I333)*(VLOOKUP($H334,$H$55:$M$516,3))</f>
        <v>4876.5</v>
      </c>
      <c r="P334" s="42">
        <f t="shared" si="90"/>
        <v>331</v>
      </c>
      <c r="Q334" s="45">
        <f t="shared" si="91"/>
        <v>3736</v>
      </c>
      <c r="R334" s="54">
        <f t="shared" si="86"/>
        <v>7472</v>
      </c>
      <c r="S334">
        <f t="shared" si="87"/>
        <v>335</v>
      </c>
      <c r="T334" s="65">
        <v>1</v>
      </c>
    </row>
    <row r="335" spans="1:20" ht="16" thickBot="1" x14ac:dyDescent="0.25">
      <c r="A335" s="32">
        <f t="shared" si="88"/>
        <v>66301</v>
      </c>
      <c r="B335" s="25">
        <f t="shared" si="89"/>
        <v>66500</v>
      </c>
      <c r="C335" s="24">
        <f t="shared" si="78"/>
        <v>7013</v>
      </c>
      <c r="D335" s="24">
        <f t="shared" si="79"/>
        <v>8720</v>
      </c>
      <c r="E335" s="24">
        <f t="shared" si="80"/>
        <v>5173</v>
      </c>
      <c r="F335" s="24">
        <f t="shared" si="81"/>
        <v>15385</v>
      </c>
      <c r="G335" s="29"/>
      <c r="H335" s="119">
        <f t="shared" si="82"/>
        <v>55901</v>
      </c>
      <c r="I335" s="120">
        <f t="shared" si="84"/>
        <v>56100</v>
      </c>
      <c r="J335" s="104">
        <v>0.06</v>
      </c>
      <c r="K335" s="119">
        <f t="shared" si="83"/>
        <v>55901</v>
      </c>
      <c r="L335" s="120">
        <f t="shared" si="85"/>
        <v>56100</v>
      </c>
      <c r="M335" s="92">
        <f>M334+($I335-$I334)*(VLOOKUP($H335,$H$55:$M$516,3))</f>
        <v>4888.5</v>
      </c>
      <c r="P335" s="42">
        <f t="shared" si="90"/>
        <v>332</v>
      </c>
      <c r="Q335" s="45">
        <f t="shared" si="91"/>
        <v>3736</v>
      </c>
      <c r="R335" s="54">
        <f t="shared" si="86"/>
        <v>7472</v>
      </c>
      <c r="S335">
        <f t="shared" si="87"/>
        <v>335</v>
      </c>
      <c r="T335" s="65">
        <v>1</v>
      </c>
    </row>
    <row r="336" spans="1:20" ht="16" thickBot="1" x14ac:dyDescent="0.25">
      <c r="A336" s="32">
        <f t="shared" si="88"/>
        <v>66501</v>
      </c>
      <c r="B336" s="25">
        <f t="shared" si="89"/>
        <v>66700</v>
      </c>
      <c r="C336" s="24">
        <f t="shared" si="78"/>
        <v>7027</v>
      </c>
      <c r="D336" s="24">
        <f t="shared" si="79"/>
        <v>8744</v>
      </c>
      <c r="E336" s="24">
        <f t="shared" si="80"/>
        <v>5187</v>
      </c>
      <c r="F336" s="24">
        <f t="shared" si="81"/>
        <v>15425</v>
      </c>
      <c r="G336" s="29"/>
      <c r="H336" s="119">
        <f t="shared" si="82"/>
        <v>56101</v>
      </c>
      <c r="I336" s="120">
        <f t="shared" si="84"/>
        <v>56300</v>
      </c>
      <c r="J336" s="104">
        <v>0.06</v>
      </c>
      <c r="K336" s="119">
        <f t="shared" si="83"/>
        <v>56101</v>
      </c>
      <c r="L336" s="120">
        <f t="shared" si="85"/>
        <v>56300</v>
      </c>
      <c r="M336" s="92">
        <f>M335+($I336-$I335)*(VLOOKUP($H336,$H$55:$M$516,3))</f>
        <v>4900.5</v>
      </c>
      <c r="P336" s="42">
        <f t="shared" si="90"/>
        <v>333</v>
      </c>
      <c r="Q336" s="45">
        <f t="shared" si="91"/>
        <v>3736</v>
      </c>
      <c r="R336" s="54">
        <f t="shared" si="86"/>
        <v>7472</v>
      </c>
      <c r="S336">
        <f t="shared" si="87"/>
        <v>335</v>
      </c>
      <c r="T336" s="65">
        <v>1</v>
      </c>
    </row>
    <row r="337" spans="1:20" ht="16" thickBot="1" x14ac:dyDescent="0.25">
      <c r="A337" s="32">
        <f t="shared" si="88"/>
        <v>66701</v>
      </c>
      <c r="B337" s="25">
        <f t="shared" si="89"/>
        <v>66900</v>
      </c>
      <c r="C337" s="24">
        <f t="shared" si="78"/>
        <v>7041</v>
      </c>
      <c r="D337" s="24">
        <f t="shared" si="79"/>
        <v>8768</v>
      </c>
      <c r="E337" s="24">
        <f t="shared" si="80"/>
        <v>5201</v>
      </c>
      <c r="F337" s="24">
        <f t="shared" si="81"/>
        <v>15465</v>
      </c>
      <c r="G337" s="29"/>
      <c r="H337" s="119">
        <f t="shared" si="82"/>
        <v>56301</v>
      </c>
      <c r="I337" s="120">
        <f t="shared" si="84"/>
        <v>56500</v>
      </c>
      <c r="J337" s="104">
        <v>0.06</v>
      </c>
      <c r="K337" s="119">
        <f t="shared" si="83"/>
        <v>56301</v>
      </c>
      <c r="L337" s="120">
        <f t="shared" si="85"/>
        <v>56500</v>
      </c>
      <c r="M337" s="92">
        <f>M336+($I337-$I336)*(VLOOKUP($H337,$H$55:$M$516,3))</f>
        <v>4912.5</v>
      </c>
      <c r="P337" s="42">
        <f t="shared" si="90"/>
        <v>334</v>
      </c>
      <c r="Q337" s="45">
        <f t="shared" si="91"/>
        <v>3736</v>
      </c>
      <c r="R337" s="54">
        <f t="shared" si="86"/>
        <v>7472</v>
      </c>
      <c r="S337">
        <f t="shared" si="87"/>
        <v>335</v>
      </c>
      <c r="T337" s="65">
        <v>1</v>
      </c>
    </row>
    <row r="338" spans="1:20" ht="16" thickBot="1" x14ac:dyDescent="0.25">
      <c r="A338" s="32">
        <f t="shared" si="88"/>
        <v>66901</v>
      </c>
      <c r="B338" s="25">
        <f t="shared" si="89"/>
        <v>67100</v>
      </c>
      <c r="C338" s="24">
        <f t="shared" si="78"/>
        <v>7055</v>
      </c>
      <c r="D338" s="24">
        <f t="shared" si="79"/>
        <v>8792</v>
      </c>
      <c r="E338" s="24">
        <f t="shared" si="80"/>
        <v>5215</v>
      </c>
      <c r="F338" s="24">
        <f t="shared" si="81"/>
        <v>15505</v>
      </c>
      <c r="G338" s="29"/>
      <c r="H338" s="119">
        <f t="shared" si="82"/>
        <v>56501</v>
      </c>
      <c r="I338" s="120">
        <f t="shared" si="84"/>
        <v>56700</v>
      </c>
      <c r="J338" s="104">
        <v>0.06</v>
      </c>
      <c r="K338" s="119">
        <f t="shared" si="83"/>
        <v>56501</v>
      </c>
      <c r="L338" s="120">
        <f t="shared" si="85"/>
        <v>56700</v>
      </c>
      <c r="M338" s="92">
        <f>M337+($I338-$I337)*(VLOOKUP($H338,$H$55:$M$516,3))</f>
        <v>4924.5</v>
      </c>
      <c r="P338" s="42">
        <f t="shared" si="90"/>
        <v>335</v>
      </c>
      <c r="Q338" s="45">
        <f t="shared" si="91"/>
        <v>3736</v>
      </c>
      <c r="R338" s="54">
        <f t="shared" si="86"/>
        <v>7472</v>
      </c>
      <c r="S338">
        <f t="shared" si="87"/>
        <v>335</v>
      </c>
      <c r="T338" s="65">
        <v>1</v>
      </c>
    </row>
    <row r="339" spans="1:20" ht="16" thickBot="1" x14ac:dyDescent="0.25">
      <c r="A339" s="32">
        <f t="shared" si="88"/>
        <v>67101</v>
      </c>
      <c r="B339" s="25">
        <f t="shared" si="89"/>
        <v>67300</v>
      </c>
      <c r="C339" s="24">
        <f t="shared" si="78"/>
        <v>7069</v>
      </c>
      <c r="D339" s="24">
        <f t="shared" si="79"/>
        <v>8816</v>
      </c>
      <c r="E339" s="24">
        <f t="shared" si="80"/>
        <v>5229</v>
      </c>
      <c r="F339" s="24">
        <f t="shared" si="81"/>
        <v>15545</v>
      </c>
      <c r="G339" s="29"/>
      <c r="H339" s="119">
        <f t="shared" si="82"/>
        <v>56701</v>
      </c>
      <c r="I339" s="120">
        <f t="shared" si="84"/>
        <v>56900</v>
      </c>
      <c r="J339" s="104">
        <v>0.06</v>
      </c>
      <c r="K339" s="119">
        <f t="shared" si="83"/>
        <v>56701</v>
      </c>
      <c r="L339" s="120">
        <f t="shared" si="85"/>
        <v>56900</v>
      </c>
      <c r="M339" s="92">
        <f>M338+($I339-$I338)*(VLOOKUP($H339,$H$55:$M$516,3))</f>
        <v>4936.5</v>
      </c>
      <c r="P339" s="42">
        <f t="shared" si="90"/>
        <v>336</v>
      </c>
      <c r="Q339" s="45">
        <f t="shared" si="91"/>
        <v>3776</v>
      </c>
      <c r="R339" s="54">
        <f t="shared" si="86"/>
        <v>7552</v>
      </c>
      <c r="S339">
        <f t="shared" si="87"/>
        <v>340</v>
      </c>
      <c r="T339" s="65">
        <v>1</v>
      </c>
    </row>
    <row r="340" spans="1:20" ht="16" thickBot="1" x14ac:dyDescent="0.25">
      <c r="A340" s="32">
        <f t="shared" si="88"/>
        <v>67301</v>
      </c>
      <c r="B340" s="25">
        <f t="shared" si="89"/>
        <v>67500</v>
      </c>
      <c r="C340" s="24">
        <f t="shared" si="78"/>
        <v>7083</v>
      </c>
      <c r="D340" s="24">
        <f t="shared" si="79"/>
        <v>8840</v>
      </c>
      <c r="E340" s="24">
        <f t="shared" si="80"/>
        <v>5243</v>
      </c>
      <c r="F340" s="24">
        <f t="shared" si="81"/>
        <v>15585</v>
      </c>
      <c r="G340" s="29"/>
      <c r="H340" s="119">
        <f t="shared" si="82"/>
        <v>56901</v>
      </c>
      <c r="I340" s="120">
        <f t="shared" si="84"/>
        <v>57100</v>
      </c>
      <c r="J340" s="104">
        <v>0.06</v>
      </c>
      <c r="K340" s="119">
        <f t="shared" si="83"/>
        <v>56901</v>
      </c>
      <c r="L340" s="120">
        <f t="shared" si="85"/>
        <v>57100</v>
      </c>
      <c r="M340" s="92">
        <f>M339+($I340-$I339)*(VLOOKUP($H340,$H$55:$M$516,3))</f>
        <v>4948.5</v>
      </c>
      <c r="P340" s="42">
        <f t="shared" si="90"/>
        <v>337</v>
      </c>
      <c r="Q340" s="45">
        <f t="shared" si="91"/>
        <v>3776</v>
      </c>
      <c r="R340" s="54">
        <f t="shared" si="86"/>
        <v>7552</v>
      </c>
      <c r="S340">
        <f t="shared" si="87"/>
        <v>340</v>
      </c>
      <c r="T340" s="65">
        <v>1</v>
      </c>
    </row>
    <row r="341" spans="1:20" ht="16" thickBot="1" x14ac:dyDescent="0.25">
      <c r="A341" s="32">
        <f t="shared" si="88"/>
        <v>67501</v>
      </c>
      <c r="B341" s="25">
        <f t="shared" si="89"/>
        <v>67700</v>
      </c>
      <c r="C341" s="24">
        <f t="shared" si="78"/>
        <v>7097</v>
      </c>
      <c r="D341" s="24">
        <f t="shared" si="79"/>
        <v>8864</v>
      </c>
      <c r="E341" s="24">
        <f t="shared" si="80"/>
        <v>5257</v>
      </c>
      <c r="F341" s="24">
        <f t="shared" si="81"/>
        <v>15625</v>
      </c>
      <c r="G341" s="29"/>
      <c r="H341" s="119">
        <f t="shared" si="82"/>
        <v>57101</v>
      </c>
      <c r="I341" s="120">
        <f t="shared" si="84"/>
        <v>57300</v>
      </c>
      <c r="J341" s="104">
        <v>0.06</v>
      </c>
      <c r="K341" s="119">
        <f t="shared" si="83"/>
        <v>57101</v>
      </c>
      <c r="L341" s="120">
        <f t="shared" si="85"/>
        <v>57300</v>
      </c>
      <c r="M341" s="92">
        <f>M340+($I341-$I340)*(VLOOKUP($H341,$H$55:$M$516,3))</f>
        <v>4960.5</v>
      </c>
      <c r="P341" s="42">
        <f t="shared" si="90"/>
        <v>338</v>
      </c>
      <c r="Q341" s="45">
        <f t="shared" si="91"/>
        <v>3776</v>
      </c>
      <c r="R341" s="54">
        <f t="shared" si="86"/>
        <v>7552</v>
      </c>
      <c r="S341">
        <f t="shared" si="87"/>
        <v>340</v>
      </c>
      <c r="T341" s="65">
        <v>1</v>
      </c>
    </row>
    <row r="342" spans="1:20" ht="16" thickBot="1" x14ac:dyDescent="0.25">
      <c r="A342" s="32">
        <f t="shared" si="88"/>
        <v>67701</v>
      </c>
      <c r="B342" s="25">
        <f t="shared" si="89"/>
        <v>67900</v>
      </c>
      <c r="C342" s="24">
        <f t="shared" si="78"/>
        <v>7111</v>
      </c>
      <c r="D342" s="24">
        <f t="shared" si="79"/>
        <v>8888</v>
      </c>
      <c r="E342" s="24">
        <f t="shared" si="80"/>
        <v>5271</v>
      </c>
      <c r="F342" s="24">
        <f t="shared" si="81"/>
        <v>15665</v>
      </c>
      <c r="G342" s="29"/>
      <c r="H342" s="119">
        <f t="shared" si="82"/>
        <v>57301</v>
      </c>
      <c r="I342" s="120">
        <f t="shared" si="84"/>
        <v>57500</v>
      </c>
      <c r="J342" s="104">
        <v>0.06</v>
      </c>
      <c r="K342" s="119">
        <f t="shared" si="83"/>
        <v>57301</v>
      </c>
      <c r="L342" s="120">
        <f t="shared" si="85"/>
        <v>57500</v>
      </c>
      <c r="M342" s="92">
        <f>M341+($I342-$I341)*(VLOOKUP($H342,$H$55:$M$516,3))</f>
        <v>4972.5</v>
      </c>
      <c r="P342" s="42">
        <f t="shared" si="90"/>
        <v>339</v>
      </c>
      <c r="Q342" s="45">
        <f t="shared" si="91"/>
        <v>3776</v>
      </c>
      <c r="R342" s="54">
        <f t="shared" si="86"/>
        <v>7552</v>
      </c>
      <c r="S342">
        <f t="shared" si="87"/>
        <v>340</v>
      </c>
      <c r="T342" s="65">
        <v>1</v>
      </c>
    </row>
    <row r="343" spans="1:20" ht="16" thickBot="1" x14ac:dyDescent="0.25">
      <c r="A343" s="32">
        <f t="shared" si="88"/>
        <v>67901</v>
      </c>
      <c r="B343" s="25">
        <f t="shared" si="89"/>
        <v>68100</v>
      </c>
      <c r="C343" s="24">
        <f t="shared" si="78"/>
        <v>7125</v>
      </c>
      <c r="D343" s="24">
        <f t="shared" si="79"/>
        <v>8912</v>
      </c>
      <c r="E343" s="24">
        <f t="shared" si="80"/>
        <v>5285</v>
      </c>
      <c r="F343" s="24">
        <f t="shared" si="81"/>
        <v>15705</v>
      </c>
      <c r="G343" s="29"/>
      <c r="H343" s="119">
        <f t="shared" si="82"/>
        <v>57501</v>
      </c>
      <c r="I343" s="120">
        <f t="shared" si="84"/>
        <v>57700</v>
      </c>
      <c r="J343" s="104">
        <v>0.06</v>
      </c>
      <c r="K343" s="119">
        <f t="shared" si="83"/>
        <v>57501</v>
      </c>
      <c r="L343" s="120">
        <f t="shared" si="85"/>
        <v>57700</v>
      </c>
      <c r="M343" s="92">
        <f>M342+($I343-$I342)*(VLOOKUP($H343,$H$55:$M$516,3))</f>
        <v>4984.5</v>
      </c>
      <c r="P343" s="42">
        <f t="shared" si="90"/>
        <v>340</v>
      </c>
      <c r="Q343" s="45">
        <f t="shared" si="91"/>
        <v>3776</v>
      </c>
      <c r="R343" s="54">
        <f t="shared" si="86"/>
        <v>7552</v>
      </c>
      <c r="S343">
        <f t="shared" si="87"/>
        <v>340</v>
      </c>
      <c r="T343" s="65">
        <v>1</v>
      </c>
    </row>
    <row r="344" spans="1:20" ht="16" thickBot="1" x14ac:dyDescent="0.25">
      <c r="A344" s="32">
        <f t="shared" si="88"/>
        <v>68101</v>
      </c>
      <c r="B344" s="25">
        <f t="shared" si="89"/>
        <v>68300</v>
      </c>
      <c r="C344" s="24">
        <f t="shared" si="78"/>
        <v>7139</v>
      </c>
      <c r="D344" s="24">
        <f t="shared" si="79"/>
        <v>8936</v>
      </c>
      <c r="E344" s="24">
        <f t="shared" si="80"/>
        <v>5299</v>
      </c>
      <c r="F344" s="24">
        <f t="shared" si="81"/>
        <v>15745</v>
      </c>
      <c r="G344" s="29"/>
      <c r="H344" s="119">
        <f t="shared" si="82"/>
        <v>57701</v>
      </c>
      <c r="I344" s="120">
        <f t="shared" si="84"/>
        <v>57900</v>
      </c>
      <c r="J344" s="104">
        <v>0.06</v>
      </c>
      <c r="K344" s="119">
        <f t="shared" si="83"/>
        <v>57701</v>
      </c>
      <c r="L344" s="120">
        <f t="shared" si="85"/>
        <v>57900</v>
      </c>
      <c r="M344" s="92">
        <f>M343+($I344-$I343)*(VLOOKUP($H344,$H$55:$M$516,3))</f>
        <v>4996.5</v>
      </c>
      <c r="P344" s="42">
        <f t="shared" si="90"/>
        <v>341</v>
      </c>
      <c r="Q344" s="45">
        <f t="shared" si="91"/>
        <v>3816</v>
      </c>
      <c r="R344" s="54">
        <f t="shared" si="86"/>
        <v>7632</v>
      </c>
      <c r="S344">
        <f t="shared" si="87"/>
        <v>345</v>
      </c>
      <c r="T344" s="65">
        <v>1</v>
      </c>
    </row>
    <row r="345" spans="1:20" ht="16" thickBot="1" x14ac:dyDescent="0.25">
      <c r="A345" s="32">
        <f t="shared" si="88"/>
        <v>68301</v>
      </c>
      <c r="B345" s="25">
        <f t="shared" si="89"/>
        <v>68500</v>
      </c>
      <c r="C345" s="24">
        <f t="shared" si="78"/>
        <v>7153</v>
      </c>
      <c r="D345" s="24">
        <f t="shared" si="79"/>
        <v>8960</v>
      </c>
      <c r="E345" s="24">
        <f t="shared" si="80"/>
        <v>5313</v>
      </c>
      <c r="F345" s="24">
        <f t="shared" si="81"/>
        <v>15785</v>
      </c>
      <c r="G345" s="29"/>
      <c r="H345" s="119">
        <f t="shared" si="82"/>
        <v>57901</v>
      </c>
      <c r="I345" s="120">
        <f t="shared" si="84"/>
        <v>58100</v>
      </c>
      <c r="J345" s="104">
        <v>0.06</v>
      </c>
      <c r="K345" s="119">
        <f t="shared" si="83"/>
        <v>57901</v>
      </c>
      <c r="L345" s="120">
        <f t="shared" si="85"/>
        <v>58100</v>
      </c>
      <c r="M345" s="92">
        <f>M344+($I345-$I344)*(VLOOKUP($H345,$H$55:$M$516,3))</f>
        <v>5008.5</v>
      </c>
      <c r="P345" s="42">
        <f t="shared" si="90"/>
        <v>342</v>
      </c>
      <c r="Q345" s="45">
        <f t="shared" si="91"/>
        <v>3816</v>
      </c>
      <c r="R345" s="54">
        <f t="shared" si="86"/>
        <v>7632</v>
      </c>
      <c r="S345">
        <f t="shared" si="87"/>
        <v>345</v>
      </c>
      <c r="T345" s="65">
        <v>1</v>
      </c>
    </row>
    <row r="346" spans="1:20" ht="16" thickBot="1" x14ac:dyDescent="0.25">
      <c r="A346" s="32">
        <f t="shared" si="88"/>
        <v>68501</v>
      </c>
      <c r="B346" s="25">
        <f t="shared" si="89"/>
        <v>68700</v>
      </c>
      <c r="C346" s="24">
        <f t="shared" si="78"/>
        <v>7167</v>
      </c>
      <c r="D346" s="24">
        <f t="shared" si="79"/>
        <v>8984</v>
      </c>
      <c r="E346" s="24">
        <f t="shared" si="80"/>
        <v>5327</v>
      </c>
      <c r="F346" s="24">
        <f t="shared" si="81"/>
        <v>15825</v>
      </c>
      <c r="G346" s="29"/>
      <c r="H346" s="119">
        <f t="shared" si="82"/>
        <v>58101</v>
      </c>
      <c r="I346" s="120">
        <f t="shared" si="84"/>
        <v>58300</v>
      </c>
      <c r="J346" s="104">
        <v>0.06</v>
      </c>
      <c r="K346" s="119">
        <f t="shared" si="83"/>
        <v>58101</v>
      </c>
      <c r="L346" s="120">
        <f t="shared" si="85"/>
        <v>58300</v>
      </c>
      <c r="M346" s="92">
        <f>M345+($I346-$I345)*(VLOOKUP($H346,$H$55:$M$516,3))</f>
        <v>5020.5</v>
      </c>
      <c r="P346" s="42">
        <f t="shared" si="90"/>
        <v>343</v>
      </c>
      <c r="Q346" s="45">
        <f t="shared" si="91"/>
        <v>3816</v>
      </c>
      <c r="R346" s="54">
        <f t="shared" si="86"/>
        <v>7632</v>
      </c>
      <c r="S346">
        <f t="shared" si="87"/>
        <v>345</v>
      </c>
      <c r="T346" s="65">
        <v>1</v>
      </c>
    </row>
    <row r="347" spans="1:20" ht="16" thickBot="1" x14ac:dyDescent="0.25">
      <c r="A347" s="32">
        <f t="shared" si="88"/>
        <v>68701</v>
      </c>
      <c r="B347" s="25">
        <f t="shared" si="89"/>
        <v>68900</v>
      </c>
      <c r="C347" s="24">
        <f t="shared" si="78"/>
        <v>7181</v>
      </c>
      <c r="D347" s="24">
        <f t="shared" si="79"/>
        <v>9008</v>
      </c>
      <c r="E347" s="24">
        <f t="shared" si="80"/>
        <v>5341</v>
      </c>
      <c r="F347" s="24">
        <f t="shared" si="81"/>
        <v>15865</v>
      </c>
      <c r="G347" s="29"/>
      <c r="H347" s="119">
        <f t="shared" si="82"/>
        <v>58301</v>
      </c>
      <c r="I347" s="120">
        <f t="shared" si="84"/>
        <v>58500</v>
      </c>
      <c r="J347" s="104">
        <v>0.06</v>
      </c>
      <c r="K347" s="119">
        <f t="shared" si="83"/>
        <v>58301</v>
      </c>
      <c r="L347" s="120">
        <f t="shared" si="85"/>
        <v>58500</v>
      </c>
      <c r="M347" s="92">
        <f>M346+($I347-$I346)*(VLOOKUP($H347,$H$55:$M$516,3))</f>
        <v>5032.5</v>
      </c>
      <c r="P347" s="42">
        <f t="shared" si="90"/>
        <v>344</v>
      </c>
      <c r="Q347" s="45">
        <f t="shared" si="91"/>
        <v>3816</v>
      </c>
      <c r="R347" s="54">
        <f t="shared" si="86"/>
        <v>7632</v>
      </c>
      <c r="S347">
        <f t="shared" si="87"/>
        <v>345</v>
      </c>
      <c r="T347" s="65">
        <v>1</v>
      </c>
    </row>
    <row r="348" spans="1:20" ht="16" thickBot="1" x14ac:dyDescent="0.25">
      <c r="A348" s="32">
        <f t="shared" si="88"/>
        <v>68901</v>
      </c>
      <c r="B348" s="25">
        <f t="shared" si="89"/>
        <v>69100</v>
      </c>
      <c r="C348" s="24">
        <f t="shared" si="78"/>
        <v>7195</v>
      </c>
      <c r="D348" s="24">
        <f t="shared" si="79"/>
        <v>9032</v>
      </c>
      <c r="E348" s="24">
        <f t="shared" si="80"/>
        <v>5355</v>
      </c>
      <c r="F348" s="24">
        <f t="shared" si="81"/>
        <v>15905</v>
      </c>
      <c r="G348" s="29"/>
      <c r="H348" s="119">
        <f t="shared" si="82"/>
        <v>58501</v>
      </c>
      <c r="I348" s="120">
        <f t="shared" si="84"/>
        <v>58700</v>
      </c>
      <c r="J348" s="104">
        <v>0.06</v>
      </c>
      <c r="K348" s="119">
        <f t="shared" si="83"/>
        <v>58501</v>
      </c>
      <c r="L348" s="120">
        <f t="shared" si="85"/>
        <v>58700</v>
      </c>
      <c r="M348" s="92">
        <f>M347+($I348-$I347)*(VLOOKUP($H348,$H$55:$M$516,3))</f>
        <v>5044.5</v>
      </c>
      <c r="P348" s="42">
        <f t="shared" si="90"/>
        <v>345</v>
      </c>
      <c r="Q348" s="45">
        <f t="shared" si="91"/>
        <v>3816</v>
      </c>
      <c r="R348" s="54">
        <f t="shared" si="86"/>
        <v>7632</v>
      </c>
      <c r="S348">
        <f t="shared" si="87"/>
        <v>345</v>
      </c>
      <c r="T348" s="65">
        <v>1</v>
      </c>
    </row>
    <row r="349" spans="1:20" ht="16" thickBot="1" x14ac:dyDescent="0.25">
      <c r="A349" s="32">
        <f t="shared" si="88"/>
        <v>69101</v>
      </c>
      <c r="B349" s="25">
        <f t="shared" si="89"/>
        <v>69300</v>
      </c>
      <c r="C349" s="24">
        <f t="shared" si="78"/>
        <v>7209</v>
      </c>
      <c r="D349" s="24">
        <f t="shared" si="79"/>
        <v>9056</v>
      </c>
      <c r="E349" s="24">
        <f t="shared" si="80"/>
        <v>5369</v>
      </c>
      <c r="F349" s="24">
        <f t="shared" si="81"/>
        <v>15945</v>
      </c>
      <c r="G349" s="29"/>
      <c r="H349" s="119">
        <f t="shared" si="82"/>
        <v>58701</v>
      </c>
      <c r="I349" s="120">
        <f t="shared" si="84"/>
        <v>58900</v>
      </c>
      <c r="J349" s="104">
        <v>0.06</v>
      </c>
      <c r="K349" s="119">
        <f t="shared" si="83"/>
        <v>58701</v>
      </c>
      <c r="L349" s="120">
        <f t="shared" si="85"/>
        <v>58900</v>
      </c>
      <c r="M349" s="92">
        <f>M348+($I349-$I348)*(VLOOKUP($H349,$H$55:$M$516,3))</f>
        <v>5056.5</v>
      </c>
      <c r="P349" s="42">
        <f t="shared" si="90"/>
        <v>346</v>
      </c>
      <c r="Q349" s="45">
        <f t="shared" si="91"/>
        <v>3856</v>
      </c>
      <c r="R349" s="54">
        <f t="shared" si="86"/>
        <v>7712</v>
      </c>
      <c r="S349">
        <f t="shared" si="87"/>
        <v>350</v>
      </c>
      <c r="T349" s="65">
        <v>1</v>
      </c>
    </row>
    <row r="350" spans="1:20" ht="16" thickBot="1" x14ac:dyDescent="0.25">
      <c r="A350" s="32">
        <f t="shared" si="88"/>
        <v>69301</v>
      </c>
      <c r="B350" s="25">
        <f t="shared" si="89"/>
        <v>69500</v>
      </c>
      <c r="C350" s="24">
        <f t="shared" ref="C350:C413" si="92">C349+($B350-$B349)*(VLOOKUP($A350,$H$4:$M$14,3))</f>
        <v>7223</v>
      </c>
      <c r="D350" s="24">
        <f t="shared" ref="D350:D413" si="93">D349+($B350-$B349)*(VLOOKUP($A350,$H$4:$M$14,4))</f>
        <v>9080</v>
      </c>
      <c r="E350" s="24">
        <f t="shared" ref="E350:E413" si="94">E349+($B350-$B349)*(VLOOKUP($A350,$H$4:$M$14,5))</f>
        <v>5383</v>
      </c>
      <c r="F350" s="24">
        <f t="shared" ref="F350:F413" si="95">F349+($B350-$B349)*(VLOOKUP($A350,$H$4:$M$14,6))</f>
        <v>15985</v>
      </c>
      <c r="G350" s="29"/>
      <c r="H350" s="119">
        <f t="shared" si="82"/>
        <v>58901</v>
      </c>
      <c r="I350" s="120">
        <f t="shared" si="84"/>
        <v>59100</v>
      </c>
      <c r="J350" s="104">
        <v>0.06</v>
      </c>
      <c r="K350" s="119">
        <f t="shared" si="83"/>
        <v>58901</v>
      </c>
      <c r="L350" s="120">
        <f t="shared" si="85"/>
        <v>59100</v>
      </c>
      <c r="M350" s="92">
        <f>M349+($I350-$I349)*(VLOOKUP($H350,$H$55:$M$516,3))</f>
        <v>5068.5</v>
      </c>
      <c r="P350" s="42">
        <f t="shared" si="90"/>
        <v>347</v>
      </c>
      <c r="Q350" s="45">
        <f t="shared" si="91"/>
        <v>3856</v>
      </c>
      <c r="R350" s="54">
        <f t="shared" si="86"/>
        <v>7712</v>
      </c>
      <c r="S350">
        <f t="shared" si="87"/>
        <v>350</v>
      </c>
      <c r="T350" s="65">
        <v>1</v>
      </c>
    </row>
    <row r="351" spans="1:20" ht="16" thickBot="1" x14ac:dyDescent="0.25">
      <c r="A351" s="32">
        <f t="shared" si="88"/>
        <v>69501</v>
      </c>
      <c r="B351" s="25">
        <f t="shared" si="89"/>
        <v>69700</v>
      </c>
      <c r="C351" s="24">
        <f t="shared" si="92"/>
        <v>7237</v>
      </c>
      <c r="D351" s="24">
        <f t="shared" si="93"/>
        <v>9104</v>
      </c>
      <c r="E351" s="24">
        <f t="shared" si="94"/>
        <v>5397</v>
      </c>
      <c r="F351" s="24">
        <f t="shared" si="95"/>
        <v>16025</v>
      </c>
      <c r="G351" s="29"/>
      <c r="H351" s="119">
        <f t="shared" si="82"/>
        <v>59101</v>
      </c>
      <c r="I351" s="120">
        <f t="shared" si="84"/>
        <v>59300</v>
      </c>
      <c r="J351" s="104">
        <v>0.06</v>
      </c>
      <c r="K351" s="119">
        <f t="shared" si="83"/>
        <v>59101</v>
      </c>
      <c r="L351" s="120">
        <f t="shared" si="85"/>
        <v>59300</v>
      </c>
      <c r="M351" s="92">
        <f>M350+($I351-$I350)*(VLOOKUP($H351,$H$55:$M$516,3))</f>
        <v>5080.5</v>
      </c>
      <c r="P351" s="42">
        <f t="shared" si="90"/>
        <v>348</v>
      </c>
      <c r="Q351" s="45">
        <f t="shared" si="91"/>
        <v>3856</v>
      </c>
      <c r="R351" s="54">
        <f t="shared" si="86"/>
        <v>7712</v>
      </c>
      <c r="S351">
        <f t="shared" si="87"/>
        <v>350</v>
      </c>
      <c r="T351" s="65">
        <v>1</v>
      </c>
    </row>
    <row r="352" spans="1:20" ht="16" thickBot="1" x14ac:dyDescent="0.25">
      <c r="A352" s="32">
        <f t="shared" si="88"/>
        <v>69701</v>
      </c>
      <c r="B352" s="25">
        <f t="shared" si="89"/>
        <v>69900</v>
      </c>
      <c r="C352" s="24">
        <f t="shared" si="92"/>
        <v>7251</v>
      </c>
      <c r="D352" s="24">
        <f t="shared" si="93"/>
        <v>9128</v>
      </c>
      <c r="E352" s="24">
        <f t="shared" si="94"/>
        <v>5411</v>
      </c>
      <c r="F352" s="24">
        <f t="shared" si="95"/>
        <v>16065</v>
      </c>
      <c r="G352" s="29"/>
      <c r="H352" s="119">
        <f t="shared" si="82"/>
        <v>59301</v>
      </c>
      <c r="I352" s="120">
        <f t="shared" si="84"/>
        <v>59500</v>
      </c>
      <c r="J352" s="104">
        <v>0.06</v>
      </c>
      <c r="K352" s="119">
        <f t="shared" si="83"/>
        <v>59301</v>
      </c>
      <c r="L352" s="120">
        <f t="shared" si="85"/>
        <v>59500</v>
      </c>
      <c r="M352" s="92">
        <f>M351+($I352-$I351)*(VLOOKUP($H352,$H$55:$M$516,3))</f>
        <v>5092.5</v>
      </c>
      <c r="P352" s="42">
        <f t="shared" si="90"/>
        <v>349</v>
      </c>
      <c r="Q352" s="45">
        <f t="shared" si="91"/>
        <v>3856</v>
      </c>
      <c r="R352" s="54">
        <f t="shared" si="86"/>
        <v>7712</v>
      </c>
      <c r="S352">
        <f t="shared" si="87"/>
        <v>350</v>
      </c>
      <c r="T352" s="65">
        <v>1</v>
      </c>
    </row>
    <row r="353" spans="1:20" ht="16" thickBot="1" x14ac:dyDescent="0.25">
      <c r="A353" s="32">
        <f t="shared" si="88"/>
        <v>69901</v>
      </c>
      <c r="B353" s="25">
        <f t="shared" si="89"/>
        <v>70100</v>
      </c>
      <c r="C353" s="24">
        <f t="shared" si="92"/>
        <v>7265</v>
      </c>
      <c r="D353" s="24">
        <f t="shared" si="93"/>
        <v>9152</v>
      </c>
      <c r="E353" s="24">
        <f t="shared" si="94"/>
        <v>5425</v>
      </c>
      <c r="F353" s="24">
        <f t="shared" si="95"/>
        <v>16105</v>
      </c>
      <c r="G353" s="29"/>
      <c r="H353" s="119">
        <f t="shared" si="82"/>
        <v>59501</v>
      </c>
      <c r="I353" s="120">
        <f t="shared" si="84"/>
        <v>59700</v>
      </c>
      <c r="J353" s="104">
        <v>0.06</v>
      </c>
      <c r="K353" s="119">
        <f t="shared" si="83"/>
        <v>59501</v>
      </c>
      <c r="L353" s="120">
        <f t="shared" si="85"/>
        <v>59700</v>
      </c>
      <c r="M353" s="92">
        <f>M352+($I353-$I352)*(VLOOKUP($H353,$H$55:$M$516,3))</f>
        <v>5104.5</v>
      </c>
      <c r="P353" s="42">
        <f t="shared" si="90"/>
        <v>350</v>
      </c>
      <c r="Q353" s="45">
        <f t="shared" si="91"/>
        <v>3856</v>
      </c>
      <c r="R353" s="54">
        <f t="shared" si="86"/>
        <v>7712</v>
      </c>
      <c r="S353">
        <f t="shared" si="87"/>
        <v>350</v>
      </c>
      <c r="T353" s="65">
        <v>1</v>
      </c>
    </row>
    <row r="354" spans="1:20" ht="16" thickBot="1" x14ac:dyDescent="0.25">
      <c r="A354" s="32">
        <f t="shared" si="88"/>
        <v>70101</v>
      </c>
      <c r="B354" s="25">
        <f t="shared" si="89"/>
        <v>70300</v>
      </c>
      <c r="C354" s="24">
        <f t="shared" si="92"/>
        <v>7279</v>
      </c>
      <c r="D354" s="24">
        <f t="shared" si="93"/>
        <v>9176</v>
      </c>
      <c r="E354" s="24">
        <f t="shared" si="94"/>
        <v>5439</v>
      </c>
      <c r="F354" s="24">
        <f t="shared" si="95"/>
        <v>16145</v>
      </c>
      <c r="G354" s="29"/>
      <c r="H354" s="119">
        <f t="shared" si="82"/>
        <v>59701</v>
      </c>
      <c r="I354" s="120">
        <f t="shared" si="84"/>
        <v>59900</v>
      </c>
      <c r="J354" s="104">
        <v>0.06</v>
      </c>
      <c r="K354" s="119">
        <f t="shared" si="83"/>
        <v>59701</v>
      </c>
      <c r="L354" s="120">
        <f t="shared" si="85"/>
        <v>59900</v>
      </c>
      <c r="M354" s="92">
        <f>M353+($I354-$I353)*(VLOOKUP($H354,$H$55:$M$516,3))</f>
        <v>5116.5</v>
      </c>
      <c r="P354" s="42">
        <f t="shared" si="90"/>
        <v>351</v>
      </c>
      <c r="Q354" s="45">
        <f t="shared" si="91"/>
        <v>3896</v>
      </c>
      <c r="R354" s="54">
        <f t="shared" si="86"/>
        <v>7792</v>
      </c>
      <c r="S354">
        <f t="shared" si="87"/>
        <v>355</v>
      </c>
      <c r="T354" s="65">
        <v>1</v>
      </c>
    </row>
    <row r="355" spans="1:20" ht="16" thickBot="1" x14ac:dyDescent="0.25">
      <c r="A355" s="32">
        <f t="shared" si="88"/>
        <v>70301</v>
      </c>
      <c r="B355" s="25">
        <f t="shared" si="89"/>
        <v>70500</v>
      </c>
      <c r="C355" s="24">
        <f t="shared" si="92"/>
        <v>7293</v>
      </c>
      <c r="D355" s="24">
        <f t="shared" si="93"/>
        <v>9200</v>
      </c>
      <c r="E355" s="24">
        <f t="shared" si="94"/>
        <v>5453</v>
      </c>
      <c r="F355" s="24">
        <f t="shared" si="95"/>
        <v>16185</v>
      </c>
      <c r="G355" s="29"/>
      <c r="H355" s="119">
        <f t="shared" si="82"/>
        <v>59901</v>
      </c>
      <c r="I355" s="120">
        <f t="shared" si="84"/>
        <v>60100</v>
      </c>
      <c r="J355" s="104">
        <v>0.06</v>
      </c>
      <c r="K355" s="119">
        <f t="shared" si="83"/>
        <v>59901</v>
      </c>
      <c r="L355" s="120">
        <f t="shared" si="85"/>
        <v>60100</v>
      </c>
      <c r="M355" s="92">
        <f>M354+($I355-$I354)*(VLOOKUP($H355,$H$55:$M$516,3))</f>
        <v>5128.5</v>
      </c>
      <c r="P355" s="42">
        <f t="shared" si="90"/>
        <v>352</v>
      </c>
      <c r="Q355" s="45">
        <f t="shared" si="91"/>
        <v>3896</v>
      </c>
      <c r="R355" s="54">
        <f t="shared" si="86"/>
        <v>7792</v>
      </c>
      <c r="S355">
        <f t="shared" si="87"/>
        <v>355</v>
      </c>
      <c r="T355" s="65">
        <v>1</v>
      </c>
    </row>
    <row r="356" spans="1:20" ht="16" thickBot="1" x14ac:dyDescent="0.25">
      <c r="A356" s="32">
        <f t="shared" si="88"/>
        <v>70501</v>
      </c>
      <c r="B356" s="25">
        <f t="shared" si="89"/>
        <v>70700</v>
      </c>
      <c r="C356" s="24">
        <f t="shared" si="92"/>
        <v>7307</v>
      </c>
      <c r="D356" s="24">
        <f t="shared" si="93"/>
        <v>9224</v>
      </c>
      <c r="E356" s="24">
        <f t="shared" si="94"/>
        <v>5467</v>
      </c>
      <c r="F356" s="24">
        <f t="shared" si="95"/>
        <v>16225</v>
      </c>
      <c r="G356" s="29"/>
      <c r="H356" s="119">
        <f t="shared" si="82"/>
        <v>60101</v>
      </c>
      <c r="I356" s="120">
        <f t="shared" si="84"/>
        <v>60300</v>
      </c>
      <c r="J356" s="104">
        <v>0.06</v>
      </c>
      <c r="K356" s="119">
        <f t="shared" si="83"/>
        <v>60101</v>
      </c>
      <c r="L356" s="120">
        <f t="shared" si="85"/>
        <v>60300</v>
      </c>
      <c r="M356" s="92">
        <f>M355+($I356-$I355)*(VLOOKUP($H356,$H$55:$M$516,3))</f>
        <v>5140.5</v>
      </c>
      <c r="P356" s="42">
        <f t="shared" si="90"/>
        <v>353</v>
      </c>
      <c r="Q356" s="45">
        <f t="shared" si="91"/>
        <v>3896</v>
      </c>
      <c r="R356" s="54">
        <f t="shared" si="86"/>
        <v>7792</v>
      </c>
      <c r="S356">
        <f t="shared" si="87"/>
        <v>355</v>
      </c>
      <c r="T356" s="65">
        <v>1</v>
      </c>
    </row>
    <row r="357" spans="1:20" ht="16" thickBot="1" x14ac:dyDescent="0.25">
      <c r="A357" s="32">
        <f t="shared" si="88"/>
        <v>70701</v>
      </c>
      <c r="B357" s="25">
        <f t="shared" si="89"/>
        <v>70900</v>
      </c>
      <c r="C357" s="24">
        <f t="shared" si="92"/>
        <v>7321</v>
      </c>
      <c r="D357" s="24">
        <f t="shared" si="93"/>
        <v>9248</v>
      </c>
      <c r="E357" s="24">
        <f t="shared" si="94"/>
        <v>5481</v>
      </c>
      <c r="F357" s="24">
        <f t="shared" si="95"/>
        <v>16265</v>
      </c>
      <c r="G357" s="29"/>
      <c r="H357" s="119">
        <f t="shared" si="82"/>
        <v>60301</v>
      </c>
      <c r="I357" s="120">
        <f t="shared" si="84"/>
        <v>60500</v>
      </c>
      <c r="J357" s="104">
        <v>0.06</v>
      </c>
      <c r="K357" s="119">
        <f t="shared" si="83"/>
        <v>60301</v>
      </c>
      <c r="L357" s="120">
        <f t="shared" si="85"/>
        <v>60500</v>
      </c>
      <c r="M357" s="92">
        <f>M356+($I357-$I356)*(VLOOKUP($H357,$H$55:$M$516,3))</f>
        <v>5152.5</v>
      </c>
      <c r="P357" s="42">
        <f t="shared" si="90"/>
        <v>354</v>
      </c>
      <c r="Q357" s="45">
        <f t="shared" si="91"/>
        <v>3896</v>
      </c>
      <c r="R357" s="54">
        <f t="shared" si="86"/>
        <v>7792</v>
      </c>
      <c r="S357">
        <f t="shared" si="87"/>
        <v>355</v>
      </c>
      <c r="T357" s="65">
        <v>1</v>
      </c>
    </row>
    <row r="358" spans="1:20" ht="16" thickBot="1" x14ac:dyDescent="0.25">
      <c r="A358" s="32">
        <f t="shared" si="88"/>
        <v>70901</v>
      </c>
      <c r="B358" s="25">
        <f t="shared" si="89"/>
        <v>71100</v>
      </c>
      <c r="C358" s="24">
        <f t="shared" si="92"/>
        <v>7335</v>
      </c>
      <c r="D358" s="24">
        <f t="shared" si="93"/>
        <v>9272</v>
      </c>
      <c r="E358" s="24">
        <f t="shared" si="94"/>
        <v>5495</v>
      </c>
      <c r="F358" s="24">
        <f t="shared" si="95"/>
        <v>16305</v>
      </c>
      <c r="G358" s="29"/>
      <c r="H358" s="119">
        <f t="shared" si="82"/>
        <v>60501</v>
      </c>
      <c r="I358" s="120">
        <f t="shared" si="84"/>
        <v>60700</v>
      </c>
      <c r="J358" s="104">
        <v>0.06</v>
      </c>
      <c r="K358" s="119">
        <f t="shared" si="83"/>
        <v>60501</v>
      </c>
      <c r="L358" s="120">
        <f t="shared" si="85"/>
        <v>60700</v>
      </c>
      <c r="M358" s="92">
        <f>M357+($I358-$I357)*(VLOOKUP($H358,$H$55:$M$516,3))</f>
        <v>5164.5</v>
      </c>
      <c r="P358" s="42">
        <f t="shared" si="90"/>
        <v>355</v>
      </c>
      <c r="Q358" s="45">
        <f t="shared" si="91"/>
        <v>3896</v>
      </c>
      <c r="R358" s="54">
        <f t="shared" si="86"/>
        <v>7792</v>
      </c>
      <c r="S358">
        <f t="shared" si="87"/>
        <v>355</v>
      </c>
      <c r="T358" s="65">
        <v>1</v>
      </c>
    </row>
    <row r="359" spans="1:20" ht="16" thickBot="1" x14ac:dyDescent="0.25">
      <c r="A359" s="32">
        <f t="shared" si="88"/>
        <v>71101</v>
      </c>
      <c r="B359" s="25">
        <f t="shared" si="89"/>
        <v>71300</v>
      </c>
      <c r="C359" s="24">
        <f t="shared" si="92"/>
        <v>7349</v>
      </c>
      <c r="D359" s="24">
        <f t="shared" si="93"/>
        <v>9296</v>
      </c>
      <c r="E359" s="24">
        <f t="shared" si="94"/>
        <v>5509</v>
      </c>
      <c r="F359" s="24">
        <f t="shared" si="95"/>
        <v>16345</v>
      </c>
      <c r="G359" s="29"/>
      <c r="H359" s="119">
        <f t="shared" si="82"/>
        <v>60701</v>
      </c>
      <c r="I359" s="120">
        <f t="shared" si="84"/>
        <v>60900</v>
      </c>
      <c r="J359" s="104">
        <v>0.06</v>
      </c>
      <c r="K359" s="119">
        <f t="shared" si="83"/>
        <v>60701</v>
      </c>
      <c r="L359" s="120">
        <f t="shared" si="85"/>
        <v>60900</v>
      </c>
      <c r="M359" s="92">
        <f>M358+($I359-$I358)*(VLOOKUP($H359,$H$55:$M$516,3))</f>
        <v>5176.5</v>
      </c>
      <c r="P359" s="42">
        <f t="shared" si="90"/>
        <v>356</v>
      </c>
      <c r="Q359" s="45">
        <f t="shared" si="91"/>
        <v>3936</v>
      </c>
      <c r="R359" s="54">
        <f t="shared" si="86"/>
        <v>7872</v>
      </c>
      <c r="S359">
        <f t="shared" si="87"/>
        <v>360</v>
      </c>
      <c r="T359" s="65">
        <v>1</v>
      </c>
    </row>
    <row r="360" spans="1:20" ht="16" thickBot="1" x14ac:dyDescent="0.25">
      <c r="A360" s="32">
        <f t="shared" si="88"/>
        <v>71301</v>
      </c>
      <c r="B360" s="25">
        <f t="shared" si="89"/>
        <v>71500</v>
      </c>
      <c r="C360" s="24">
        <f t="shared" si="92"/>
        <v>7363</v>
      </c>
      <c r="D360" s="24">
        <f t="shared" si="93"/>
        <v>9320</v>
      </c>
      <c r="E360" s="24">
        <f t="shared" si="94"/>
        <v>5523</v>
      </c>
      <c r="F360" s="24">
        <f t="shared" si="95"/>
        <v>16385</v>
      </c>
      <c r="G360" s="29"/>
      <c r="H360" s="119">
        <f t="shared" si="82"/>
        <v>60901</v>
      </c>
      <c r="I360" s="120">
        <f t="shared" si="84"/>
        <v>61100</v>
      </c>
      <c r="J360" s="104">
        <v>0.06</v>
      </c>
      <c r="K360" s="119">
        <f t="shared" si="83"/>
        <v>60901</v>
      </c>
      <c r="L360" s="120">
        <f t="shared" si="85"/>
        <v>61100</v>
      </c>
      <c r="M360" s="92">
        <f>M359+($I360-$I359)*(VLOOKUP($H360,$H$55:$M$516,3))</f>
        <v>5188.5</v>
      </c>
      <c r="P360" s="42">
        <f t="shared" si="90"/>
        <v>357</v>
      </c>
      <c r="Q360" s="45">
        <f t="shared" si="91"/>
        <v>3936</v>
      </c>
      <c r="R360" s="54">
        <f t="shared" si="86"/>
        <v>7872</v>
      </c>
      <c r="S360">
        <f t="shared" si="87"/>
        <v>360</v>
      </c>
      <c r="T360" s="65">
        <v>1</v>
      </c>
    </row>
    <row r="361" spans="1:20" ht="16" thickBot="1" x14ac:dyDescent="0.25">
      <c r="A361" s="32">
        <f t="shared" si="88"/>
        <v>71501</v>
      </c>
      <c r="B361" s="25">
        <f t="shared" si="89"/>
        <v>71700</v>
      </c>
      <c r="C361" s="24">
        <f t="shared" si="92"/>
        <v>7377</v>
      </c>
      <c r="D361" s="24">
        <f t="shared" si="93"/>
        <v>9344</v>
      </c>
      <c r="E361" s="24">
        <f t="shared" si="94"/>
        <v>5537</v>
      </c>
      <c r="F361" s="24">
        <f t="shared" si="95"/>
        <v>16425</v>
      </c>
      <c r="G361" s="29"/>
      <c r="H361" s="119">
        <f t="shared" si="82"/>
        <v>61101</v>
      </c>
      <c r="I361" s="120">
        <f t="shared" si="84"/>
        <v>61300</v>
      </c>
      <c r="J361" s="104">
        <v>0.06</v>
      </c>
      <c r="K361" s="119">
        <f t="shared" si="83"/>
        <v>61101</v>
      </c>
      <c r="L361" s="120">
        <f t="shared" si="85"/>
        <v>61300</v>
      </c>
      <c r="M361" s="92">
        <f>M360+($I361-$I360)*(VLOOKUP($H361,$H$55:$M$516,3))</f>
        <v>5200.5</v>
      </c>
      <c r="P361" s="42">
        <f t="shared" si="90"/>
        <v>358</v>
      </c>
      <c r="Q361" s="45">
        <f t="shared" si="91"/>
        <v>3936</v>
      </c>
      <c r="R361" s="54">
        <f t="shared" si="86"/>
        <v>7872</v>
      </c>
      <c r="S361">
        <f t="shared" si="87"/>
        <v>360</v>
      </c>
      <c r="T361" s="65">
        <v>1</v>
      </c>
    </row>
    <row r="362" spans="1:20" ht="16" thickBot="1" x14ac:dyDescent="0.25">
      <c r="A362" s="32">
        <f t="shared" si="88"/>
        <v>71701</v>
      </c>
      <c r="B362" s="25">
        <f t="shared" si="89"/>
        <v>71900</v>
      </c>
      <c r="C362" s="24">
        <f t="shared" si="92"/>
        <v>7391</v>
      </c>
      <c r="D362" s="24">
        <f t="shared" si="93"/>
        <v>9368</v>
      </c>
      <c r="E362" s="24">
        <f t="shared" si="94"/>
        <v>5551</v>
      </c>
      <c r="F362" s="24">
        <f t="shared" si="95"/>
        <v>16465</v>
      </c>
      <c r="G362" s="29"/>
      <c r="H362" s="119">
        <f t="shared" si="82"/>
        <v>61301</v>
      </c>
      <c r="I362" s="120">
        <f t="shared" si="84"/>
        <v>61500</v>
      </c>
      <c r="J362" s="104">
        <v>0.06</v>
      </c>
      <c r="K362" s="119">
        <f t="shared" si="83"/>
        <v>61301</v>
      </c>
      <c r="L362" s="120">
        <f t="shared" si="85"/>
        <v>61500</v>
      </c>
      <c r="M362" s="92">
        <f>M361+($I362-$I361)*(VLOOKUP($H362,$H$55:$M$516,3))</f>
        <v>5212.5</v>
      </c>
      <c r="P362" s="42">
        <f t="shared" si="90"/>
        <v>359</v>
      </c>
      <c r="Q362" s="45">
        <f t="shared" si="91"/>
        <v>3936</v>
      </c>
      <c r="R362" s="54">
        <f t="shared" si="86"/>
        <v>7872</v>
      </c>
      <c r="S362">
        <f t="shared" si="87"/>
        <v>360</v>
      </c>
      <c r="T362" s="65">
        <v>1</v>
      </c>
    </row>
    <row r="363" spans="1:20" ht="16" thickBot="1" x14ac:dyDescent="0.25">
      <c r="A363" s="32">
        <f t="shared" si="88"/>
        <v>71901</v>
      </c>
      <c r="B363" s="25">
        <f t="shared" si="89"/>
        <v>72100</v>
      </c>
      <c r="C363" s="24">
        <f t="shared" si="92"/>
        <v>7405</v>
      </c>
      <c r="D363" s="24">
        <f t="shared" si="93"/>
        <v>9392</v>
      </c>
      <c r="E363" s="24">
        <f t="shared" si="94"/>
        <v>5565</v>
      </c>
      <c r="F363" s="24">
        <f t="shared" si="95"/>
        <v>16505</v>
      </c>
      <c r="G363" s="29"/>
      <c r="H363" s="119">
        <f t="shared" si="82"/>
        <v>61501</v>
      </c>
      <c r="I363" s="120">
        <f t="shared" si="84"/>
        <v>61700</v>
      </c>
      <c r="J363" s="104">
        <v>0.06</v>
      </c>
      <c r="K363" s="119">
        <f t="shared" si="83"/>
        <v>61501</v>
      </c>
      <c r="L363" s="120">
        <f t="shared" si="85"/>
        <v>61700</v>
      </c>
      <c r="M363" s="92">
        <f>M362+($I363-$I362)*(VLOOKUP($H363,$H$55:$M$516,3))</f>
        <v>5224.5</v>
      </c>
      <c r="P363" s="42">
        <f t="shared" si="90"/>
        <v>360</v>
      </c>
      <c r="Q363" s="45">
        <f t="shared" si="91"/>
        <v>3936</v>
      </c>
      <c r="R363" s="54">
        <f t="shared" si="86"/>
        <v>7872</v>
      </c>
      <c r="S363">
        <f t="shared" si="87"/>
        <v>360</v>
      </c>
      <c r="T363" s="65">
        <v>1</v>
      </c>
    </row>
    <row r="364" spans="1:20" ht="16" thickBot="1" x14ac:dyDescent="0.25">
      <c r="A364" s="32">
        <f t="shared" si="88"/>
        <v>72101</v>
      </c>
      <c r="B364" s="25">
        <f t="shared" si="89"/>
        <v>72300</v>
      </c>
      <c r="C364" s="24">
        <f t="shared" si="92"/>
        <v>7419</v>
      </c>
      <c r="D364" s="24">
        <f t="shared" si="93"/>
        <v>9416</v>
      </c>
      <c r="E364" s="24">
        <f t="shared" si="94"/>
        <v>5579</v>
      </c>
      <c r="F364" s="24">
        <f t="shared" si="95"/>
        <v>16545</v>
      </c>
      <c r="G364" s="29"/>
      <c r="H364" s="119">
        <f t="shared" si="82"/>
        <v>61701</v>
      </c>
      <c r="I364" s="120">
        <f t="shared" si="84"/>
        <v>61900</v>
      </c>
      <c r="J364" s="104">
        <v>0.06</v>
      </c>
      <c r="K364" s="119">
        <f t="shared" si="83"/>
        <v>61701</v>
      </c>
      <c r="L364" s="120">
        <f t="shared" si="85"/>
        <v>61900</v>
      </c>
      <c r="M364" s="92">
        <f>M363+($I364-$I363)*(VLOOKUP($H364,$H$55:$M$516,3))</f>
        <v>5236.5</v>
      </c>
      <c r="P364" s="42">
        <f t="shared" si="90"/>
        <v>361</v>
      </c>
      <c r="Q364" s="45">
        <f t="shared" si="91"/>
        <v>3976</v>
      </c>
      <c r="R364" s="54">
        <f t="shared" si="86"/>
        <v>7952</v>
      </c>
      <c r="S364">
        <f t="shared" si="87"/>
        <v>365</v>
      </c>
      <c r="T364" s="65">
        <v>1</v>
      </c>
    </row>
    <row r="365" spans="1:20" ht="16" thickBot="1" x14ac:dyDescent="0.25">
      <c r="A365" s="32">
        <f t="shared" si="88"/>
        <v>72301</v>
      </c>
      <c r="B365" s="25">
        <f t="shared" si="89"/>
        <v>72500</v>
      </c>
      <c r="C365" s="24">
        <f t="shared" si="92"/>
        <v>7433</v>
      </c>
      <c r="D365" s="24">
        <f t="shared" si="93"/>
        <v>9440</v>
      </c>
      <c r="E365" s="24">
        <f t="shared" si="94"/>
        <v>5593</v>
      </c>
      <c r="F365" s="24">
        <f t="shared" si="95"/>
        <v>16585</v>
      </c>
      <c r="G365" s="29"/>
      <c r="H365" s="119">
        <f t="shared" si="82"/>
        <v>61901</v>
      </c>
      <c r="I365" s="120">
        <f t="shared" si="84"/>
        <v>62100</v>
      </c>
      <c r="J365" s="104">
        <v>0.06</v>
      </c>
      <c r="K365" s="119">
        <f t="shared" si="83"/>
        <v>61901</v>
      </c>
      <c r="L365" s="120">
        <f t="shared" si="85"/>
        <v>62100</v>
      </c>
      <c r="M365" s="92">
        <f>M364+($I365-$I364)*(VLOOKUP($H365,$H$55:$M$516,3))</f>
        <v>5248.5</v>
      </c>
      <c r="P365" s="42">
        <f t="shared" si="90"/>
        <v>362</v>
      </c>
      <c r="Q365" s="45">
        <f t="shared" si="91"/>
        <v>3976</v>
      </c>
      <c r="R365" s="54">
        <f t="shared" si="86"/>
        <v>7952</v>
      </c>
      <c r="S365">
        <f t="shared" si="87"/>
        <v>365</v>
      </c>
      <c r="T365" s="65">
        <v>1</v>
      </c>
    </row>
    <row r="366" spans="1:20" ht="16" thickBot="1" x14ac:dyDescent="0.25">
      <c r="A366" s="32">
        <f t="shared" si="88"/>
        <v>72501</v>
      </c>
      <c r="B366" s="25">
        <f t="shared" si="89"/>
        <v>72700</v>
      </c>
      <c r="C366" s="24">
        <f t="shared" si="92"/>
        <v>7447</v>
      </c>
      <c r="D366" s="24">
        <f t="shared" si="93"/>
        <v>9464</v>
      </c>
      <c r="E366" s="24">
        <f t="shared" si="94"/>
        <v>5607</v>
      </c>
      <c r="F366" s="24">
        <f t="shared" si="95"/>
        <v>16625</v>
      </c>
      <c r="G366" s="29"/>
      <c r="H366" s="119">
        <f t="shared" si="82"/>
        <v>62101</v>
      </c>
      <c r="I366" s="120">
        <f t="shared" si="84"/>
        <v>62300</v>
      </c>
      <c r="J366" s="104">
        <v>0.06</v>
      </c>
      <c r="K366" s="119">
        <f t="shared" si="83"/>
        <v>62101</v>
      </c>
      <c r="L366" s="120">
        <f t="shared" si="85"/>
        <v>62300</v>
      </c>
      <c r="M366" s="92">
        <f>M365+($I366-$I365)*(VLOOKUP($H366,$H$55:$M$516,3))</f>
        <v>5260.5</v>
      </c>
      <c r="P366" s="42">
        <f t="shared" si="90"/>
        <v>363</v>
      </c>
      <c r="Q366" s="45">
        <f t="shared" si="91"/>
        <v>3976</v>
      </c>
      <c r="R366" s="54">
        <f t="shared" si="86"/>
        <v>7952</v>
      </c>
      <c r="S366">
        <f t="shared" si="87"/>
        <v>365</v>
      </c>
      <c r="T366" s="65">
        <v>1</v>
      </c>
    </row>
    <row r="367" spans="1:20" ht="16" thickBot="1" x14ac:dyDescent="0.25">
      <c r="A367" s="32">
        <f t="shared" si="88"/>
        <v>72701</v>
      </c>
      <c r="B367" s="25">
        <f t="shared" si="89"/>
        <v>72900</v>
      </c>
      <c r="C367" s="24">
        <f t="shared" si="92"/>
        <v>7461</v>
      </c>
      <c r="D367" s="24">
        <f t="shared" si="93"/>
        <v>9488</v>
      </c>
      <c r="E367" s="24">
        <f t="shared" si="94"/>
        <v>5621</v>
      </c>
      <c r="F367" s="24">
        <f t="shared" si="95"/>
        <v>16665</v>
      </c>
      <c r="G367" s="29"/>
      <c r="H367" s="119">
        <f t="shared" si="82"/>
        <v>62301</v>
      </c>
      <c r="I367" s="120">
        <f t="shared" si="84"/>
        <v>62500</v>
      </c>
      <c r="J367" s="104">
        <v>0.06</v>
      </c>
      <c r="K367" s="119">
        <f t="shared" si="83"/>
        <v>62301</v>
      </c>
      <c r="L367" s="120">
        <f t="shared" si="85"/>
        <v>62500</v>
      </c>
      <c r="M367" s="92">
        <f>M366+($I367-$I366)*(VLOOKUP($H367,$H$55:$M$516,3))</f>
        <v>5272.5</v>
      </c>
      <c r="P367" s="42">
        <f t="shared" si="90"/>
        <v>364</v>
      </c>
      <c r="Q367" s="45">
        <f t="shared" si="91"/>
        <v>3976</v>
      </c>
      <c r="R367" s="54">
        <f t="shared" si="86"/>
        <v>7952</v>
      </c>
      <c r="S367">
        <f t="shared" si="87"/>
        <v>365</v>
      </c>
      <c r="T367" s="65">
        <v>1</v>
      </c>
    </row>
    <row r="368" spans="1:20" ht="16" thickBot="1" x14ac:dyDescent="0.25">
      <c r="A368" s="32">
        <f t="shared" si="88"/>
        <v>72901</v>
      </c>
      <c r="B368" s="25">
        <f t="shared" si="89"/>
        <v>73100</v>
      </c>
      <c r="C368" s="24">
        <f t="shared" si="92"/>
        <v>7475</v>
      </c>
      <c r="D368" s="24">
        <f t="shared" si="93"/>
        <v>9512</v>
      </c>
      <c r="E368" s="24">
        <f t="shared" si="94"/>
        <v>5635</v>
      </c>
      <c r="F368" s="24">
        <f t="shared" si="95"/>
        <v>16705</v>
      </c>
      <c r="G368" s="29"/>
      <c r="H368" s="119">
        <f t="shared" si="82"/>
        <v>62501</v>
      </c>
      <c r="I368" s="120">
        <f t="shared" si="84"/>
        <v>62700</v>
      </c>
      <c r="J368" s="104">
        <v>0.06</v>
      </c>
      <c r="K368" s="119">
        <f t="shared" si="83"/>
        <v>62501</v>
      </c>
      <c r="L368" s="120">
        <f t="shared" si="85"/>
        <v>62700</v>
      </c>
      <c r="M368" s="92">
        <f>M367+($I368-$I367)*(VLOOKUP($H368,$H$55:$M$516,3))</f>
        <v>5284.5</v>
      </c>
      <c r="P368" s="42">
        <f t="shared" si="90"/>
        <v>365</v>
      </c>
      <c r="Q368" s="45">
        <f t="shared" si="91"/>
        <v>3976</v>
      </c>
      <c r="R368" s="54">
        <f t="shared" si="86"/>
        <v>7952</v>
      </c>
      <c r="S368">
        <f t="shared" si="87"/>
        <v>365</v>
      </c>
      <c r="T368" s="65">
        <v>1</v>
      </c>
    </row>
    <row r="369" spans="1:20" ht="16" thickBot="1" x14ac:dyDescent="0.25">
      <c r="A369" s="32">
        <f t="shared" si="88"/>
        <v>73101</v>
      </c>
      <c r="B369" s="25">
        <f t="shared" si="89"/>
        <v>73300</v>
      </c>
      <c r="C369" s="24">
        <f t="shared" si="92"/>
        <v>7489</v>
      </c>
      <c r="D369" s="24">
        <f t="shared" si="93"/>
        <v>9536</v>
      </c>
      <c r="E369" s="24">
        <f t="shared" si="94"/>
        <v>5649</v>
      </c>
      <c r="F369" s="24">
        <f t="shared" si="95"/>
        <v>16745</v>
      </c>
      <c r="G369" s="29"/>
      <c r="H369" s="119">
        <f t="shared" si="82"/>
        <v>62701</v>
      </c>
      <c r="I369" s="120">
        <f t="shared" si="84"/>
        <v>62900</v>
      </c>
      <c r="J369" s="104">
        <v>0.06</v>
      </c>
      <c r="K369" s="119">
        <f t="shared" si="83"/>
        <v>62701</v>
      </c>
      <c r="L369" s="120">
        <f t="shared" si="85"/>
        <v>62900</v>
      </c>
      <c r="M369" s="92">
        <f>M368+($I369-$I368)*(VLOOKUP($H369,$H$55:$M$516,3))</f>
        <v>5296.5</v>
      </c>
      <c r="P369" s="42">
        <f t="shared" si="90"/>
        <v>366</v>
      </c>
      <c r="Q369" s="45">
        <f t="shared" si="91"/>
        <v>4016</v>
      </c>
      <c r="R369" s="54">
        <f t="shared" si="86"/>
        <v>8032</v>
      </c>
      <c r="S369">
        <f t="shared" si="87"/>
        <v>370</v>
      </c>
      <c r="T369" s="65">
        <v>1</v>
      </c>
    </row>
    <row r="370" spans="1:20" ht="16" thickBot="1" x14ac:dyDescent="0.25">
      <c r="A370" s="32">
        <f t="shared" si="88"/>
        <v>73301</v>
      </c>
      <c r="B370" s="25">
        <f t="shared" si="89"/>
        <v>73500</v>
      </c>
      <c r="C370" s="24">
        <f t="shared" si="92"/>
        <v>7503</v>
      </c>
      <c r="D370" s="24">
        <f t="shared" si="93"/>
        <v>9560</v>
      </c>
      <c r="E370" s="24">
        <f t="shared" si="94"/>
        <v>5663</v>
      </c>
      <c r="F370" s="24">
        <f t="shared" si="95"/>
        <v>16785</v>
      </c>
      <c r="G370" s="29"/>
      <c r="H370" s="119">
        <f t="shared" si="82"/>
        <v>62901</v>
      </c>
      <c r="I370" s="120">
        <f t="shared" si="84"/>
        <v>63100</v>
      </c>
      <c r="J370" s="104">
        <v>0.06</v>
      </c>
      <c r="K370" s="119">
        <f t="shared" si="83"/>
        <v>62901</v>
      </c>
      <c r="L370" s="120">
        <f t="shared" si="85"/>
        <v>63100</v>
      </c>
      <c r="M370" s="92">
        <f>M369+($I370-$I369)*(VLOOKUP($H370,$H$55:$M$516,3))</f>
        <v>5308.5</v>
      </c>
      <c r="P370" s="42">
        <f t="shared" si="90"/>
        <v>367</v>
      </c>
      <c r="Q370" s="45">
        <f t="shared" si="91"/>
        <v>4016</v>
      </c>
      <c r="R370" s="54">
        <f t="shared" si="86"/>
        <v>8032</v>
      </c>
      <c r="S370">
        <f t="shared" si="87"/>
        <v>370</v>
      </c>
      <c r="T370" s="65">
        <v>1</v>
      </c>
    </row>
    <row r="371" spans="1:20" ht="16" thickBot="1" x14ac:dyDescent="0.25">
      <c r="A371" s="32">
        <f t="shared" si="88"/>
        <v>73501</v>
      </c>
      <c r="B371" s="25">
        <f t="shared" si="89"/>
        <v>73700</v>
      </c>
      <c r="C371" s="24">
        <f t="shared" si="92"/>
        <v>7517</v>
      </c>
      <c r="D371" s="24">
        <f t="shared" si="93"/>
        <v>9584</v>
      </c>
      <c r="E371" s="24">
        <f t="shared" si="94"/>
        <v>5677</v>
      </c>
      <c r="F371" s="24">
        <f t="shared" si="95"/>
        <v>16825</v>
      </c>
      <c r="G371" s="29"/>
      <c r="H371" s="119">
        <f t="shared" si="82"/>
        <v>63101</v>
      </c>
      <c r="I371" s="120">
        <f t="shared" si="84"/>
        <v>63300</v>
      </c>
      <c r="J371" s="104">
        <v>0.06</v>
      </c>
      <c r="K371" s="119">
        <f t="shared" si="83"/>
        <v>63101</v>
      </c>
      <c r="L371" s="120">
        <f t="shared" si="85"/>
        <v>63300</v>
      </c>
      <c r="M371" s="92">
        <f>M370+($I371-$I370)*(VLOOKUP($H371,$H$55:$M$516,3))</f>
        <v>5320.5</v>
      </c>
      <c r="P371" s="42">
        <f t="shared" si="90"/>
        <v>368</v>
      </c>
      <c r="Q371" s="45">
        <f t="shared" si="91"/>
        <v>4016</v>
      </c>
      <c r="R371" s="54">
        <f t="shared" si="86"/>
        <v>8032</v>
      </c>
      <c r="S371">
        <f t="shared" si="87"/>
        <v>370</v>
      </c>
      <c r="T371" s="65">
        <v>1</v>
      </c>
    </row>
    <row r="372" spans="1:20" ht="16" thickBot="1" x14ac:dyDescent="0.25">
      <c r="A372" s="32">
        <f t="shared" si="88"/>
        <v>73701</v>
      </c>
      <c r="B372" s="25">
        <f t="shared" si="89"/>
        <v>73900</v>
      </c>
      <c r="C372" s="24">
        <f t="shared" si="92"/>
        <v>7531</v>
      </c>
      <c r="D372" s="24">
        <f t="shared" si="93"/>
        <v>9608</v>
      </c>
      <c r="E372" s="24">
        <f t="shared" si="94"/>
        <v>5691</v>
      </c>
      <c r="F372" s="24">
        <f t="shared" si="95"/>
        <v>16865</v>
      </c>
      <c r="G372" s="29"/>
      <c r="H372" s="119">
        <f t="shared" si="82"/>
        <v>63301</v>
      </c>
      <c r="I372" s="120">
        <f t="shared" si="84"/>
        <v>63500</v>
      </c>
      <c r="J372" s="104">
        <v>0.06</v>
      </c>
      <c r="K372" s="119">
        <f t="shared" si="83"/>
        <v>63301</v>
      </c>
      <c r="L372" s="120">
        <f t="shared" si="85"/>
        <v>63500</v>
      </c>
      <c r="M372" s="92">
        <f>M371+($I372-$I371)*(VLOOKUP($H372,$H$55:$M$516,3))</f>
        <v>5332.5</v>
      </c>
      <c r="P372" s="42">
        <f t="shared" si="90"/>
        <v>369</v>
      </c>
      <c r="Q372" s="45">
        <f t="shared" si="91"/>
        <v>4016</v>
      </c>
      <c r="R372" s="54">
        <f t="shared" si="86"/>
        <v>8032</v>
      </c>
      <c r="S372">
        <f t="shared" si="87"/>
        <v>370</v>
      </c>
      <c r="T372" s="65">
        <v>1</v>
      </c>
    </row>
    <row r="373" spans="1:20" ht="16" thickBot="1" x14ac:dyDescent="0.25">
      <c r="A373" s="32">
        <f t="shared" si="88"/>
        <v>73901</v>
      </c>
      <c r="B373" s="25">
        <f t="shared" si="89"/>
        <v>74100</v>
      </c>
      <c r="C373" s="24">
        <f t="shared" si="92"/>
        <v>7545</v>
      </c>
      <c r="D373" s="24">
        <f t="shared" si="93"/>
        <v>9632</v>
      </c>
      <c r="E373" s="24">
        <f t="shared" si="94"/>
        <v>5705</v>
      </c>
      <c r="F373" s="24">
        <f t="shared" si="95"/>
        <v>16905</v>
      </c>
      <c r="G373" s="29"/>
      <c r="H373" s="119">
        <f t="shared" si="82"/>
        <v>63501</v>
      </c>
      <c r="I373" s="120">
        <f t="shared" si="84"/>
        <v>63700</v>
      </c>
      <c r="J373" s="104">
        <v>0.06</v>
      </c>
      <c r="K373" s="119">
        <f t="shared" si="83"/>
        <v>63501</v>
      </c>
      <c r="L373" s="120">
        <f t="shared" si="85"/>
        <v>63700</v>
      </c>
      <c r="M373" s="92">
        <f>M372+($I373-$I372)*(VLOOKUP($H373,$H$55:$M$516,3))</f>
        <v>5344.5</v>
      </c>
      <c r="P373" s="42">
        <f t="shared" si="90"/>
        <v>370</v>
      </c>
      <c r="Q373" s="45">
        <f t="shared" si="91"/>
        <v>4016</v>
      </c>
      <c r="R373" s="54">
        <f t="shared" si="86"/>
        <v>8032</v>
      </c>
      <c r="S373">
        <f t="shared" si="87"/>
        <v>370</v>
      </c>
      <c r="T373" s="65">
        <v>1</v>
      </c>
    </row>
    <row r="374" spans="1:20" ht="16" thickBot="1" x14ac:dyDescent="0.25">
      <c r="A374" s="32">
        <f t="shared" si="88"/>
        <v>74101</v>
      </c>
      <c r="B374" s="25">
        <f t="shared" si="89"/>
        <v>74300</v>
      </c>
      <c r="C374" s="24">
        <f t="shared" si="92"/>
        <v>7559</v>
      </c>
      <c r="D374" s="24">
        <f t="shared" si="93"/>
        <v>9656</v>
      </c>
      <c r="E374" s="24">
        <f t="shared" si="94"/>
        <v>5719</v>
      </c>
      <c r="F374" s="24">
        <f t="shared" si="95"/>
        <v>16945</v>
      </c>
      <c r="G374" s="29"/>
      <c r="H374" s="119">
        <f t="shared" si="82"/>
        <v>63701</v>
      </c>
      <c r="I374" s="120">
        <f t="shared" si="84"/>
        <v>63900</v>
      </c>
      <c r="J374" s="104">
        <v>0.06</v>
      </c>
      <c r="K374" s="119">
        <f t="shared" si="83"/>
        <v>63701</v>
      </c>
      <c r="L374" s="120">
        <f t="shared" si="85"/>
        <v>63900</v>
      </c>
      <c r="M374" s="92">
        <f>M373+($I374-$I373)*(VLOOKUP($H374,$H$55:$M$516,3))</f>
        <v>5356.5</v>
      </c>
      <c r="P374" s="42">
        <f t="shared" si="90"/>
        <v>371</v>
      </c>
      <c r="Q374" s="45">
        <f t="shared" si="91"/>
        <v>4056</v>
      </c>
      <c r="R374" s="54">
        <f t="shared" si="86"/>
        <v>8112</v>
      </c>
      <c r="S374">
        <f t="shared" si="87"/>
        <v>375</v>
      </c>
      <c r="T374" s="65">
        <v>1</v>
      </c>
    </row>
    <row r="375" spans="1:20" ht="16" thickBot="1" x14ac:dyDescent="0.25">
      <c r="A375" s="32">
        <f t="shared" si="88"/>
        <v>74301</v>
      </c>
      <c r="B375" s="25">
        <f t="shared" si="89"/>
        <v>74500</v>
      </c>
      <c r="C375" s="24">
        <f t="shared" si="92"/>
        <v>7573</v>
      </c>
      <c r="D375" s="24">
        <f t="shared" si="93"/>
        <v>9680</v>
      </c>
      <c r="E375" s="24">
        <f t="shared" si="94"/>
        <v>5733</v>
      </c>
      <c r="F375" s="24">
        <f t="shared" si="95"/>
        <v>16985</v>
      </c>
      <c r="G375" s="29"/>
      <c r="H375" s="119">
        <f t="shared" si="82"/>
        <v>63901</v>
      </c>
      <c r="I375" s="120">
        <f t="shared" si="84"/>
        <v>64100</v>
      </c>
      <c r="J375" s="104">
        <v>0.06</v>
      </c>
      <c r="K375" s="119">
        <f t="shared" si="83"/>
        <v>63901</v>
      </c>
      <c r="L375" s="120">
        <f t="shared" si="85"/>
        <v>64100</v>
      </c>
      <c r="M375" s="92">
        <f>M374+($I375-$I374)*(VLOOKUP($H375,$H$55:$M$516,3))</f>
        <v>5368.5</v>
      </c>
      <c r="P375" s="42">
        <f t="shared" si="90"/>
        <v>372</v>
      </c>
      <c r="Q375" s="45">
        <f t="shared" si="91"/>
        <v>4056</v>
      </c>
      <c r="R375" s="54">
        <f t="shared" si="86"/>
        <v>8112</v>
      </c>
      <c r="S375">
        <f t="shared" si="87"/>
        <v>375</v>
      </c>
      <c r="T375" s="65">
        <v>1</v>
      </c>
    </row>
    <row r="376" spans="1:20" ht="16" thickBot="1" x14ac:dyDescent="0.25">
      <c r="A376" s="32">
        <f t="shared" si="88"/>
        <v>74501</v>
      </c>
      <c r="B376" s="25">
        <f t="shared" si="89"/>
        <v>74700</v>
      </c>
      <c r="C376" s="24">
        <f t="shared" si="92"/>
        <v>7587</v>
      </c>
      <c r="D376" s="24">
        <f t="shared" si="93"/>
        <v>9704</v>
      </c>
      <c r="E376" s="24">
        <f t="shared" si="94"/>
        <v>5747</v>
      </c>
      <c r="F376" s="24">
        <f t="shared" si="95"/>
        <v>17025</v>
      </c>
      <c r="G376" s="29"/>
      <c r="H376" s="119">
        <f t="shared" si="82"/>
        <v>64101</v>
      </c>
      <c r="I376" s="120">
        <f t="shared" si="84"/>
        <v>64300</v>
      </c>
      <c r="J376" s="104">
        <v>0.06</v>
      </c>
      <c r="K376" s="119">
        <f t="shared" si="83"/>
        <v>64101</v>
      </c>
      <c r="L376" s="120">
        <f t="shared" si="85"/>
        <v>64300</v>
      </c>
      <c r="M376" s="92">
        <f>M375+($I376-$I375)*(VLOOKUP($H376,$H$55:$M$516,3))</f>
        <v>5380.5</v>
      </c>
      <c r="P376" s="42">
        <f t="shared" si="90"/>
        <v>373</v>
      </c>
      <c r="Q376" s="45">
        <f t="shared" si="91"/>
        <v>4056</v>
      </c>
      <c r="R376" s="54">
        <f t="shared" si="86"/>
        <v>8112</v>
      </c>
      <c r="S376">
        <f t="shared" si="87"/>
        <v>375</v>
      </c>
      <c r="T376" s="65">
        <v>1</v>
      </c>
    </row>
    <row r="377" spans="1:20" ht="16" thickBot="1" x14ac:dyDescent="0.25">
      <c r="A377" s="32">
        <f t="shared" si="88"/>
        <v>74701</v>
      </c>
      <c r="B377" s="25">
        <f t="shared" si="89"/>
        <v>74900</v>
      </c>
      <c r="C377" s="24">
        <f t="shared" si="92"/>
        <v>7601</v>
      </c>
      <c r="D377" s="24">
        <f t="shared" si="93"/>
        <v>9728</v>
      </c>
      <c r="E377" s="24">
        <f t="shared" si="94"/>
        <v>5761</v>
      </c>
      <c r="F377" s="24">
        <f t="shared" si="95"/>
        <v>17065</v>
      </c>
      <c r="G377" s="29"/>
      <c r="H377" s="119">
        <f t="shared" si="82"/>
        <v>64301</v>
      </c>
      <c r="I377" s="120">
        <f t="shared" si="84"/>
        <v>64500</v>
      </c>
      <c r="J377" s="104">
        <v>0.06</v>
      </c>
      <c r="K377" s="119">
        <f t="shared" si="83"/>
        <v>64301</v>
      </c>
      <c r="L377" s="120">
        <f t="shared" si="85"/>
        <v>64500</v>
      </c>
      <c r="M377" s="92">
        <f>M376+($I377-$I376)*(VLOOKUP($H377,$H$55:$M$516,3))</f>
        <v>5392.5</v>
      </c>
      <c r="P377" s="42">
        <f t="shared" si="90"/>
        <v>374</v>
      </c>
      <c r="Q377" s="45">
        <f t="shared" si="91"/>
        <v>4056</v>
      </c>
      <c r="R377" s="54">
        <f t="shared" si="86"/>
        <v>8112</v>
      </c>
      <c r="S377">
        <f t="shared" si="87"/>
        <v>375</v>
      </c>
      <c r="T377" s="65">
        <v>1</v>
      </c>
    </row>
    <row r="378" spans="1:20" ht="16" thickBot="1" x14ac:dyDescent="0.25">
      <c r="A378" s="32">
        <f t="shared" si="88"/>
        <v>74901</v>
      </c>
      <c r="B378" s="25">
        <f t="shared" si="89"/>
        <v>75100</v>
      </c>
      <c r="C378" s="24">
        <f t="shared" si="92"/>
        <v>7615</v>
      </c>
      <c r="D378" s="24">
        <f t="shared" si="93"/>
        <v>9752</v>
      </c>
      <c r="E378" s="24">
        <f t="shared" si="94"/>
        <v>5775</v>
      </c>
      <c r="F378" s="24">
        <f t="shared" si="95"/>
        <v>17105</v>
      </c>
      <c r="G378" s="29"/>
      <c r="H378" s="119">
        <f t="shared" si="82"/>
        <v>64501</v>
      </c>
      <c r="I378" s="120">
        <f t="shared" si="84"/>
        <v>64700</v>
      </c>
      <c r="J378" s="104">
        <v>0.06</v>
      </c>
      <c r="K378" s="119">
        <f t="shared" si="83"/>
        <v>64501</v>
      </c>
      <c r="L378" s="120">
        <f t="shared" si="85"/>
        <v>64700</v>
      </c>
      <c r="M378" s="92">
        <f>M377+($I378-$I377)*(VLOOKUP($H378,$H$55:$M$516,3))</f>
        <v>5404.5</v>
      </c>
      <c r="P378" s="42">
        <f t="shared" si="90"/>
        <v>375</v>
      </c>
      <c r="Q378" s="45">
        <f t="shared" si="91"/>
        <v>4056</v>
      </c>
      <c r="R378" s="54">
        <f t="shared" si="86"/>
        <v>8112</v>
      </c>
      <c r="S378">
        <f t="shared" si="87"/>
        <v>375</v>
      </c>
      <c r="T378" s="65">
        <v>1</v>
      </c>
    </row>
    <row r="379" spans="1:20" ht="16" thickBot="1" x14ac:dyDescent="0.25">
      <c r="A379" s="32">
        <f t="shared" si="88"/>
        <v>75101</v>
      </c>
      <c r="B379" s="25">
        <f t="shared" si="89"/>
        <v>75300</v>
      </c>
      <c r="C379" s="24">
        <f t="shared" si="92"/>
        <v>7629</v>
      </c>
      <c r="D379" s="24">
        <f t="shared" si="93"/>
        <v>9776</v>
      </c>
      <c r="E379" s="24">
        <f t="shared" si="94"/>
        <v>5789</v>
      </c>
      <c r="F379" s="24">
        <f t="shared" si="95"/>
        <v>17145</v>
      </c>
      <c r="G379" s="29"/>
      <c r="H379" s="119">
        <f t="shared" ref="H379:H442" si="96">I378+1</f>
        <v>64701</v>
      </c>
      <c r="I379" s="120">
        <f t="shared" si="84"/>
        <v>64900</v>
      </c>
      <c r="J379" s="104">
        <v>0.06</v>
      </c>
      <c r="K379" s="119">
        <f t="shared" ref="K379:K442" si="97">L378+1</f>
        <v>64701</v>
      </c>
      <c r="L379" s="120">
        <f t="shared" si="85"/>
        <v>64900</v>
      </c>
      <c r="M379" s="92">
        <f>M378+($I379-$I378)*(VLOOKUP($H379,$H$55:$M$516,3))</f>
        <v>5416.5</v>
      </c>
      <c r="P379" s="42">
        <f t="shared" si="90"/>
        <v>376</v>
      </c>
      <c r="Q379" s="45">
        <f t="shared" si="91"/>
        <v>4096</v>
      </c>
      <c r="R379" s="54">
        <f t="shared" si="86"/>
        <v>8192</v>
      </c>
      <c r="S379">
        <f t="shared" si="87"/>
        <v>380</v>
      </c>
      <c r="T379" s="65">
        <v>1</v>
      </c>
    </row>
    <row r="380" spans="1:20" ht="16" thickBot="1" x14ac:dyDescent="0.25">
      <c r="A380" s="32">
        <f t="shared" si="88"/>
        <v>75301</v>
      </c>
      <c r="B380" s="25">
        <f t="shared" si="89"/>
        <v>75500</v>
      </c>
      <c r="C380" s="24">
        <f t="shared" si="92"/>
        <v>7643</v>
      </c>
      <c r="D380" s="24">
        <f t="shared" si="93"/>
        <v>9800</v>
      </c>
      <c r="E380" s="24">
        <f t="shared" si="94"/>
        <v>5803</v>
      </c>
      <c r="F380" s="24">
        <f t="shared" si="95"/>
        <v>17185</v>
      </c>
      <c r="G380" s="29"/>
      <c r="H380" s="119">
        <f t="shared" si="96"/>
        <v>64901</v>
      </c>
      <c r="I380" s="120">
        <f t="shared" si="84"/>
        <v>65100</v>
      </c>
      <c r="J380" s="104">
        <v>0.06</v>
      </c>
      <c r="K380" s="119">
        <f t="shared" si="97"/>
        <v>64901</v>
      </c>
      <c r="L380" s="120">
        <f t="shared" si="85"/>
        <v>65100</v>
      </c>
      <c r="M380" s="92">
        <f>M379+($I380-$I379)*(VLOOKUP($H380,$H$55:$M$516,3))</f>
        <v>5428.5</v>
      </c>
      <c r="P380" s="42">
        <f t="shared" si="90"/>
        <v>377</v>
      </c>
      <c r="Q380" s="45">
        <f t="shared" si="91"/>
        <v>4096</v>
      </c>
      <c r="R380" s="54">
        <f t="shared" si="86"/>
        <v>8192</v>
      </c>
      <c r="S380">
        <f t="shared" si="87"/>
        <v>380</v>
      </c>
      <c r="T380" s="65">
        <v>1</v>
      </c>
    </row>
    <row r="381" spans="1:20" ht="16" thickBot="1" x14ac:dyDescent="0.25">
      <c r="A381" s="32">
        <f t="shared" si="88"/>
        <v>75501</v>
      </c>
      <c r="B381" s="25">
        <f t="shared" si="89"/>
        <v>75700</v>
      </c>
      <c r="C381" s="24">
        <f t="shared" si="92"/>
        <v>7657</v>
      </c>
      <c r="D381" s="24">
        <f t="shared" si="93"/>
        <v>9824</v>
      </c>
      <c r="E381" s="24">
        <f t="shared" si="94"/>
        <v>5817</v>
      </c>
      <c r="F381" s="24">
        <f t="shared" si="95"/>
        <v>17225</v>
      </c>
      <c r="G381" s="29"/>
      <c r="H381" s="119">
        <f t="shared" si="96"/>
        <v>65101</v>
      </c>
      <c r="I381" s="120">
        <f t="shared" si="84"/>
        <v>65300</v>
      </c>
      <c r="J381" s="104">
        <v>0.06</v>
      </c>
      <c r="K381" s="119">
        <f t="shared" si="97"/>
        <v>65101</v>
      </c>
      <c r="L381" s="120">
        <f t="shared" si="85"/>
        <v>65300</v>
      </c>
      <c r="M381" s="92">
        <f>M380+($I381-$I380)*(VLOOKUP($H381,$H$55:$M$516,3))</f>
        <v>5440.5</v>
      </c>
      <c r="P381" s="42">
        <f t="shared" si="90"/>
        <v>378</v>
      </c>
      <c r="Q381" s="45">
        <f t="shared" si="91"/>
        <v>4096</v>
      </c>
      <c r="R381" s="54">
        <f t="shared" si="86"/>
        <v>8192</v>
      </c>
      <c r="S381">
        <f t="shared" si="87"/>
        <v>380</v>
      </c>
      <c r="T381" s="65">
        <v>1</v>
      </c>
    </row>
    <row r="382" spans="1:20" ht="16" thickBot="1" x14ac:dyDescent="0.25">
      <c r="A382" s="32">
        <f t="shared" si="88"/>
        <v>75701</v>
      </c>
      <c r="B382" s="25">
        <f t="shared" si="89"/>
        <v>75900</v>
      </c>
      <c r="C382" s="24">
        <f t="shared" si="92"/>
        <v>7671</v>
      </c>
      <c r="D382" s="24">
        <f t="shared" si="93"/>
        <v>9848</v>
      </c>
      <c r="E382" s="24">
        <f t="shared" si="94"/>
        <v>5831</v>
      </c>
      <c r="F382" s="24">
        <f t="shared" si="95"/>
        <v>17265</v>
      </c>
      <c r="G382" s="29"/>
      <c r="H382" s="119">
        <f t="shared" si="96"/>
        <v>65301</v>
      </c>
      <c r="I382" s="120">
        <f t="shared" si="84"/>
        <v>65500</v>
      </c>
      <c r="J382" s="104">
        <v>0.06</v>
      </c>
      <c r="K382" s="119">
        <f t="shared" si="97"/>
        <v>65301</v>
      </c>
      <c r="L382" s="120">
        <f t="shared" si="85"/>
        <v>65500</v>
      </c>
      <c r="M382" s="92">
        <f>M381+($I382-$I381)*(VLOOKUP($H382,$H$55:$M$516,3))</f>
        <v>5452.5</v>
      </c>
      <c r="P382" s="42">
        <f t="shared" si="90"/>
        <v>379</v>
      </c>
      <c r="Q382" s="45">
        <f t="shared" si="91"/>
        <v>4096</v>
      </c>
      <c r="R382" s="54">
        <f t="shared" si="86"/>
        <v>8192</v>
      </c>
      <c r="S382">
        <f t="shared" si="87"/>
        <v>380</v>
      </c>
      <c r="T382" s="65">
        <v>1</v>
      </c>
    </row>
    <row r="383" spans="1:20" ht="16" thickBot="1" x14ac:dyDescent="0.25">
      <c r="A383" s="32">
        <f t="shared" si="88"/>
        <v>75901</v>
      </c>
      <c r="B383" s="25">
        <f t="shared" si="89"/>
        <v>76100</v>
      </c>
      <c r="C383" s="24">
        <f t="shared" si="92"/>
        <v>7685</v>
      </c>
      <c r="D383" s="24">
        <f t="shared" si="93"/>
        <v>9872</v>
      </c>
      <c r="E383" s="24">
        <f t="shared" si="94"/>
        <v>5845</v>
      </c>
      <c r="F383" s="24">
        <f t="shared" si="95"/>
        <v>17305</v>
      </c>
      <c r="G383" s="29"/>
      <c r="H383" s="119">
        <f t="shared" si="96"/>
        <v>65501</v>
      </c>
      <c r="I383" s="120">
        <f t="shared" si="84"/>
        <v>65700</v>
      </c>
      <c r="J383" s="104">
        <v>0.06</v>
      </c>
      <c r="K383" s="119">
        <f t="shared" si="97"/>
        <v>65501</v>
      </c>
      <c r="L383" s="120">
        <f t="shared" si="85"/>
        <v>65700</v>
      </c>
      <c r="M383" s="92">
        <f>M382+($I383-$I382)*(VLOOKUP($H383,$H$55:$M$516,3))</f>
        <v>5464.5</v>
      </c>
      <c r="P383" s="42">
        <f t="shared" si="90"/>
        <v>380</v>
      </c>
      <c r="Q383" s="45">
        <f t="shared" si="91"/>
        <v>4096</v>
      </c>
      <c r="R383" s="54">
        <f t="shared" si="86"/>
        <v>8192</v>
      </c>
      <c r="S383">
        <f t="shared" si="87"/>
        <v>380</v>
      </c>
      <c r="T383" s="65">
        <v>1</v>
      </c>
    </row>
    <row r="384" spans="1:20" ht="16" thickBot="1" x14ac:dyDescent="0.25">
      <c r="A384" s="32">
        <f t="shared" si="88"/>
        <v>76101</v>
      </c>
      <c r="B384" s="25">
        <f t="shared" si="89"/>
        <v>76300</v>
      </c>
      <c r="C384" s="24">
        <f t="shared" si="92"/>
        <v>7699</v>
      </c>
      <c r="D384" s="24">
        <f t="shared" si="93"/>
        <v>9896</v>
      </c>
      <c r="E384" s="24">
        <f t="shared" si="94"/>
        <v>5859</v>
      </c>
      <c r="F384" s="24">
        <f t="shared" si="95"/>
        <v>17345</v>
      </c>
      <c r="G384" s="29"/>
      <c r="H384" s="119">
        <f t="shared" si="96"/>
        <v>65701</v>
      </c>
      <c r="I384" s="120">
        <f t="shared" si="84"/>
        <v>65900</v>
      </c>
      <c r="J384" s="104">
        <v>0.06</v>
      </c>
      <c r="K384" s="119">
        <f t="shared" si="97"/>
        <v>65701</v>
      </c>
      <c r="L384" s="120">
        <f t="shared" si="85"/>
        <v>65900</v>
      </c>
      <c r="M384" s="92">
        <f>M383+($I384-$I383)*(VLOOKUP($H384,$H$55:$M$516,3))</f>
        <v>5476.5</v>
      </c>
      <c r="P384" s="42">
        <f t="shared" si="90"/>
        <v>381</v>
      </c>
      <c r="Q384" s="45">
        <f t="shared" si="91"/>
        <v>4136</v>
      </c>
      <c r="R384" s="54">
        <f t="shared" si="86"/>
        <v>8272</v>
      </c>
      <c r="S384">
        <f t="shared" si="87"/>
        <v>385</v>
      </c>
      <c r="T384" s="65">
        <v>1</v>
      </c>
    </row>
    <row r="385" spans="1:20" ht="16" thickBot="1" x14ac:dyDescent="0.25">
      <c r="A385" s="32">
        <f t="shared" si="88"/>
        <v>76301</v>
      </c>
      <c r="B385" s="25">
        <f t="shared" si="89"/>
        <v>76500</v>
      </c>
      <c r="C385" s="24">
        <f t="shared" si="92"/>
        <v>7713</v>
      </c>
      <c r="D385" s="24">
        <f t="shared" si="93"/>
        <v>9920</v>
      </c>
      <c r="E385" s="24">
        <f t="shared" si="94"/>
        <v>5873</v>
      </c>
      <c r="F385" s="24">
        <f t="shared" si="95"/>
        <v>17385</v>
      </c>
      <c r="G385" s="29"/>
      <c r="H385" s="119">
        <f t="shared" si="96"/>
        <v>65901</v>
      </c>
      <c r="I385" s="120">
        <f t="shared" si="84"/>
        <v>66100</v>
      </c>
      <c r="J385" s="104">
        <v>0.06</v>
      </c>
      <c r="K385" s="119">
        <f t="shared" si="97"/>
        <v>65901</v>
      </c>
      <c r="L385" s="120">
        <f t="shared" si="85"/>
        <v>66100</v>
      </c>
      <c r="M385" s="92">
        <f>M384+($I385-$I384)*(VLOOKUP($H385,$H$55:$M$516,3))</f>
        <v>5488.5</v>
      </c>
      <c r="P385" s="42">
        <f t="shared" si="90"/>
        <v>382</v>
      </c>
      <c r="Q385" s="45">
        <f t="shared" si="91"/>
        <v>4136</v>
      </c>
      <c r="R385" s="54">
        <f t="shared" si="86"/>
        <v>8272</v>
      </c>
      <c r="S385">
        <f t="shared" si="87"/>
        <v>385</v>
      </c>
      <c r="T385" s="65">
        <v>1</v>
      </c>
    </row>
    <row r="386" spans="1:20" ht="16" thickBot="1" x14ac:dyDescent="0.25">
      <c r="A386" s="32">
        <f t="shared" si="88"/>
        <v>76501</v>
      </c>
      <c r="B386" s="25">
        <f t="shared" si="89"/>
        <v>76700</v>
      </c>
      <c r="C386" s="24">
        <f t="shared" si="92"/>
        <v>7727</v>
      </c>
      <c r="D386" s="24">
        <f t="shared" si="93"/>
        <v>9944</v>
      </c>
      <c r="E386" s="24">
        <f t="shared" si="94"/>
        <v>5887</v>
      </c>
      <c r="F386" s="24">
        <f t="shared" si="95"/>
        <v>17425</v>
      </c>
      <c r="G386" s="29"/>
      <c r="H386" s="119">
        <f t="shared" si="96"/>
        <v>66101</v>
      </c>
      <c r="I386" s="120">
        <f t="shared" si="84"/>
        <v>66300</v>
      </c>
      <c r="J386" s="104">
        <v>0.06</v>
      </c>
      <c r="K386" s="119">
        <f t="shared" si="97"/>
        <v>66101</v>
      </c>
      <c r="L386" s="120">
        <f t="shared" si="85"/>
        <v>66300</v>
      </c>
      <c r="M386" s="92">
        <f>M385+($I386-$I385)*(VLOOKUP($H386,$H$55:$M$516,3))</f>
        <v>5500.5</v>
      </c>
      <c r="P386" s="42">
        <f t="shared" si="90"/>
        <v>383</v>
      </c>
      <c r="Q386" s="45">
        <f t="shared" si="91"/>
        <v>4136</v>
      </c>
      <c r="R386" s="54">
        <f t="shared" si="86"/>
        <v>8272</v>
      </c>
      <c r="S386">
        <f t="shared" si="87"/>
        <v>385</v>
      </c>
      <c r="T386" s="65">
        <v>1</v>
      </c>
    </row>
    <row r="387" spans="1:20" ht="16" thickBot="1" x14ac:dyDescent="0.25">
      <c r="A387" s="32">
        <f t="shared" si="88"/>
        <v>76701</v>
      </c>
      <c r="B387" s="25">
        <f t="shared" si="89"/>
        <v>76900</v>
      </c>
      <c r="C387" s="24">
        <f t="shared" si="92"/>
        <v>7741</v>
      </c>
      <c r="D387" s="24">
        <f t="shared" si="93"/>
        <v>9968</v>
      </c>
      <c r="E387" s="24">
        <f t="shared" si="94"/>
        <v>5901</v>
      </c>
      <c r="F387" s="24">
        <f t="shared" si="95"/>
        <v>17465</v>
      </c>
      <c r="G387" s="29"/>
      <c r="H387" s="119">
        <f t="shared" si="96"/>
        <v>66301</v>
      </c>
      <c r="I387" s="120">
        <f t="shared" ref="I387:I450" si="98">+I386+200</f>
        <v>66500</v>
      </c>
      <c r="J387" s="104">
        <v>0.06</v>
      </c>
      <c r="K387" s="119">
        <f t="shared" si="97"/>
        <v>66301</v>
      </c>
      <c r="L387" s="120">
        <f t="shared" ref="L387:L450" si="99">+L386+200</f>
        <v>66500</v>
      </c>
      <c r="M387" s="92">
        <f>M386+($I387-$I386)*(VLOOKUP($H387,$H$55:$M$516,3))</f>
        <v>5512.5</v>
      </c>
      <c r="P387" s="42">
        <f t="shared" si="90"/>
        <v>384</v>
      </c>
      <c r="Q387" s="45">
        <f t="shared" si="91"/>
        <v>4136</v>
      </c>
      <c r="R387" s="54">
        <f t="shared" si="86"/>
        <v>8272</v>
      </c>
      <c r="S387">
        <f t="shared" si="87"/>
        <v>385</v>
      </c>
      <c r="T387" s="65">
        <v>1</v>
      </c>
    </row>
    <row r="388" spans="1:20" ht="16" thickBot="1" x14ac:dyDescent="0.25">
      <c r="A388" s="32">
        <f t="shared" si="88"/>
        <v>76901</v>
      </c>
      <c r="B388" s="25">
        <f t="shared" si="89"/>
        <v>77100</v>
      </c>
      <c r="C388" s="24">
        <f t="shared" si="92"/>
        <v>7755</v>
      </c>
      <c r="D388" s="24">
        <f t="shared" si="93"/>
        <v>9992</v>
      </c>
      <c r="E388" s="24">
        <f t="shared" si="94"/>
        <v>5915</v>
      </c>
      <c r="F388" s="24">
        <f t="shared" si="95"/>
        <v>17505</v>
      </c>
      <c r="G388" s="29"/>
      <c r="H388" s="119">
        <f t="shared" si="96"/>
        <v>66501</v>
      </c>
      <c r="I388" s="120">
        <f t="shared" si="98"/>
        <v>66700</v>
      </c>
      <c r="J388" s="104">
        <v>0.06</v>
      </c>
      <c r="K388" s="119">
        <f t="shared" si="97"/>
        <v>66501</v>
      </c>
      <c r="L388" s="120">
        <f t="shared" si="99"/>
        <v>66700</v>
      </c>
      <c r="M388" s="92">
        <f>M387+($I388-$I387)*(VLOOKUP($H388,$H$55:$M$516,3))</f>
        <v>5524.5</v>
      </c>
      <c r="P388" s="42">
        <f t="shared" si="90"/>
        <v>385</v>
      </c>
      <c r="Q388" s="45">
        <f t="shared" si="91"/>
        <v>4136</v>
      </c>
      <c r="R388" s="54">
        <f t="shared" ref="R388:R451" si="100">+Q388*2</f>
        <v>8272</v>
      </c>
      <c r="S388">
        <f t="shared" ref="S388:S451" si="101">VLOOKUP(P388,$U$3:$V$204,2)</f>
        <v>385</v>
      </c>
      <c r="T388" s="65">
        <v>1</v>
      </c>
    </row>
    <row r="389" spans="1:20" ht="16" thickBot="1" x14ac:dyDescent="0.25">
      <c r="A389" s="32">
        <f t="shared" ref="A389:A452" si="102">B388+1</f>
        <v>77101</v>
      </c>
      <c r="B389" s="25">
        <f t="shared" ref="B389:B452" si="103">B388+200</f>
        <v>77300</v>
      </c>
      <c r="C389" s="24">
        <f t="shared" si="92"/>
        <v>7769</v>
      </c>
      <c r="D389" s="24">
        <f t="shared" si="93"/>
        <v>10016</v>
      </c>
      <c r="E389" s="24">
        <f t="shared" si="94"/>
        <v>5929</v>
      </c>
      <c r="F389" s="24">
        <f t="shared" si="95"/>
        <v>17545</v>
      </c>
      <c r="G389" s="29"/>
      <c r="H389" s="119">
        <f t="shared" si="96"/>
        <v>66701</v>
      </c>
      <c r="I389" s="120">
        <f t="shared" si="98"/>
        <v>66900</v>
      </c>
      <c r="J389" s="104">
        <v>0.06</v>
      </c>
      <c r="K389" s="119">
        <f t="shared" si="97"/>
        <v>66701</v>
      </c>
      <c r="L389" s="120">
        <f t="shared" si="99"/>
        <v>66900</v>
      </c>
      <c r="M389" s="92">
        <f>M388+($I389-$I388)*(VLOOKUP($H389,$H$55:$M$516,3))</f>
        <v>5536.5</v>
      </c>
      <c r="P389" s="42">
        <f t="shared" si="90"/>
        <v>386</v>
      </c>
      <c r="Q389" s="45">
        <f t="shared" si="91"/>
        <v>4176</v>
      </c>
      <c r="R389" s="54">
        <f t="shared" si="100"/>
        <v>8352</v>
      </c>
      <c r="S389">
        <f t="shared" si="101"/>
        <v>390</v>
      </c>
      <c r="T389" s="65">
        <v>1</v>
      </c>
    </row>
    <row r="390" spans="1:20" ht="16" thickBot="1" x14ac:dyDescent="0.25">
      <c r="A390" s="32">
        <f t="shared" si="102"/>
        <v>77301</v>
      </c>
      <c r="B390" s="25">
        <f t="shared" si="103"/>
        <v>77500</v>
      </c>
      <c r="C390" s="24">
        <f t="shared" si="92"/>
        <v>7783</v>
      </c>
      <c r="D390" s="24">
        <f t="shared" si="93"/>
        <v>10040</v>
      </c>
      <c r="E390" s="24">
        <f t="shared" si="94"/>
        <v>5943</v>
      </c>
      <c r="F390" s="24">
        <f t="shared" si="95"/>
        <v>17585</v>
      </c>
      <c r="G390" s="29"/>
      <c r="H390" s="119">
        <f t="shared" si="96"/>
        <v>66901</v>
      </c>
      <c r="I390" s="120">
        <f t="shared" si="98"/>
        <v>67100</v>
      </c>
      <c r="J390" s="104">
        <v>0.06</v>
      </c>
      <c r="K390" s="119">
        <f t="shared" si="97"/>
        <v>66901</v>
      </c>
      <c r="L390" s="120">
        <f t="shared" si="99"/>
        <v>67100</v>
      </c>
      <c r="M390" s="92">
        <f>M389+($I390-$I389)*(VLOOKUP($H390,$H$55:$M$516,3))</f>
        <v>5548.5</v>
      </c>
      <c r="P390" s="42">
        <f t="shared" ref="P390:P453" si="104">+P389+1</f>
        <v>387</v>
      </c>
      <c r="Q390" s="45">
        <f t="shared" si="91"/>
        <v>4176</v>
      </c>
      <c r="R390" s="54">
        <f t="shared" si="100"/>
        <v>8352</v>
      </c>
      <c r="S390">
        <f t="shared" si="101"/>
        <v>390</v>
      </c>
      <c r="T390" s="65">
        <v>1</v>
      </c>
    </row>
    <row r="391" spans="1:20" ht="16" thickBot="1" x14ac:dyDescent="0.25">
      <c r="A391" s="32">
        <f t="shared" si="102"/>
        <v>77501</v>
      </c>
      <c r="B391" s="25">
        <f t="shared" si="103"/>
        <v>77700</v>
      </c>
      <c r="C391" s="24">
        <f t="shared" si="92"/>
        <v>7797</v>
      </c>
      <c r="D391" s="24">
        <f t="shared" si="93"/>
        <v>10064</v>
      </c>
      <c r="E391" s="24">
        <f t="shared" si="94"/>
        <v>5957</v>
      </c>
      <c r="F391" s="24">
        <f t="shared" si="95"/>
        <v>17625</v>
      </c>
      <c r="G391" s="29"/>
      <c r="H391" s="119">
        <f t="shared" si="96"/>
        <v>67101</v>
      </c>
      <c r="I391" s="120">
        <f t="shared" si="98"/>
        <v>67300</v>
      </c>
      <c r="J391" s="104">
        <v>0.06</v>
      </c>
      <c r="K391" s="119">
        <f t="shared" si="97"/>
        <v>67101</v>
      </c>
      <c r="L391" s="120">
        <f t="shared" si="99"/>
        <v>67300</v>
      </c>
      <c r="M391" s="92">
        <f>M390+($I391-$I390)*(VLOOKUP($H391,$H$55:$M$516,3))</f>
        <v>5560.5</v>
      </c>
      <c r="P391" s="42">
        <f t="shared" si="104"/>
        <v>388</v>
      </c>
      <c r="Q391" s="45">
        <f t="shared" ref="Q391:Q454" si="105">Q390+IF(MOD(P391-1,5),0,(VLOOKUP(P391,$K$16:$M$24,3)))</f>
        <v>4176</v>
      </c>
      <c r="R391" s="54">
        <f t="shared" si="100"/>
        <v>8352</v>
      </c>
      <c r="S391">
        <f t="shared" si="101"/>
        <v>390</v>
      </c>
      <c r="T391" s="65">
        <v>1</v>
      </c>
    </row>
    <row r="392" spans="1:20" ht="16" thickBot="1" x14ac:dyDescent="0.25">
      <c r="A392" s="32">
        <f t="shared" si="102"/>
        <v>77701</v>
      </c>
      <c r="B392" s="25">
        <f t="shared" si="103"/>
        <v>77900</v>
      </c>
      <c r="C392" s="24">
        <f t="shared" si="92"/>
        <v>7811</v>
      </c>
      <c r="D392" s="24">
        <f t="shared" si="93"/>
        <v>10088</v>
      </c>
      <c r="E392" s="24">
        <f t="shared" si="94"/>
        <v>5971</v>
      </c>
      <c r="F392" s="24">
        <f t="shared" si="95"/>
        <v>17665</v>
      </c>
      <c r="G392" s="29"/>
      <c r="H392" s="119">
        <f t="shared" si="96"/>
        <v>67301</v>
      </c>
      <c r="I392" s="120">
        <f t="shared" si="98"/>
        <v>67500</v>
      </c>
      <c r="J392" s="104">
        <v>0.06</v>
      </c>
      <c r="K392" s="119">
        <f t="shared" si="97"/>
        <v>67301</v>
      </c>
      <c r="L392" s="120">
        <f t="shared" si="99"/>
        <v>67500</v>
      </c>
      <c r="M392" s="92">
        <f>M391+($I392-$I391)*(VLOOKUP($H392,$H$55:$M$516,3))</f>
        <v>5572.5</v>
      </c>
      <c r="P392" s="42">
        <f t="shared" si="104"/>
        <v>389</v>
      </c>
      <c r="Q392" s="45">
        <f t="shared" si="105"/>
        <v>4176</v>
      </c>
      <c r="R392" s="54">
        <f t="shared" si="100"/>
        <v>8352</v>
      </c>
      <c r="S392">
        <f t="shared" si="101"/>
        <v>390</v>
      </c>
      <c r="T392" s="65">
        <v>1</v>
      </c>
    </row>
    <row r="393" spans="1:20" ht="16" thickBot="1" x14ac:dyDescent="0.25">
      <c r="A393" s="32">
        <f t="shared" si="102"/>
        <v>77901</v>
      </c>
      <c r="B393" s="25">
        <f t="shared" si="103"/>
        <v>78100</v>
      </c>
      <c r="C393" s="24">
        <f t="shared" si="92"/>
        <v>7825</v>
      </c>
      <c r="D393" s="24">
        <f t="shared" si="93"/>
        <v>10112</v>
      </c>
      <c r="E393" s="24">
        <f t="shared" si="94"/>
        <v>5985</v>
      </c>
      <c r="F393" s="24">
        <f t="shared" si="95"/>
        <v>17705</v>
      </c>
      <c r="G393" s="29"/>
      <c r="H393" s="119">
        <f t="shared" si="96"/>
        <v>67501</v>
      </c>
      <c r="I393" s="120">
        <f t="shared" si="98"/>
        <v>67700</v>
      </c>
      <c r="J393" s="104">
        <v>0.06</v>
      </c>
      <c r="K393" s="119">
        <f t="shared" si="97"/>
        <v>67501</v>
      </c>
      <c r="L393" s="120">
        <f t="shared" si="99"/>
        <v>67700</v>
      </c>
      <c r="M393" s="92">
        <f>M392+($I393-$I392)*(VLOOKUP($H393,$H$55:$M$516,3))</f>
        <v>5584.5</v>
      </c>
      <c r="P393" s="42">
        <f t="shared" si="104"/>
        <v>390</v>
      </c>
      <c r="Q393" s="45">
        <f t="shared" si="105"/>
        <v>4176</v>
      </c>
      <c r="R393" s="54">
        <f t="shared" si="100"/>
        <v>8352</v>
      </c>
      <c r="S393">
        <f t="shared" si="101"/>
        <v>390</v>
      </c>
      <c r="T393" s="65">
        <v>1</v>
      </c>
    </row>
    <row r="394" spans="1:20" ht="16" thickBot="1" x14ac:dyDescent="0.25">
      <c r="A394" s="32">
        <f t="shared" si="102"/>
        <v>78101</v>
      </c>
      <c r="B394" s="25">
        <f t="shared" si="103"/>
        <v>78300</v>
      </c>
      <c r="C394" s="24">
        <f t="shared" si="92"/>
        <v>7839</v>
      </c>
      <c r="D394" s="24">
        <f t="shared" si="93"/>
        <v>10136</v>
      </c>
      <c r="E394" s="24">
        <f t="shared" si="94"/>
        <v>5999</v>
      </c>
      <c r="F394" s="24">
        <f t="shared" si="95"/>
        <v>17745</v>
      </c>
      <c r="G394" s="29"/>
      <c r="H394" s="119">
        <f t="shared" si="96"/>
        <v>67701</v>
      </c>
      <c r="I394" s="120">
        <f t="shared" si="98"/>
        <v>67900</v>
      </c>
      <c r="J394" s="104">
        <v>0.06</v>
      </c>
      <c r="K394" s="119">
        <f t="shared" si="97"/>
        <v>67701</v>
      </c>
      <c r="L394" s="120">
        <f t="shared" si="99"/>
        <v>67900</v>
      </c>
      <c r="M394" s="92">
        <f>M393+($I394-$I393)*(VLOOKUP($H394,$H$55:$M$516,3))</f>
        <v>5596.5</v>
      </c>
      <c r="P394" s="42">
        <f t="shared" si="104"/>
        <v>391</v>
      </c>
      <c r="Q394" s="45">
        <f t="shared" si="105"/>
        <v>4216</v>
      </c>
      <c r="R394" s="54">
        <f t="shared" si="100"/>
        <v>8432</v>
      </c>
      <c r="S394">
        <f t="shared" si="101"/>
        <v>395</v>
      </c>
      <c r="T394" s="65">
        <v>1</v>
      </c>
    </row>
    <row r="395" spans="1:20" ht="16" thickBot="1" x14ac:dyDescent="0.25">
      <c r="A395" s="32">
        <f t="shared" si="102"/>
        <v>78301</v>
      </c>
      <c r="B395" s="25">
        <f t="shared" si="103"/>
        <v>78500</v>
      </c>
      <c r="C395" s="24">
        <f t="shared" si="92"/>
        <v>7853</v>
      </c>
      <c r="D395" s="24">
        <f t="shared" si="93"/>
        <v>10160</v>
      </c>
      <c r="E395" s="24">
        <f t="shared" si="94"/>
        <v>6013</v>
      </c>
      <c r="F395" s="24">
        <f t="shared" si="95"/>
        <v>17785</v>
      </c>
      <c r="G395" s="29"/>
      <c r="H395" s="119">
        <f t="shared" si="96"/>
        <v>67901</v>
      </c>
      <c r="I395" s="120">
        <f t="shared" si="98"/>
        <v>68100</v>
      </c>
      <c r="J395" s="104">
        <v>0.06</v>
      </c>
      <c r="K395" s="119">
        <f t="shared" si="97"/>
        <v>67901</v>
      </c>
      <c r="L395" s="120">
        <f t="shared" si="99"/>
        <v>68100</v>
      </c>
      <c r="M395" s="92">
        <f>M394+($I395-$I394)*(VLOOKUP($H395,$H$55:$M$516,3))</f>
        <v>5608.5</v>
      </c>
      <c r="P395" s="42">
        <f t="shared" si="104"/>
        <v>392</v>
      </c>
      <c r="Q395" s="45">
        <f t="shared" si="105"/>
        <v>4216</v>
      </c>
      <c r="R395" s="54">
        <f t="shared" si="100"/>
        <v>8432</v>
      </c>
      <c r="S395">
        <f t="shared" si="101"/>
        <v>395</v>
      </c>
      <c r="T395" s="65">
        <v>1</v>
      </c>
    </row>
    <row r="396" spans="1:20" ht="16" thickBot="1" x14ac:dyDescent="0.25">
      <c r="A396" s="32">
        <f t="shared" si="102"/>
        <v>78501</v>
      </c>
      <c r="B396" s="25">
        <f t="shared" si="103"/>
        <v>78700</v>
      </c>
      <c r="C396" s="24">
        <f t="shared" si="92"/>
        <v>7867</v>
      </c>
      <c r="D396" s="24">
        <f t="shared" si="93"/>
        <v>10184</v>
      </c>
      <c r="E396" s="24">
        <f t="shared" si="94"/>
        <v>6027</v>
      </c>
      <c r="F396" s="24">
        <f t="shared" si="95"/>
        <v>17825</v>
      </c>
      <c r="G396" s="29"/>
      <c r="H396" s="119">
        <f t="shared" si="96"/>
        <v>68101</v>
      </c>
      <c r="I396" s="120">
        <f t="shared" si="98"/>
        <v>68300</v>
      </c>
      <c r="J396" s="104">
        <v>0.06</v>
      </c>
      <c r="K396" s="119">
        <f t="shared" si="97"/>
        <v>68101</v>
      </c>
      <c r="L396" s="120">
        <f t="shared" si="99"/>
        <v>68300</v>
      </c>
      <c r="M396" s="92">
        <f>M395+($I396-$I395)*(VLOOKUP($H396,$H$55:$M$516,3))</f>
        <v>5620.5</v>
      </c>
      <c r="P396" s="42">
        <f t="shared" si="104"/>
        <v>393</v>
      </c>
      <c r="Q396" s="45">
        <f t="shared" si="105"/>
        <v>4216</v>
      </c>
      <c r="R396" s="54">
        <f t="shared" si="100"/>
        <v>8432</v>
      </c>
      <c r="S396">
        <f t="shared" si="101"/>
        <v>395</v>
      </c>
      <c r="T396" s="65">
        <v>1</v>
      </c>
    </row>
    <row r="397" spans="1:20" ht="16" thickBot="1" x14ac:dyDescent="0.25">
      <c r="A397" s="32">
        <f t="shared" si="102"/>
        <v>78701</v>
      </c>
      <c r="B397" s="25">
        <f t="shared" si="103"/>
        <v>78900</v>
      </c>
      <c r="C397" s="24">
        <f t="shared" si="92"/>
        <v>7881</v>
      </c>
      <c r="D397" s="24">
        <f t="shared" si="93"/>
        <v>10208</v>
      </c>
      <c r="E397" s="24">
        <f t="shared" si="94"/>
        <v>6041</v>
      </c>
      <c r="F397" s="24">
        <f t="shared" si="95"/>
        <v>17865</v>
      </c>
      <c r="G397" s="29"/>
      <c r="H397" s="119">
        <f t="shared" si="96"/>
        <v>68301</v>
      </c>
      <c r="I397" s="120">
        <f t="shared" si="98"/>
        <v>68500</v>
      </c>
      <c r="J397" s="104">
        <v>0.06</v>
      </c>
      <c r="K397" s="119">
        <f t="shared" si="97"/>
        <v>68301</v>
      </c>
      <c r="L397" s="120">
        <f t="shared" si="99"/>
        <v>68500</v>
      </c>
      <c r="M397" s="92">
        <f>M396+($I397-$I396)*(VLOOKUP($H397,$H$55:$M$516,3))</f>
        <v>5632.5</v>
      </c>
      <c r="P397" s="42">
        <f t="shared" si="104"/>
        <v>394</v>
      </c>
      <c r="Q397" s="45">
        <f t="shared" si="105"/>
        <v>4216</v>
      </c>
      <c r="R397" s="54">
        <f t="shared" si="100"/>
        <v>8432</v>
      </c>
      <c r="S397">
        <f t="shared" si="101"/>
        <v>395</v>
      </c>
      <c r="T397" s="65">
        <v>1</v>
      </c>
    </row>
    <row r="398" spans="1:20" ht="16" thickBot="1" x14ac:dyDescent="0.25">
      <c r="A398" s="32">
        <f t="shared" si="102"/>
        <v>78901</v>
      </c>
      <c r="B398" s="25">
        <f t="shared" si="103"/>
        <v>79100</v>
      </c>
      <c r="C398" s="24">
        <f t="shared" si="92"/>
        <v>7895</v>
      </c>
      <c r="D398" s="24">
        <f t="shared" si="93"/>
        <v>10232</v>
      </c>
      <c r="E398" s="24">
        <f t="shared" si="94"/>
        <v>6055</v>
      </c>
      <c r="F398" s="24">
        <f t="shared" si="95"/>
        <v>17905</v>
      </c>
      <c r="G398" s="29"/>
      <c r="H398" s="119">
        <f t="shared" si="96"/>
        <v>68501</v>
      </c>
      <c r="I398" s="120">
        <f t="shared" si="98"/>
        <v>68700</v>
      </c>
      <c r="J398" s="104">
        <v>0.06</v>
      </c>
      <c r="K398" s="119">
        <f t="shared" si="97"/>
        <v>68501</v>
      </c>
      <c r="L398" s="120">
        <f t="shared" si="99"/>
        <v>68700</v>
      </c>
      <c r="M398" s="92">
        <f>M397+($I398-$I397)*(VLOOKUP($H398,$H$55:$M$516,3))</f>
        <v>5644.5</v>
      </c>
      <c r="P398" s="42">
        <f t="shared" si="104"/>
        <v>395</v>
      </c>
      <c r="Q398" s="45">
        <f t="shared" si="105"/>
        <v>4216</v>
      </c>
      <c r="R398" s="54">
        <f t="shared" si="100"/>
        <v>8432</v>
      </c>
      <c r="S398">
        <f t="shared" si="101"/>
        <v>395</v>
      </c>
      <c r="T398" s="65">
        <v>1</v>
      </c>
    </row>
    <row r="399" spans="1:20" ht="16" thickBot="1" x14ac:dyDescent="0.25">
      <c r="A399" s="32">
        <f t="shared" si="102"/>
        <v>79101</v>
      </c>
      <c r="B399" s="25">
        <f t="shared" si="103"/>
        <v>79300</v>
      </c>
      <c r="C399" s="24">
        <f t="shared" si="92"/>
        <v>7909</v>
      </c>
      <c r="D399" s="24">
        <f t="shared" si="93"/>
        <v>10256</v>
      </c>
      <c r="E399" s="24">
        <f t="shared" si="94"/>
        <v>6069</v>
      </c>
      <c r="F399" s="24">
        <f t="shared" si="95"/>
        <v>17945</v>
      </c>
      <c r="G399" s="29"/>
      <c r="H399" s="119">
        <f t="shared" si="96"/>
        <v>68701</v>
      </c>
      <c r="I399" s="120">
        <f t="shared" si="98"/>
        <v>68900</v>
      </c>
      <c r="J399" s="104">
        <v>0.06</v>
      </c>
      <c r="K399" s="119">
        <f t="shared" si="97"/>
        <v>68701</v>
      </c>
      <c r="L399" s="120">
        <f t="shared" si="99"/>
        <v>68900</v>
      </c>
      <c r="M399" s="92">
        <f>M398+($I399-$I398)*(VLOOKUP($H399,$H$55:$M$516,3))</f>
        <v>5656.5</v>
      </c>
      <c r="P399" s="42">
        <f t="shared" si="104"/>
        <v>396</v>
      </c>
      <c r="Q399" s="45">
        <f t="shared" si="105"/>
        <v>4256</v>
      </c>
      <c r="R399" s="54">
        <f t="shared" si="100"/>
        <v>8512</v>
      </c>
      <c r="S399">
        <f t="shared" si="101"/>
        <v>400</v>
      </c>
      <c r="T399" s="65">
        <v>1</v>
      </c>
    </row>
    <row r="400" spans="1:20" ht="16" thickBot="1" x14ac:dyDescent="0.25">
      <c r="A400" s="32">
        <f t="shared" si="102"/>
        <v>79301</v>
      </c>
      <c r="B400" s="25">
        <f t="shared" si="103"/>
        <v>79500</v>
      </c>
      <c r="C400" s="24">
        <f t="shared" si="92"/>
        <v>7923</v>
      </c>
      <c r="D400" s="24">
        <f t="shared" si="93"/>
        <v>10280</v>
      </c>
      <c r="E400" s="24">
        <f t="shared" si="94"/>
        <v>6083</v>
      </c>
      <c r="F400" s="24">
        <f t="shared" si="95"/>
        <v>17985</v>
      </c>
      <c r="G400" s="29"/>
      <c r="H400" s="119">
        <f t="shared" si="96"/>
        <v>68901</v>
      </c>
      <c r="I400" s="120">
        <f t="shared" si="98"/>
        <v>69100</v>
      </c>
      <c r="J400" s="104">
        <v>0.06</v>
      </c>
      <c r="K400" s="119">
        <f t="shared" si="97"/>
        <v>68901</v>
      </c>
      <c r="L400" s="120">
        <f t="shared" si="99"/>
        <v>69100</v>
      </c>
      <c r="M400" s="92">
        <f>M399+($I400-$I399)*(VLOOKUP($H400,$H$55:$M$516,3))</f>
        <v>5668.5</v>
      </c>
      <c r="P400" s="42">
        <f t="shared" si="104"/>
        <v>397</v>
      </c>
      <c r="Q400" s="45">
        <f t="shared" si="105"/>
        <v>4256</v>
      </c>
      <c r="R400" s="54">
        <f t="shared" si="100"/>
        <v>8512</v>
      </c>
      <c r="S400">
        <f t="shared" si="101"/>
        <v>400</v>
      </c>
      <c r="T400" s="65">
        <v>1</v>
      </c>
    </row>
    <row r="401" spans="1:20" ht="16" thickBot="1" x14ac:dyDescent="0.25">
      <c r="A401" s="32">
        <f t="shared" si="102"/>
        <v>79501</v>
      </c>
      <c r="B401" s="25">
        <f t="shared" si="103"/>
        <v>79700</v>
      </c>
      <c r="C401" s="24">
        <f t="shared" si="92"/>
        <v>7937</v>
      </c>
      <c r="D401" s="24">
        <f t="shared" si="93"/>
        <v>10304</v>
      </c>
      <c r="E401" s="24">
        <f t="shared" si="94"/>
        <v>6097</v>
      </c>
      <c r="F401" s="24">
        <f t="shared" si="95"/>
        <v>18025</v>
      </c>
      <c r="G401" s="29"/>
      <c r="H401" s="119">
        <f t="shared" si="96"/>
        <v>69101</v>
      </c>
      <c r="I401" s="120">
        <f t="shared" si="98"/>
        <v>69300</v>
      </c>
      <c r="J401" s="104">
        <v>0.06</v>
      </c>
      <c r="K401" s="119">
        <f t="shared" si="97"/>
        <v>69101</v>
      </c>
      <c r="L401" s="120">
        <f t="shared" si="99"/>
        <v>69300</v>
      </c>
      <c r="M401" s="92">
        <f>M400+($I401-$I400)*(VLOOKUP($H401,$H$55:$M$516,3))</f>
        <v>5680.5</v>
      </c>
      <c r="P401" s="42">
        <f t="shared" si="104"/>
        <v>398</v>
      </c>
      <c r="Q401" s="45">
        <f t="shared" si="105"/>
        <v>4256</v>
      </c>
      <c r="R401" s="54">
        <f t="shared" si="100"/>
        <v>8512</v>
      </c>
      <c r="S401">
        <f t="shared" si="101"/>
        <v>400</v>
      </c>
      <c r="T401" s="65">
        <v>1</v>
      </c>
    </row>
    <row r="402" spans="1:20" ht="16" thickBot="1" x14ac:dyDescent="0.25">
      <c r="A402" s="32">
        <f t="shared" si="102"/>
        <v>79701</v>
      </c>
      <c r="B402" s="25">
        <f t="shared" si="103"/>
        <v>79900</v>
      </c>
      <c r="C402" s="24">
        <f t="shared" si="92"/>
        <v>7951</v>
      </c>
      <c r="D402" s="24">
        <f t="shared" si="93"/>
        <v>10328</v>
      </c>
      <c r="E402" s="24">
        <f t="shared" si="94"/>
        <v>6111</v>
      </c>
      <c r="F402" s="24">
        <f t="shared" si="95"/>
        <v>18065</v>
      </c>
      <c r="G402" s="29"/>
      <c r="H402" s="119">
        <f t="shared" si="96"/>
        <v>69301</v>
      </c>
      <c r="I402" s="120">
        <f t="shared" si="98"/>
        <v>69500</v>
      </c>
      <c r="J402" s="104">
        <v>0.06</v>
      </c>
      <c r="K402" s="119">
        <f t="shared" si="97"/>
        <v>69301</v>
      </c>
      <c r="L402" s="120">
        <f t="shared" si="99"/>
        <v>69500</v>
      </c>
      <c r="M402" s="92">
        <f>M401+($I402-$I401)*(VLOOKUP($H402,$H$55:$M$516,3))</f>
        <v>5692.5</v>
      </c>
      <c r="P402" s="42">
        <f t="shared" si="104"/>
        <v>399</v>
      </c>
      <c r="Q402" s="45">
        <f t="shared" si="105"/>
        <v>4256</v>
      </c>
      <c r="R402" s="54">
        <f t="shared" si="100"/>
        <v>8512</v>
      </c>
      <c r="S402">
        <f t="shared" si="101"/>
        <v>400</v>
      </c>
      <c r="T402" s="65">
        <v>1</v>
      </c>
    </row>
    <row r="403" spans="1:20" ht="16" thickBot="1" x14ac:dyDescent="0.25">
      <c r="A403" s="32">
        <f t="shared" si="102"/>
        <v>79901</v>
      </c>
      <c r="B403" s="25">
        <f t="shared" si="103"/>
        <v>80100</v>
      </c>
      <c r="C403" s="24">
        <f t="shared" si="92"/>
        <v>7965</v>
      </c>
      <c r="D403" s="24">
        <f t="shared" si="93"/>
        <v>10352</v>
      </c>
      <c r="E403" s="24">
        <f t="shared" si="94"/>
        <v>6125</v>
      </c>
      <c r="F403" s="24">
        <f t="shared" si="95"/>
        <v>18105</v>
      </c>
      <c r="G403" s="29"/>
      <c r="H403" s="119">
        <f t="shared" si="96"/>
        <v>69501</v>
      </c>
      <c r="I403" s="120">
        <f t="shared" si="98"/>
        <v>69700</v>
      </c>
      <c r="J403" s="104">
        <v>0.06</v>
      </c>
      <c r="K403" s="119">
        <f t="shared" si="97"/>
        <v>69501</v>
      </c>
      <c r="L403" s="120">
        <f t="shared" si="99"/>
        <v>69700</v>
      </c>
      <c r="M403" s="92">
        <f>M402+($I403-$I402)*(VLOOKUP($H403,$H$55:$M$516,3))</f>
        <v>5704.5</v>
      </c>
      <c r="P403" s="42">
        <f t="shared" si="104"/>
        <v>400</v>
      </c>
      <c r="Q403" s="45">
        <f t="shared" si="105"/>
        <v>4256</v>
      </c>
      <c r="R403" s="54">
        <f t="shared" si="100"/>
        <v>8512</v>
      </c>
      <c r="S403">
        <f t="shared" si="101"/>
        <v>400</v>
      </c>
      <c r="T403" s="65">
        <v>1</v>
      </c>
    </row>
    <row r="404" spans="1:20" ht="16" thickBot="1" x14ac:dyDescent="0.25">
      <c r="A404" s="32">
        <f t="shared" si="102"/>
        <v>80101</v>
      </c>
      <c r="B404" s="25">
        <f t="shared" si="103"/>
        <v>80300</v>
      </c>
      <c r="C404" s="24">
        <f t="shared" si="92"/>
        <v>7979</v>
      </c>
      <c r="D404" s="24">
        <f t="shared" si="93"/>
        <v>10376</v>
      </c>
      <c r="E404" s="24">
        <f t="shared" si="94"/>
        <v>6139</v>
      </c>
      <c r="F404" s="24">
        <f t="shared" si="95"/>
        <v>18145</v>
      </c>
      <c r="G404" s="29"/>
      <c r="H404" s="119">
        <f t="shared" si="96"/>
        <v>69701</v>
      </c>
      <c r="I404" s="120">
        <f t="shared" si="98"/>
        <v>69900</v>
      </c>
      <c r="J404" s="104">
        <v>0.06</v>
      </c>
      <c r="K404" s="119">
        <f t="shared" si="97"/>
        <v>69701</v>
      </c>
      <c r="L404" s="120">
        <f t="shared" si="99"/>
        <v>69900</v>
      </c>
      <c r="M404" s="92">
        <f>M403+($I404-$I403)*(VLOOKUP($H404,$H$55:$M$516,3))</f>
        <v>5716.5</v>
      </c>
      <c r="P404" s="42">
        <f t="shared" si="104"/>
        <v>401</v>
      </c>
      <c r="Q404" s="45">
        <f t="shared" si="105"/>
        <v>4296</v>
      </c>
      <c r="R404" s="54">
        <f t="shared" si="100"/>
        <v>8592</v>
      </c>
      <c r="S404">
        <f t="shared" si="101"/>
        <v>405</v>
      </c>
      <c r="T404" s="65">
        <v>1</v>
      </c>
    </row>
    <row r="405" spans="1:20" ht="16" thickBot="1" x14ac:dyDescent="0.25">
      <c r="A405" s="32">
        <f t="shared" si="102"/>
        <v>80301</v>
      </c>
      <c r="B405" s="25">
        <f t="shared" si="103"/>
        <v>80500</v>
      </c>
      <c r="C405" s="24">
        <f t="shared" si="92"/>
        <v>7993</v>
      </c>
      <c r="D405" s="24">
        <f t="shared" si="93"/>
        <v>10400</v>
      </c>
      <c r="E405" s="24">
        <f t="shared" si="94"/>
        <v>6153</v>
      </c>
      <c r="F405" s="24">
        <f t="shared" si="95"/>
        <v>18185</v>
      </c>
      <c r="G405" s="29"/>
      <c r="H405" s="119">
        <f t="shared" si="96"/>
        <v>69901</v>
      </c>
      <c r="I405" s="120">
        <f t="shared" si="98"/>
        <v>70100</v>
      </c>
      <c r="J405" s="104">
        <v>0.06</v>
      </c>
      <c r="K405" s="119">
        <f t="shared" si="97"/>
        <v>69901</v>
      </c>
      <c r="L405" s="120">
        <f t="shared" si="99"/>
        <v>70100</v>
      </c>
      <c r="M405" s="92">
        <f>M404+($I405-$I404)*(VLOOKUP($H405,$H$55:$M$516,3))</f>
        <v>5728.5</v>
      </c>
      <c r="P405" s="42">
        <f t="shared" si="104"/>
        <v>402</v>
      </c>
      <c r="Q405" s="45">
        <f t="shared" si="105"/>
        <v>4296</v>
      </c>
      <c r="R405" s="54">
        <f t="shared" si="100"/>
        <v>8592</v>
      </c>
      <c r="S405">
        <f t="shared" si="101"/>
        <v>405</v>
      </c>
      <c r="T405" s="65">
        <v>1</v>
      </c>
    </row>
    <row r="406" spans="1:20" ht="16" thickBot="1" x14ac:dyDescent="0.25">
      <c r="A406" s="32">
        <f t="shared" si="102"/>
        <v>80501</v>
      </c>
      <c r="B406" s="25">
        <f t="shared" si="103"/>
        <v>80700</v>
      </c>
      <c r="C406" s="24">
        <f t="shared" si="92"/>
        <v>8007</v>
      </c>
      <c r="D406" s="24">
        <f t="shared" si="93"/>
        <v>10424</v>
      </c>
      <c r="E406" s="24">
        <f t="shared" si="94"/>
        <v>6167</v>
      </c>
      <c r="F406" s="24">
        <f t="shared" si="95"/>
        <v>18225</v>
      </c>
      <c r="G406" s="29"/>
      <c r="H406" s="119">
        <f t="shared" si="96"/>
        <v>70101</v>
      </c>
      <c r="I406" s="120">
        <f t="shared" si="98"/>
        <v>70300</v>
      </c>
      <c r="J406" s="104">
        <v>0.06</v>
      </c>
      <c r="K406" s="119">
        <f t="shared" si="97"/>
        <v>70101</v>
      </c>
      <c r="L406" s="120">
        <f t="shared" si="99"/>
        <v>70300</v>
      </c>
      <c r="M406" s="92">
        <f>M405+($I406-$I405)*(VLOOKUP($H406,$H$55:$M$516,3))</f>
        <v>5740.5</v>
      </c>
      <c r="P406" s="42">
        <f t="shared" si="104"/>
        <v>403</v>
      </c>
      <c r="Q406" s="45">
        <f t="shared" si="105"/>
        <v>4296</v>
      </c>
      <c r="R406" s="54">
        <f t="shared" si="100"/>
        <v>8592</v>
      </c>
      <c r="S406">
        <f t="shared" si="101"/>
        <v>405</v>
      </c>
      <c r="T406" s="65">
        <v>1</v>
      </c>
    </row>
    <row r="407" spans="1:20" ht="16" thickBot="1" x14ac:dyDescent="0.25">
      <c r="A407" s="32">
        <f t="shared" si="102"/>
        <v>80701</v>
      </c>
      <c r="B407" s="25">
        <f t="shared" si="103"/>
        <v>80900</v>
      </c>
      <c r="C407" s="24">
        <f t="shared" si="92"/>
        <v>8021</v>
      </c>
      <c r="D407" s="24">
        <f t="shared" si="93"/>
        <v>10448</v>
      </c>
      <c r="E407" s="24">
        <f t="shared" si="94"/>
        <v>6181</v>
      </c>
      <c r="F407" s="24">
        <f t="shared" si="95"/>
        <v>18265</v>
      </c>
      <c r="G407" s="29"/>
      <c r="H407" s="119">
        <f t="shared" si="96"/>
        <v>70301</v>
      </c>
      <c r="I407" s="120">
        <f t="shared" si="98"/>
        <v>70500</v>
      </c>
      <c r="J407" s="104">
        <v>0.06</v>
      </c>
      <c r="K407" s="119">
        <f t="shared" si="97"/>
        <v>70301</v>
      </c>
      <c r="L407" s="120">
        <f t="shared" si="99"/>
        <v>70500</v>
      </c>
      <c r="M407" s="92">
        <f>M406+($I407-$I406)*(VLOOKUP($H407,$H$55:$M$516,3))</f>
        <v>5752.5</v>
      </c>
      <c r="P407" s="42">
        <f t="shared" si="104"/>
        <v>404</v>
      </c>
      <c r="Q407" s="45">
        <f t="shared" si="105"/>
        <v>4296</v>
      </c>
      <c r="R407" s="54">
        <f t="shared" si="100"/>
        <v>8592</v>
      </c>
      <c r="S407">
        <f t="shared" si="101"/>
        <v>405</v>
      </c>
      <c r="T407" s="65">
        <v>1</v>
      </c>
    </row>
    <row r="408" spans="1:20" ht="16" thickBot="1" x14ac:dyDescent="0.25">
      <c r="A408" s="32">
        <f t="shared" si="102"/>
        <v>80901</v>
      </c>
      <c r="B408" s="25">
        <f t="shared" si="103"/>
        <v>81100</v>
      </c>
      <c r="C408" s="24">
        <f t="shared" si="92"/>
        <v>8035</v>
      </c>
      <c r="D408" s="24">
        <f t="shared" si="93"/>
        <v>10472</v>
      </c>
      <c r="E408" s="24">
        <f t="shared" si="94"/>
        <v>6195</v>
      </c>
      <c r="F408" s="24">
        <f t="shared" si="95"/>
        <v>18305</v>
      </c>
      <c r="G408" s="29"/>
      <c r="H408" s="119">
        <f t="shared" si="96"/>
        <v>70501</v>
      </c>
      <c r="I408" s="120">
        <f t="shared" si="98"/>
        <v>70700</v>
      </c>
      <c r="J408" s="104">
        <v>0.06</v>
      </c>
      <c r="K408" s="119">
        <f t="shared" si="97"/>
        <v>70501</v>
      </c>
      <c r="L408" s="120">
        <f t="shared" si="99"/>
        <v>70700</v>
      </c>
      <c r="M408" s="92">
        <f>M407+($I408-$I407)*(VLOOKUP($H408,$H$55:$M$516,3))</f>
        <v>5764.5</v>
      </c>
      <c r="P408" s="42">
        <f t="shared" si="104"/>
        <v>405</v>
      </c>
      <c r="Q408" s="45">
        <f t="shared" si="105"/>
        <v>4296</v>
      </c>
      <c r="R408" s="54">
        <f t="shared" si="100"/>
        <v>8592</v>
      </c>
      <c r="S408">
        <f t="shared" si="101"/>
        <v>405</v>
      </c>
      <c r="T408" s="65">
        <v>1</v>
      </c>
    </row>
    <row r="409" spans="1:20" ht="16" thickBot="1" x14ac:dyDescent="0.25">
      <c r="A409" s="32">
        <f t="shared" si="102"/>
        <v>81101</v>
      </c>
      <c r="B409" s="25">
        <f t="shared" si="103"/>
        <v>81300</v>
      </c>
      <c r="C409" s="24">
        <f t="shared" si="92"/>
        <v>8049</v>
      </c>
      <c r="D409" s="24">
        <f t="shared" si="93"/>
        <v>10496</v>
      </c>
      <c r="E409" s="24">
        <f t="shared" si="94"/>
        <v>6209</v>
      </c>
      <c r="F409" s="24">
        <f t="shared" si="95"/>
        <v>18345</v>
      </c>
      <c r="G409" s="29"/>
      <c r="H409" s="119">
        <f t="shared" si="96"/>
        <v>70701</v>
      </c>
      <c r="I409" s="120">
        <f t="shared" si="98"/>
        <v>70900</v>
      </c>
      <c r="J409" s="104">
        <v>0.06</v>
      </c>
      <c r="K409" s="119">
        <f t="shared" si="97"/>
        <v>70701</v>
      </c>
      <c r="L409" s="120">
        <f t="shared" si="99"/>
        <v>70900</v>
      </c>
      <c r="M409" s="92">
        <f>M408+($I409-$I408)*(VLOOKUP($H409,$H$55:$M$516,3))</f>
        <v>5776.5</v>
      </c>
      <c r="P409" s="42">
        <f t="shared" si="104"/>
        <v>406</v>
      </c>
      <c r="Q409" s="45">
        <f t="shared" si="105"/>
        <v>4336</v>
      </c>
      <c r="R409" s="54">
        <f t="shared" si="100"/>
        <v>8672</v>
      </c>
      <c r="S409">
        <f t="shared" si="101"/>
        <v>410</v>
      </c>
      <c r="T409" s="65">
        <v>1</v>
      </c>
    </row>
    <row r="410" spans="1:20" ht="16" thickBot="1" x14ac:dyDescent="0.25">
      <c r="A410" s="32">
        <f t="shared" si="102"/>
        <v>81301</v>
      </c>
      <c r="B410" s="25">
        <f t="shared" si="103"/>
        <v>81500</v>
      </c>
      <c r="C410" s="24">
        <f t="shared" si="92"/>
        <v>8063</v>
      </c>
      <c r="D410" s="24">
        <f t="shared" si="93"/>
        <v>10520</v>
      </c>
      <c r="E410" s="24">
        <f t="shared" si="94"/>
        <v>6223</v>
      </c>
      <c r="F410" s="24">
        <f t="shared" si="95"/>
        <v>18385</v>
      </c>
      <c r="G410" s="29"/>
      <c r="H410" s="119">
        <f t="shared" si="96"/>
        <v>70901</v>
      </c>
      <c r="I410" s="120">
        <f t="shared" si="98"/>
        <v>71100</v>
      </c>
      <c r="J410" s="104">
        <v>0.06</v>
      </c>
      <c r="K410" s="119">
        <f t="shared" si="97"/>
        <v>70901</v>
      </c>
      <c r="L410" s="120">
        <f t="shared" si="99"/>
        <v>71100</v>
      </c>
      <c r="M410" s="92">
        <f>M409+($I410-$I409)*(VLOOKUP($H410,$H$55:$M$516,3))</f>
        <v>5788.5</v>
      </c>
      <c r="P410" s="42">
        <f t="shared" si="104"/>
        <v>407</v>
      </c>
      <c r="Q410" s="45">
        <f t="shared" si="105"/>
        <v>4336</v>
      </c>
      <c r="R410" s="54">
        <f t="shared" si="100"/>
        <v>8672</v>
      </c>
      <c r="S410">
        <f t="shared" si="101"/>
        <v>410</v>
      </c>
      <c r="T410" s="65">
        <v>1</v>
      </c>
    </row>
    <row r="411" spans="1:20" ht="16" thickBot="1" x14ac:dyDescent="0.25">
      <c r="A411" s="32">
        <f t="shared" si="102"/>
        <v>81501</v>
      </c>
      <c r="B411" s="25">
        <f t="shared" si="103"/>
        <v>81700</v>
      </c>
      <c r="C411" s="24">
        <f t="shared" si="92"/>
        <v>8077</v>
      </c>
      <c r="D411" s="24">
        <f t="shared" si="93"/>
        <v>10544</v>
      </c>
      <c r="E411" s="24">
        <f t="shared" si="94"/>
        <v>6237</v>
      </c>
      <c r="F411" s="24">
        <f t="shared" si="95"/>
        <v>18425</v>
      </c>
      <c r="G411" s="29"/>
      <c r="H411" s="119">
        <f t="shared" si="96"/>
        <v>71101</v>
      </c>
      <c r="I411" s="120">
        <f t="shared" si="98"/>
        <v>71300</v>
      </c>
      <c r="J411" s="104">
        <v>0.06</v>
      </c>
      <c r="K411" s="119">
        <f t="shared" si="97"/>
        <v>71101</v>
      </c>
      <c r="L411" s="120">
        <f t="shared" si="99"/>
        <v>71300</v>
      </c>
      <c r="M411" s="92">
        <f>M410+($I411-$I410)*(VLOOKUP($H411,$H$55:$M$516,3))</f>
        <v>5800.5</v>
      </c>
      <c r="P411" s="42">
        <f t="shared" si="104"/>
        <v>408</v>
      </c>
      <c r="Q411" s="45">
        <f t="shared" si="105"/>
        <v>4336</v>
      </c>
      <c r="R411" s="54">
        <f t="shared" si="100"/>
        <v>8672</v>
      </c>
      <c r="S411">
        <f t="shared" si="101"/>
        <v>410</v>
      </c>
      <c r="T411" s="65">
        <v>1</v>
      </c>
    </row>
    <row r="412" spans="1:20" ht="16" thickBot="1" x14ac:dyDescent="0.25">
      <c r="A412" s="32">
        <f t="shared" si="102"/>
        <v>81701</v>
      </c>
      <c r="B412" s="25">
        <f t="shared" si="103"/>
        <v>81900</v>
      </c>
      <c r="C412" s="24">
        <f t="shared" si="92"/>
        <v>8091</v>
      </c>
      <c r="D412" s="24">
        <f t="shared" si="93"/>
        <v>10568</v>
      </c>
      <c r="E412" s="24">
        <f t="shared" si="94"/>
        <v>6251</v>
      </c>
      <c r="F412" s="24">
        <f t="shared" si="95"/>
        <v>18465</v>
      </c>
      <c r="G412" s="29"/>
      <c r="H412" s="119">
        <f t="shared" si="96"/>
        <v>71301</v>
      </c>
      <c r="I412" s="120">
        <f t="shared" si="98"/>
        <v>71500</v>
      </c>
      <c r="J412" s="104">
        <v>0.06</v>
      </c>
      <c r="K412" s="119">
        <f t="shared" si="97"/>
        <v>71301</v>
      </c>
      <c r="L412" s="120">
        <f t="shared" si="99"/>
        <v>71500</v>
      </c>
      <c r="M412" s="92">
        <f>M411+($I412-$I411)*(VLOOKUP($H412,$H$55:$M$516,3))</f>
        <v>5812.5</v>
      </c>
      <c r="P412" s="42">
        <f t="shared" si="104"/>
        <v>409</v>
      </c>
      <c r="Q412" s="45">
        <f t="shared" si="105"/>
        <v>4336</v>
      </c>
      <c r="R412" s="54">
        <f t="shared" si="100"/>
        <v>8672</v>
      </c>
      <c r="S412">
        <f t="shared" si="101"/>
        <v>410</v>
      </c>
      <c r="T412" s="65">
        <v>1</v>
      </c>
    </row>
    <row r="413" spans="1:20" ht="16" thickBot="1" x14ac:dyDescent="0.25">
      <c r="A413" s="32">
        <f t="shared" si="102"/>
        <v>81901</v>
      </c>
      <c r="B413" s="25">
        <f t="shared" si="103"/>
        <v>82100</v>
      </c>
      <c r="C413" s="24">
        <f t="shared" si="92"/>
        <v>8105</v>
      </c>
      <c r="D413" s="24">
        <f t="shared" si="93"/>
        <v>10592</v>
      </c>
      <c r="E413" s="24">
        <f t="shared" si="94"/>
        <v>6265</v>
      </c>
      <c r="F413" s="24">
        <f t="shared" si="95"/>
        <v>18505</v>
      </c>
      <c r="G413" s="29"/>
      <c r="H413" s="119">
        <f t="shared" si="96"/>
        <v>71501</v>
      </c>
      <c r="I413" s="120">
        <f t="shared" si="98"/>
        <v>71700</v>
      </c>
      <c r="J413" s="104">
        <v>0.06</v>
      </c>
      <c r="K413" s="119">
        <f t="shared" si="97"/>
        <v>71501</v>
      </c>
      <c r="L413" s="120">
        <f t="shared" si="99"/>
        <v>71700</v>
      </c>
      <c r="M413" s="92">
        <f>M412+($I413-$I412)*(VLOOKUP($H413,$H$55:$M$516,3))</f>
        <v>5824.5</v>
      </c>
      <c r="P413" s="42">
        <f t="shared" si="104"/>
        <v>410</v>
      </c>
      <c r="Q413" s="45">
        <f t="shared" si="105"/>
        <v>4336</v>
      </c>
      <c r="R413" s="54">
        <f t="shared" si="100"/>
        <v>8672</v>
      </c>
      <c r="S413">
        <f t="shared" si="101"/>
        <v>410</v>
      </c>
      <c r="T413" s="65">
        <v>1</v>
      </c>
    </row>
    <row r="414" spans="1:20" ht="16" thickBot="1" x14ac:dyDescent="0.25">
      <c r="A414" s="32">
        <f t="shared" si="102"/>
        <v>82101</v>
      </c>
      <c r="B414" s="25">
        <f t="shared" si="103"/>
        <v>82300</v>
      </c>
      <c r="C414" s="24">
        <f t="shared" ref="C414:C477" si="106">C413+($B414-$B413)*(VLOOKUP($A414,$H$4:$M$14,3))</f>
        <v>8119</v>
      </c>
      <c r="D414" s="24">
        <f t="shared" ref="D414:D477" si="107">D413+($B414-$B413)*(VLOOKUP($A414,$H$4:$M$14,4))</f>
        <v>10616</v>
      </c>
      <c r="E414" s="24">
        <f t="shared" ref="E414:E477" si="108">E413+($B414-$B413)*(VLOOKUP($A414,$H$4:$M$14,5))</f>
        <v>6279</v>
      </c>
      <c r="F414" s="24">
        <f t="shared" ref="F414:F477" si="109">F413+($B414-$B413)*(VLOOKUP($A414,$H$4:$M$14,6))</f>
        <v>18545</v>
      </c>
      <c r="G414" s="29"/>
      <c r="H414" s="119">
        <f t="shared" si="96"/>
        <v>71701</v>
      </c>
      <c r="I414" s="120">
        <f t="shared" si="98"/>
        <v>71900</v>
      </c>
      <c r="J414" s="104">
        <v>0.06</v>
      </c>
      <c r="K414" s="119">
        <f t="shared" si="97"/>
        <v>71701</v>
      </c>
      <c r="L414" s="120">
        <f t="shared" si="99"/>
        <v>71900</v>
      </c>
      <c r="M414" s="92">
        <f>M413+($I414-$I413)*(VLOOKUP($H414,$H$55:$M$516,3))</f>
        <v>5836.5</v>
      </c>
      <c r="P414" s="42">
        <f t="shared" si="104"/>
        <v>411</v>
      </c>
      <c r="Q414" s="45">
        <f t="shared" si="105"/>
        <v>4376</v>
      </c>
      <c r="R414" s="54">
        <f t="shared" si="100"/>
        <v>8752</v>
      </c>
      <c r="S414">
        <f t="shared" si="101"/>
        <v>415</v>
      </c>
      <c r="T414" s="65">
        <v>1</v>
      </c>
    </row>
    <row r="415" spans="1:20" ht="16" thickBot="1" x14ac:dyDescent="0.25">
      <c r="A415" s="32">
        <f t="shared" si="102"/>
        <v>82301</v>
      </c>
      <c r="B415" s="25">
        <f t="shared" si="103"/>
        <v>82500</v>
      </c>
      <c r="C415" s="24">
        <f t="shared" si="106"/>
        <v>8133</v>
      </c>
      <c r="D415" s="24">
        <f t="shared" si="107"/>
        <v>10640</v>
      </c>
      <c r="E415" s="24">
        <f t="shared" si="108"/>
        <v>6293</v>
      </c>
      <c r="F415" s="24">
        <f t="shared" si="109"/>
        <v>18585</v>
      </c>
      <c r="G415" s="29"/>
      <c r="H415" s="119">
        <f t="shared" si="96"/>
        <v>71901</v>
      </c>
      <c r="I415" s="120">
        <f t="shared" si="98"/>
        <v>72100</v>
      </c>
      <c r="J415" s="104">
        <v>0.06</v>
      </c>
      <c r="K415" s="119">
        <f t="shared" si="97"/>
        <v>71901</v>
      </c>
      <c r="L415" s="120">
        <f t="shared" si="99"/>
        <v>72100</v>
      </c>
      <c r="M415" s="92">
        <f>M414+($I415-$I414)*(VLOOKUP($H415,$H$55:$M$516,3))</f>
        <v>5848.5</v>
      </c>
      <c r="P415" s="42">
        <f t="shared" si="104"/>
        <v>412</v>
      </c>
      <c r="Q415" s="45">
        <f t="shared" si="105"/>
        <v>4376</v>
      </c>
      <c r="R415" s="54">
        <f t="shared" si="100"/>
        <v>8752</v>
      </c>
      <c r="S415">
        <f t="shared" si="101"/>
        <v>415</v>
      </c>
      <c r="T415" s="65">
        <v>1</v>
      </c>
    </row>
    <row r="416" spans="1:20" ht="16" thickBot="1" x14ac:dyDescent="0.25">
      <c r="A416" s="32">
        <f t="shared" si="102"/>
        <v>82501</v>
      </c>
      <c r="B416" s="25">
        <f t="shared" si="103"/>
        <v>82700</v>
      </c>
      <c r="C416" s="24">
        <f t="shared" si="106"/>
        <v>8147</v>
      </c>
      <c r="D416" s="24">
        <f t="shared" si="107"/>
        <v>10664</v>
      </c>
      <c r="E416" s="24">
        <f t="shared" si="108"/>
        <v>6307</v>
      </c>
      <c r="F416" s="24">
        <f t="shared" si="109"/>
        <v>18625</v>
      </c>
      <c r="G416" s="29"/>
      <c r="H416" s="119">
        <f t="shared" si="96"/>
        <v>72101</v>
      </c>
      <c r="I416" s="120">
        <f t="shared" si="98"/>
        <v>72300</v>
      </c>
      <c r="J416" s="104">
        <v>0.06</v>
      </c>
      <c r="K416" s="119">
        <f t="shared" si="97"/>
        <v>72101</v>
      </c>
      <c r="L416" s="120">
        <f t="shared" si="99"/>
        <v>72300</v>
      </c>
      <c r="M416" s="92">
        <f>M415+($I416-$I415)*(VLOOKUP($H416,$H$55:$M$516,3))</f>
        <v>5860.5</v>
      </c>
      <c r="P416" s="42">
        <f t="shared" si="104"/>
        <v>413</v>
      </c>
      <c r="Q416" s="45">
        <f t="shared" si="105"/>
        <v>4376</v>
      </c>
      <c r="R416" s="54">
        <f t="shared" si="100"/>
        <v>8752</v>
      </c>
      <c r="S416">
        <f t="shared" si="101"/>
        <v>415</v>
      </c>
      <c r="T416" s="65">
        <v>1</v>
      </c>
    </row>
    <row r="417" spans="1:20" ht="16" thickBot="1" x14ac:dyDescent="0.25">
      <c r="A417" s="32">
        <f t="shared" si="102"/>
        <v>82701</v>
      </c>
      <c r="B417" s="25">
        <f t="shared" si="103"/>
        <v>82900</v>
      </c>
      <c r="C417" s="24">
        <f t="shared" si="106"/>
        <v>8161</v>
      </c>
      <c r="D417" s="24">
        <f t="shared" si="107"/>
        <v>10688</v>
      </c>
      <c r="E417" s="24">
        <f t="shared" si="108"/>
        <v>6321</v>
      </c>
      <c r="F417" s="24">
        <f t="shared" si="109"/>
        <v>18665</v>
      </c>
      <c r="G417" s="29"/>
      <c r="H417" s="119">
        <f t="shared" si="96"/>
        <v>72301</v>
      </c>
      <c r="I417" s="120">
        <f t="shared" si="98"/>
        <v>72500</v>
      </c>
      <c r="J417" s="104">
        <v>0.06</v>
      </c>
      <c r="K417" s="119">
        <f t="shared" si="97"/>
        <v>72301</v>
      </c>
      <c r="L417" s="120">
        <f t="shared" si="99"/>
        <v>72500</v>
      </c>
      <c r="M417" s="92">
        <f>M416+($I417-$I416)*(VLOOKUP($H417,$H$55:$M$516,3))</f>
        <v>5872.5</v>
      </c>
      <c r="P417" s="42">
        <f t="shared" si="104"/>
        <v>414</v>
      </c>
      <c r="Q417" s="45">
        <f t="shared" si="105"/>
        <v>4376</v>
      </c>
      <c r="R417" s="54">
        <f t="shared" si="100"/>
        <v>8752</v>
      </c>
      <c r="S417">
        <f t="shared" si="101"/>
        <v>415</v>
      </c>
      <c r="T417" s="65">
        <v>1</v>
      </c>
    </row>
    <row r="418" spans="1:20" ht="16" thickBot="1" x14ac:dyDescent="0.25">
      <c r="A418" s="32">
        <f t="shared" si="102"/>
        <v>82901</v>
      </c>
      <c r="B418" s="25">
        <f t="shared" si="103"/>
        <v>83100</v>
      </c>
      <c r="C418" s="24">
        <f t="shared" si="106"/>
        <v>8175</v>
      </c>
      <c r="D418" s="24">
        <f t="shared" si="107"/>
        <v>10712</v>
      </c>
      <c r="E418" s="24">
        <f t="shared" si="108"/>
        <v>6335</v>
      </c>
      <c r="F418" s="24">
        <f t="shared" si="109"/>
        <v>18705</v>
      </c>
      <c r="G418" s="29"/>
      <c r="H418" s="119">
        <f t="shared" si="96"/>
        <v>72501</v>
      </c>
      <c r="I418" s="120">
        <f t="shared" si="98"/>
        <v>72700</v>
      </c>
      <c r="J418" s="104">
        <v>0.06</v>
      </c>
      <c r="K418" s="119">
        <f t="shared" si="97"/>
        <v>72501</v>
      </c>
      <c r="L418" s="120">
        <f t="shared" si="99"/>
        <v>72700</v>
      </c>
      <c r="M418" s="92">
        <f>M417+($I418-$I417)*(VLOOKUP($H418,$H$55:$M$516,3))</f>
        <v>5884.5</v>
      </c>
      <c r="P418" s="42">
        <f t="shared" si="104"/>
        <v>415</v>
      </c>
      <c r="Q418" s="45">
        <f t="shared" si="105"/>
        <v>4376</v>
      </c>
      <c r="R418" s="54">
        <f t="shared" si="100"/>
        <v>8752</v>
      </c>
      <c r="S418">
        <f t="shared" si="101"/>
        <v>415</v>
      </c>
      <c r="T418" s="65">
        <v>1</v>
      </c>
    </row>
    <row r="419" spans="1:20" ht="16" thickBot="1" x14ac:dyDescent="0.25">
      <c r="A419" s="32">
        <f t="shared" si="102"/>
        <v>83101</v>
      </c>
      <c r="B419" s="25">
        <f t="shared" si="103"/>
        <v>83300</v>
      </c>
      <c r="C419" s="24">
        <f t="shared" si="106"/>
        <v>8189</v>
      </c>
      <c r="D419" s="24">
        <f t="shared" si="107"/>
        <v>10736</v>
      </c>
      <c r="E419" s="24">
        <f t="shared" si="108"/>
        <v>6349</v>
      </c>
      <c r="F419" s="24">
        <f t="shared" si="109"/>
        <v>18745</v>
      </c>
      <c r="G419" s="29"/>
      <c r="H419" s="119">
        <f t="shared" si="96"/>
        <v>72701</v>
      </c>
      <c r="I419" s="120">
        <f t="shared" si="98"/>
        <v>72900</v>
      </c>
      <c r="J419" s="104">
        <v>0.06</v>
      </c>
      <c r="K419" s="119">
        <f t="shared" si="97"/>
        <v>72701</v>
      </c>
      <c r="L419" s="120">
        <f t="shared" si="99"/>
        <v>72900</v>
      </c>
      <c r="M419" s="92">
        <f>M418+($I419-$I418)*(VLOOKUP($H419,$H$55:$M$516,3))</f>
        <v>5896.5</v>
      </c>
      <c r="P419" s="42">
        <f t="shared" si="104"/>
        <v>416</v>
      </c>
      <c r="Q419" s="45">
        <f t="shared" si="105"/>
        <v>4416</v>
      </c>
      <c r="R419" s="54">
        <f t="shared" si="100"/>
        <v>8832</v>
      </c>
      <c r="S419">
        <f t="shared" si="101"/>
        <v>420</v>
      </c>
      <c r="T419" s="65">
        <v>1</v>
      </c>
    </row>
    <row r="420" spans="1:20" ht="16" thickBot="1" x14ac:dyDescent="0.25">
      <c r="A420" s="32">
        <f t="shared" si="102"/>
        <v>83301</v>
      </c>
      <c r="B420" s="25">
        <f t="shared" si="103"/>
        <v>83500</v>
      </c>
      <c r="C420" s="24">
        <f t="shared" si="106"/>
        <v>8203</v>
      </c>
      <c r="D420" s="24">
        <f t="shared" si="107"/>
        <v>10760</v>
      </c>
      <c r="E420" s="24">
        <f t="shared" si="108"/>
        <v>6363</v>
      </c>
      <c r="F420" s="24">
        <f t="shared" si="109"/>
        <v>18785</v>
      </c>
      <c r="G420" s="29"/>
      <c r="H420" s="119">
        <f t="shared" si="96"/>
        <v>72901</v>
      </c>
      <c r="I420" s="120">
        <f t="shared" si="98"/>
        <v>73100</v>
      </c>
      <c r="J420" s="104">
        <v>0.06</v>
      </c>
      <c r="K420" s="119">
        <f t="shared" si="97"/>
        <v>72901</v>
      </c>
      <c r="L420" s="120">
        <f t="shared" si="99"/>
        <v>73100</v>
      </c>
      <c r="M420" s="92">
        <f>M419+($I420-$I419)*(VLOOKUP($H420,$H$55:$M$516,3))</f>
        <v>5908.5</v>
      </c>
      <c r="P420" s="42">
        <f t="shared" si="104"/>
        <v>417</v>
      </c>
      <c r="Q420" s="45">
        <f t="shared" si="105"/>
        <v>4416</v>
      </c>
      <c r="R420" s="54">
        <f t="shared" si="100"/>
        <v>8832</v>
      </c>
      <c r="S420">
        <f t="shared" si="101"/>
        <v>420</v>
      </c>
      <c r="T420" s="65">
        <v>1</v>
      </c>
    </row>
    <row r="421" spans="1:20" ht="16" thickBot="1" x14ac:dyDescent="0.25">
      <c r="A421" s="32">
        <f t="shared" si="102"/>
        <v>83501</v>
      </c>
      <c r="B421" s="25">
        <f t="shared" si="103"/>
        <v>83700</v>
      </c>
      <c r="C421" s="24">
        <f t="shared" si="106"/>
        <v>8217</v>
      </c>
      <c r="D421" s="24">
        <f t="shared" si="107"/>
        <v>10784</v>
      </c>
      <c r="E421" s="24">
        <f t="shared" si="108"/>
        <v>6377</v>
      </c>
      <c r="F421" s="24">
        <f t="shared" si="109"/>
        <v>18825</v>
      </c>
      <c r="G421" s="29"/>
      <c r="H421" s="119">
        <f t="shared" si="96"/>
        <v>73101</v>
      </c>
      <c r="I421" s="120">
        <f t="shared" si="98"/>
        <v>73300</v>
      </c>
      <c r="J421" s="104">
        <v>0.06</v>
      </c>
      <c r="K421" s="119">
        <f t="shared" si="97"/>
        <v>73101</v>
      </c>
      <c r="L421" s="120">
        <f t="shared" si="99"/>
        <v>73300</v>
      </c>
      <c r="M421" s="92">
        <f>M420+($I421-$I420)*(VLOOKUP($H421,$H$55:$M$516,3))</f>
        <v>5920.5</v>
      </c>
      <c r="P421" s="42">
        <f t="shared" si="104"/>
        <v>418</v>
      </c>
      <c r="Q421" s="45">
        <f t="shared" si="105"/>
        <v>4416</v>
      </c>
      <c r="R421" s="54">
        <f t="shared" si="100"/>
        <v>8832</v>
      </c>
      <c r="S421">
        <f t="shared" si="101"/>
        <v>420</v>
      </c>
      <c r="T421" s="65">
        <v>1</v>
      </c>
    </row>
    <row r="422" spans="1:20" ht="16" thickBot="1" x14ac:dyDescent="0.25">
      <c r="A422" s="32">
        <f t="shared" si="102"/>
        <v>83701</v>
      </c>
      <c r="B422" s="25">
        <f t="shared" si="103"/>
        <v>83900</v>
      </c>
      <c r="C422" s="24">
        <f t="shared" si="106"/>
        <v>8231</v>
      </c>
      <c r="D422" s="24">
        <f t="shared" si="107"/>
        <v>10808</v>
      </c>
      <c r="E422" s="24">
        <f t="shared" si="108"/>
        <v>6391</v>
      </c>
      <c r="F422" s="24">
        <f t="shared" si="109"/>
        <v>18865</v>
      </c>
      <c r="G422" s="29"/>
      <c r="H422" s="119">
        <f t="shared" si="96"/>
        <v>73301</v>
      </c>
      <c r="I422" s="120">
        <f t="shared" si="98"/>
        <v>73500</v>
      </c>
      <c r="J422" s="104">
        <v>0.06</v>
      </c>
      <c r="K422" s="119">
        <f t="shared" si="97"/>
        <v>73301</v>
      </c>
      <c r="L422" s="120">
        <f t="shared" si="99"/>
        <v>73500</v>
      </c>
      <c r="M422" s="92">
        <f>M421+($I422-$I421)*(VLOOKUP($H422,$H$55:$M$516,3))</f>
        <v>5932.5</v>
      </c>
      <c r="P422" s="42">
        <f t="shared" si="104"/>
        <v>419</v>
      </c>
      <c r="Q422" s="45">
        <f t="shared" si="105"/>
        <v>4416</v>
      </c>
      <c r="R422" s="54">
        <f t="shared" si="100"/>
        <v>8832</v>
      </c>
      <c r="S422">
        <f t="shared" si="101"/>
        <v>420</v>
      </c>
      <c r="T422" s="65">
        <v>1</v>
      </c>
    </row>
    <row r="423" spans="1:20" ht="16" thickBot="1" x14ac:dyDescent="0.25">
      <c r="A423" s="32">
        <f t="shared" si="102"/>
        <v>83901</v>
      </c>
      <c r="B423" s="25">
        <f t="shared" si="103"/>
        <v>84100</v>
      </c>
      <c r="C423" s="24">
        <f t="shared" si="106"/>
        <v>8245</v>
      </c>
      <c r="D423" s="24">
        <f t="shared" si="107"/>
        <v>10832</v>
      </c>
      <c r="E423" s="24">
        <f t="shared" si="108"/>
        <v>6405</v>
      </c>
      <c r="F423" s="24">
        <f t="shared" si="109"/>
        <v>18905</v>
      </c>
      <c r="G423" s="29"/>
      <c r="H423" s="119">
        <f t="shared" si="96"/>
        <v>73501</v>
      </c>
      <c r="I423" s="120">
        <f t="shared" si="98"/>
        <v>73700</v>
      </c>
      <c r="J423" s="104">
        <v>0.06</v>
      </c>
      <c r="K423" s="119">
        <f t="shared" si="97"/>
        <v>73501</v>
      </c>
      <c r="L423" s="120">
        <f t="shared" si="99"/>
        <v>73700</v>
      </c>
      <c r="M423" s="92">
        <f>M422+($I423-$I422)*(VLOOKUP($H423,$H$55:$M$516,3))</f>
        <v>5944.5</v>
      </c>
      <c r="P423" s="42">
        <f t="shared" si="104"/>
        <v>420</v>
      </c>
      <c r="Q423" s="45">
        <f t="shared" si="105"/>
        <v>4416</v>
      </c>
      <c r="R423" s="54">
        <f t="shared" si="100"/>
        <v>8832</v>
      </c>
      <c r="S423">
        <f t="shared" si="101"/>
        <v>420</v>
      </c>
      <c r="T423" s="65">
        <v>1</v>
      </c>
    </row>
    <row r="424" spans="1:20" ht="16" thickBot="1" x14ac:dyDescent="0.25">
      <c r="A424" s="32">
        <f t="shared" si="102"/>
        <v>84101</v>
      </c>
      <c r="B424" s="25">
        <f t="shared" si="103"/>
        <v>84300</v>
      </c>
      <c r="C424" s="24">
        <f t="shared" si="106"/>
        <v>8259</v>
      </c>
      <c r="D424" s="24">
        <f t="shared" si="107"/>
        <v>10856</v>
      </c>
      <c r="E424" s="24">
        <f t="shared" si="108"/>
        <v>6419</v>
      </c>
      <c r="F424" s="24">
        <f t="shared" si="109"/>
        <v>18945</v>
      </c>
      <c r="G424" s="29"/>
      <c r="H424" s="119">
        <f t="shared" si="96"/>
        <v>73701</v>
      </c>
      <c r="I424" s="120">
        <f t="shared" si="98"/>
        <v>73900</v>
      </c>
      <c r="J424" s="104">
        <v>0.06</v>
      </c>
      <c r="K424" s="119">
        <f t="shared" si="97"/>
        <v>73701</v>
      </c>
      <c r="L424" s="120">
        <f t="shared" si="99"/>
        <v>73900</v>
      </c>
      <c r="M424" s="92">
        <f>M423+($I424-$I423)*(VLOOKUP($H424,$H$55:$M$516,3))</f>
        <v>5956.5</v>
      </c>
      <c r="P424" s="42">
        <f t="shared" si="104"/>
        <v>421</v>
      </c>
      <c r="Q424" s="45">
        <f t="shared" si="105"/>
        <v>4456</v>
      </c>
      <c r="R424" s="54">
        <f t="shared" si="100"/>
        <v>8912</v>
      </c>
      <c r="S424">
        <f t="shared" si="101"/>
        <v>425</v>
      </c>
      <c r="T424" s="65">
        <v>1</v>
      </c>
    </row>
    <row r="425" spans="1:20" ht="16" thickBot="1" x14ac:dyDescent="0.25">
      <c r="A425" s="32">
        <f t="shared" si="102"/>
        <v>84301</v>
      </c>
      <c r="B425" s="25">
        <f t="shared" si="103"/>
        <v>84500</v>
      </c>
      <c r="C425" s="24">
        <f t="shared" si="106"/>
        <v>8273</v>
      </c>
      <c r="D425" s="24">
        <f t="shared" si="107"/>
        <v>10880</v>
      </c>
      <c r="E425" s="24">
        <f t="shared" si="108"/>
        <v>6433</v>
      </c>
      <c r="F425" s="24">
        <f t="shared" si="109"/>
        <v>18985</v>
      </c>
      <c r="G425" s="29"/>
      <c r="H425" s="119">
        <f t="shared" si="96"/>
        <v>73901</v>
      </c>
      <c r="I425" s="120">
        <f t="shared" si="98"/>
        <v>74100</v>
      </c>
      <c r="J425" s="104">
        <v>0.06</v>
      </c>
      <c r="K425" s="119">
        <f t="shared" si="97"/>
        <v>73901</v>
      </c>
      <c r="L425" s="120">
        <f t="shared" si="99"/>
        <v>74100</v>
      </c>
      <c r="M425" s="92">
        <f>M424+($I425-$I424)*(VLOOKUP($H425,$H$55:$M$516,3))</f>
        <v>5968.5</v>
      </c>
      <c r="P425" s="42">
        <f t="shared" si="104"/>
        <v>422</v>
      </c>
      <c r="Q425" s="45">
        <f t="shared" si="105"/>
        <v>4456</v>
      </c>
      <c r="R425" s="54">
        <f t="shared" si="100"/>
        <v>8912</v>
      </c>
      <c r="S425">
        <f t="shared" si="101"/>
        <v>425</v>
      </c>
      <c r="T425" s="65">
        <v>1</v>
      </c>
    </row>
    <row r="426" spans="1:20" ht="16" thickBot="1" x14ac:dyDescent="0.25">
      <c r="A426" s="32">
        <f t="shared" si="102"/>
        <v>84501</v>
      </c>
      <c r="B426" s="25">
        <f t="shared" si="103"/>
        <v>84700</v>
      </c>
      <c r="C426" s="24">
        <f t="shared" si="106"/>
        <v>8287</v>
      </c>
      <c r="D426" s="24">
        <f t="shared" si="107"/>
        <v>10904</v>
      </c>
      <c r="E426" s="24">
        <f t="shared" si="108"/>
        <v>6447</v>
      </c>
      <c r="F426" s="24">
        <f t="shared" si="109"/>
        <v>19025</v>
      </c>
      <c r="G426" s="29"/>
      <c r="H426" s="119">
        <f t="shared" si="96"/>
        <v>74101</v>
      </c>
      <c r="I426" s="120">
        <f t="shared" si="98"/>
        <v>74300</v>
      </c>
      <c r="J426" s="104">
        <v>0.06</v>
      </c>
      <c r="K426" s="119">
        <f t="shared" si="97"/>
        <v>74101</v>
      </c>
      <c r="L426" s="120">
        <f t="shared" si="99"/>
        <v>74300</v>
      </c>
      <c r="M426" s="92">
        <f>M425+($I426-$I425)*(VLOOKUP($H426,$H$55:$M$516,3))</f>
        <v>5980.5</v>
      </c>
      <c r="P426" s="42">
        <f t="shared" si="104"/>
        <v>423</v>
      </c>
      <c r="Q426" s="45">
        <f t="shared" si="105"/>
        <v>4456</v>
      </c>
      <c r="R426" s="54">
        <f t="shared" si="100"/>
        <v>8912</v>
      </c>
      <c r="S426">
        <f t="shared" si="101"/>
        <v>425</v>
      </c>
      <c r="T426" s="65">
        <v>1</v>
      </c>
    </row>
    <row r="427" spans="1:20" ht="16" thickBot="1" x14ac:dyDescent="0.25">
      <c r="A427" s="32">
        <f t="shared" si="102"/>
        <v>84701</v>
      </c>
      <c r="B427" s="25">
        <f t="shared" si="103"/>
        <v>84900</v>
      </c>
      <c r="C427" s="24">
        <f t="shared" si="106"/>
        <v>8301</v>
      </c>
      <c r="D427" s="24">
        <f t="shared" si="107"/>
        <v>10928</v>
      </c>
      <c r="E427" s="24">
        <f t="shared" si="108"/>
        <v>6461</v>
      </c>
      <c r="F427" s="24">
        <f t="shared" si="109"/>
        <v>19065</v>
      </c>
      <c r="G427" s="29"/>
      <c r="H427" s="119">
        <f t="shared" si="96"/>
        <v>74301</v>
      </c>
      <c r="I427" s="120">
        <f t="shared" si="98"/>
        <v>74500</v>
      </c>
      <c r="J427" s="104">
        <v>0.06</v>
      </c>
      <c r="K427" s="119">
        <f t="shared" si="97"/>
        <v>74301</v>
      </c>
      <c r="L427" s="120">
        <f t="shared" si="99"/>
        <v>74500</v>
      </c>
      <c r="M427" s="92">
        <f>M426+($I427-$I426)*(VLOOKUP($H427,$H$55:$M$516,3))</f>
        <v>5992.5</v>
      </c>
      <c r="P427" s="42">
        <f t="shared" si="104"/>
        <v>424</v>
      </c>
      <c r="Q427" s="45">
        <f t="shared" si="105"/>
        <v>4456</v>
      </c>
      <c r="R427" s="54">
        <f t="shared" si="100"/>
        <v>8912</v>
      </c>
      <c r="S427">
        <f t="shared" si="101"/>
        <v>425</v>
      </c>
      <c r="T427" s="65">
        <v>1</v>
      </c>
    </row>
    <row r="428" spans="1:20" ht="16" thickBot="1" x14ac:dyDescent="0.25">
      <c r="A428" s="32">
        <f t="shared" si="102"/>
        <v>84901</v>
      </c>
      <c r="B428" s="25">
        <f t="shared" si="103"/>
        <v>85100</v>
      </c>
      <c r="C428" s="24">
        <f t="shared" si="106"/>
        <v>8315</v>
      </c>
      <c r="D428" s="24">
        <f t="shared" si="107"/>
        <v>10952</v>
      </c>
      <c r="E428" s="24">
        <f t="shared" si="108"/>
        <v>6475</v>
      </c>
      <c r="F428" s="24">
        <f t="shared" si="109"/>
        <v>19105</v>
      </c>
      <c r="G428" s="29"/>
      <c r="H428" s="119">
        <f t="shared" si="96"/>
        <v>74501</v>
      </c>
      <c r="I428" s="120">
        <f t="shared" si="98"/>
        <v>74700</v>
      </c>
      <c r="J428" s="104">
        <v>0.06</v>
      </c>
      <c r="K428" s="119">
        <f t="shared" si="97"/>
        <v>74501</v>
      </c>
      <c r="L428" s="120">
        <f t="shared" si="99"/>
        <v>74700</v>
      </c>
      <c r="M428" s="92">
        <f>M427+($I428-$I427)*(VLOOKUP($H428,$H$55:$M$516,3))</f>
        <v>6004.5</v>
      </c>
      <c r="P428" s="42">
        <f t="shared" si="104"/>
        <v>425</v>
      </c>
      <c r="Q428" s="45">
        <f t="shared" si="105"/>
        <v>4456</v>
      </c>
      <c r="R428" s="54">
        <f t="shared" si="100"/>
        <v>8912</v>
      </c>
      <c r="S428">
        <f t="shared" si="101"/>
        <v>425</v>
      </c>
      <c r="T428" s="65">
        <v>1</v>
      </c>
    </row>
    <row r="429" spans="1:20" ht="16" thickBot="1" x14ac:dyDescent="0.25">
      <c r="A429" s="32">
        <f t="shared" si="102"/>
        <v>85101</v>
      </c>
      <c r="B429" s="25">
        <f t="shared" si="103"/>
        <v>85300</v>
      </c>
      <c r="C429" s="24">
        <f t="shared" si="106"/>
        <v>8329</v>
      </c>
      <c r="D429" s="24">
        <f t="shared" si="107"/>
        <v>10976</v>
      </c>
      <c r="E429" s="24">
        <f t="shared" si="108"/>
        <v>6489</v>
      </c>
      <c r="F429" s="24">
        <f t="shared" si="109"/>
        <v>19145</v>
      </c>
      <c r="G429" s="29"/>
      <c r="H429" s="119">
        <f t="shared" si="96"/>
        <v>74701</v>
      </c>
      <c r="I429" s="120">
        <f t="shared" si="98"/>
        <v>74900</v>
      </c>
      <c r="J429" s="104">
        <v>0.06</v>
      </c>
      <c r="K429" s="119">
        <f t="shared" si="97"/>
        <v>74701</v>
      </c>
      <c r="L429" s="120">
        <f t="shared" si="99"/>
        <v>74900</v>
      </c>
      <c r="M429" s="92">
        <f>M428+($I429-$I428)*(VLOOKUP($H429,$H$55:$M$516,3))</f>
        <v>6016.5</v>
      </c>
      <c r="P429" s="42">
        <f t="shared" si="104"/>
        <v>426</v>
      </c>
      <c r="Q429" s="45">
        <f t="shared" si="105"/>
        <v>4496</v>
      </c>
      <c r="R429" s="54">
        <f t="shared" si="100"/>
        <v>8992</v>
      </c>
      <c r="S429">
        <f t="shared" si="101"/>
        <v>430</v>
      </c>
      <c r="T429" s="65">
        <v>1</v>
      </c>
    </row>
    <row r="430" spans="1:20" ht="16" thickBot="1" x14ac:dyDescent="0.25">
      <c r="A430" s="32">
        <f t="shared" si="102"/>
        <v>85301</v>
      </c>
      <c r="B430" s="25">
        <f t="shared" si="103"/>
        <v>85500</v>
      </c>
      <c r="C430" s="24">
        <f t="shared" si="106"/>
        <v>8343</v>
      </c>
      <c r="D430" s="24">
        <f t="shared" si="107"/>
        <v>11000</v>
      </c>
      <c r="E430" s="24">
        <f t="shared" si="108"/>
        <v>6503</v>
      </c>
      <c r="F430" s="24">
        <f t="shared" si="109"/>
        <v>19185</v>
      </c>
      <c r="G430" s="29"/>
      <c r="H430" s="119">
        <f t="shared" si="96"/>
        <v>74901</v>
      </c>
      <c r="I430" s="120">
        <f t="shared" si="98"/>
        <v>75100</v>
      </c>
      <c r="J430" s="104">
        <v>0.06</v>
      </c>
      <c r="K430" s="119">
        <f t="shared" si="97"/>
        <v>74901</v>
      </c>
      <c r="L430" s="120">
        <f t="shared" si="99"/>
        <v>75100</v>
      </c>
      <c r="M430" s="92">
        <f>M429+($I430-$I429)*(VLOOKUP($H430,$H$55:$M$516,3))</f>
        <v>6028.5</v>
      </c>
      <c r="P430" s="42">
        <f t="shared" si="104"/>
        <v>427</v>
      </c>
      <c r="Q430" s="45">
        <f t="shared" si="105"/>
        <v>4496</v>
      </c>
      <c r="R430" s="54">
        <f t="shared" si="100"/>
        <v>8992</v>
      </c>
      <c r="S430">
        <f t="shared" si="101"/>
        <v>430</v>
      </c>
      <c r="T430" s="65">
        <v>1</v>
      </c>
    </row>
    <row r="431" spans="1:20" ht="16" thickBot="1" x14ac:dyDescent="0.25">
      <c r="A431" s="32">
        <f t="shared" si="102"/>
        <v>85501</v>
      </c>
      <c r="B431" s="25">
        <f t="shared" si="103"/>
        <v>85700</v>
      </c>
      <c r="C431" s="24">
        <f t="shared" si="106"/>
        <v>8357</v>
      </c>
      <c r="D431" s="24">
        <f t="shared" si="107"/>
        <v>11024</v>
      </c>
      <c r="E431" s="24">
        <f t="shared" si="108"/>
        <v>6517</v>
      </c>
      <c r="F431" s="24">
        <f t="shared" si="109"/>
        <v>19225</v>
      </c>
      <c r="G431" s="29"/>
      <c r="H431" s="119">
        <f t="shared" si="96"/>
        <v>75101</v>
      </c>
      <c r="I431" s="120">
        <f t="shared" si="98"/>
        <v>75300</v>
      </c>
      <c r="J431" s="104">
        <v>0.06</v>
      </c>
      <c r="K431" s="119">
        <f t="shared" si="97"/>
        <v>75101</v>
      </c>
      <c r="L431" s="120">
        <f t="shared" si="99"/>
        <v>75300</v>
      </c>
      <c r="M431" s="92">
        <f>M430+($I431-$I430)*(VLOOKUP($H431,$H$55:$M$516,3))</f>
        <v>6040.5</v>
      </c>
      <c r="P431" s="42">
        <f t="shared" si="104"/>
        <v>428</v>
      </c>
      <c r="Q431" s="45">
        <f t="shared" si="105"/>
        <v>4496</v>
      </c>
      <c r="R431" s="54">
        <f t="shared" si="100"/>
        <v>8992</v>
      </c>
      <c r="S431">
        <f t="shared" si="101"/>
        <v>430</v>
      </c>
      <c r="T431" s="65">
        <v>1</v>
      </c>
    </row>
    <row r="432" spans="1:20" ht="16" thickBot="1" x14ac:dyDescent="0.25">
      <c r="A432" s="32">
        <f t="shared" si="102"/>
        <v>85701</v>
      </c>
      <c r="B432" s="25">
        <f t="shared" si="103"/>
        <v>85900</v>
      </c>
      <c r="C432" s="24">
        <f t="shared" si="106"/>
        <v>8371</v>
      </c>
      <c r="D432" s="24">
        <f t="shared" si="107"/>
        <v>11048</v>
      </c>
      <c r="E432" s="24">
        <f t="shared" si="108"/>
        <v>6531</v>
      </c>
      <c r="F432" s="24">
        <f t="shared" si="109"/>
        <v>19265</v>
      </c>
      <c r="G432" s="29"/>
      <c r="H432" s="119">
        <f t="shared" si="96"/>
        <v>75301</v>
      </c>
      <c r="I432" s="120">
        <f t="shared" si="98"/>
        <v>75500</v>
      </c>
      <c r="J432" s="104">
        <v>0.06</v>
      </c>
      <c r="K432" s="119">
        <f t="shared" si="97"/>
        <v>75301</v>
      </c>
      <c r="L432" s="120">
        <f t="shared" si="99"/>
        <v>75500</v>
      </c>
      <c r="M432" s="92">
        <f>M431+($I432-$I431)*(VLOOKUP($H432,$H$55:$M$516,3))</f>
        <v>6052.5</v>
      </c>
      <c r="P432" s="42">
        <f t="shared" si="104"/>
        <v>429</v>
      </c>
      <c r="Q432" s="45">
        <f t="shared" si="105"/>
        <v>4496</v>
      </c>
      <c r="R432" s="54">
        <f t="shared" si="100"/>
        <v>8992</v>
      </c>
      <c r="S432">
        <f t="shared" si="101"/>
        <v>430</v>
      </c>
      <c r="T432" s="65">
        <v>1</v>
      </c>
    </row>
    <row r="433" spans="1:20" ht="16" thickBot="1" x14ac:dyDescent="0.25">
      <c r="A433" s="32">
        <f t="shared" si="102"/>
        <v>85901</v>
      </c>
      <c r="B433" s="25">
        <f t="shared" si="103"/>
        <v>86100</v>
      </c>
      <c r="C433" s="24">
        <f t="shared" si="106"/>
        <v>8385</v>
      </c>
      <c r="D433" s="24">
        <f t="shared" si="107"/>
        <v>11072</v>
      </c>
      <c r="E433" s="24">
        <f t="shared" si="108"/>
        <v>6545</v>
      </c>
      <c r="F433" s="24">
        <f t="shared" si="109"/>
        <v>19305</v>
      </c>
      <c r="G433" s="29"/>
      <c r="H433" s="119">
        <f t="shared" si="96"/>
        <v>75501</v>
      </c>
      <c r="I433" s="120">
        <f t="shared" si="98"/>
        <v>75700</v>
      </c>
      <c r="J433" s="104">
        <v>0.06</v>
      </c>
      <c r="K433" s="119">
        <f t="shared" si="97"/>
        <v>75501</v>
      </c>
      <c r="L433" s="120">
        <f t="shared" si="99"/>
        <v>75700</v>
      </c>
      <c r="M433" s="92">
        <f>M432+($I433-$I432)*(VLOOKUP($H433,$H$55:$M$516,3))</f>
        <v>6064.5</v>
      </c>
      <c r="P433" s="42">
        <f t="shared" si="104"/>
        <v>430</v>
      </c>
      <c r="Q433" s="45">
        <f t="shared" si="105"/>
        <v>4496</v>
      </c>
      <c r="R433" s="54">
        <f t="shared" si="100"/>
        <v>8992</v>
      </c>
      <c r="S433">
        <f t="shared" si="101"/>
        <v>430</v>
      </c>
      <c r="T433" s="65">
        <v>1</v>
      </c>
    </row>
    <row r="434" spans="1:20" ht="16" thickBot="1" x14ac:dyDescent="0.25">
      <c r="A434" s="32">
        <f t="shared" si="102"/>
        <v>86101</v>
      </c>
      <c r="B434" s="25">
        <f t="shared" si="103"/>
        <v>86300</v>
      </c>
      <c r="C434" s="24">
        <f t="shared" si="106"/>
        <v>8399</v>
      </c>
      <c r="D434" s="24">
        <f t="shared" si="107"/>
        <v>11096</v>
      </c>
      <c r="E434" s="24">
        <f t="shared" si="108"/>
        <v>6559</v>
      </c>
      <c r="F434" s="24">
        <f t="shared" si="109"/>
        <v>19345</v>
      </c>
      <c r="G434" s="29"/>
      <c r="H434" s="119">
        <f t="shared" si="96"/>
        <v>75701</v>
      </c>
      <c r="I434" s="120">
        <f t="shared" si="98"/>
        <v>75900</v>
      </c>
      <c r="J434" s="104">
        <v>0.06</v>
      </c>
      <c r="K434" s="119">
        <f t="shared" si="97"/>
        <v>75701</v>
      </c>
      <c r="L434" s="120">
        <f t="shared" si="99"/>
        <v>75900</v>
      </c>
      <c r="M434" s="92">
        <f>M433+($I434-$I433)*(VLOOKUP($H434,$H$55:$M$516,3))</f>
        <v>6076.5</v>
      </c>
      <c r="P434" s="42">
        <f t="shared" si="104"/>
        <v>431</v>
      </c>
      <c r="Q434" s="45">
        <f t="shared" si="105"/>
        <v>4536</v>
      </c>
      <c r="R434" s="54">
        <f t="shared" si="100"/>
        <v>9072</v>
      </c>
      <c r="S434">
        <f t="shared" si="101"/>
        <v>435</v>
      </c>
      <c r="T434" s="65">
        <v>1</v>
      </c>
    </row>
    <row r="435" spans="1:20" ht="16" thickBot="1" x14ac:dyDescent="0.25">
      <c r="A435" s="32">
        <f t="shared" si="102"/>
        <v>86301</v>
      </c>
      <c r="B435" s="25">
        <f t="shared" si="103"/>
        <v>86500</v>
      </c>
      <c r="C435" s="24">
        <f t="shared" si="106"/>
        <v>8413</v>
      </c>
      <c r="D435" s="24">
        <f t="shared" si="107"/>
        <v>11120</v>
      </c>
      <c r="E435" s="24">
        <f t="shared" si="108"/>
        <v>6573</v>
      </c>
      <c r="F435" s="24">
        <f t="shared" si="109"/>
        <v>19385</v>
      </c>
      <c r="G435" s="29"/>
      <c r="H435" s="119">
        <f t="shared" si="96"/>
        <v>75901</v>
      </c>
      <c r="I435" s="120">
        <f t="shared" si="98"/>
        <v>76100</v>
      </c>
      <c r="J435" s="104">
        <v>0.06</v>
      </c>
      <c r="K435" s="119">
        <f t="shared" si="97"/>
        <v>75901</v>
      </c>
      <c r="L435" s="120">
        <f t="shared" si="99"/>
        <v>76100</v>
      </c>
      <c r="M435" s="92">
        <f>M434+($I435-$I434)*(VLOOKUP($H435,$H$55:$M$516,3))</f>
        <v>6088.5</v>
      </c>
      <c r="P435" s="42">
        <f t="shared" si="104"/>
        <v>432</v>
      </c>
      <c r="Q435" s="45">
        <f t="shared" si="105"/>
        <v>4536</v>
      </c>
      <c r="R435" s="54">
        <f t="shared" si="100"/>
        <v>9072</v>
      </c>
      <c r="S435">
        <f t="shared" si="101"/>
        <v>435</v>
      </c>
      <c r="T435" s="65">
        <v>1</v>
      </c>
    </row>
    <row r="436" spans="1:20" ht="16" thickBot="1" x14ac:dyDescent="0.25">
      <c r="A436" s="32">
        <f t="shared" si="102"/>
        <v>86501</v>
      </c>
      <c r="B436" s="25">
        <f t="shared" si="103"/>
        <v>86700</v>
      </c>
      <c r="C436" s="24">
        <f t="shared" si="106"/>
        <v>8427</v>
      </c>
      <c r="D436" s="24">
        <f t="shared" si="107"/>
        <v>11144</v>
      </c>
      <c r="E436" s="24">
        <f t="shared" si="108"/>
        <v>6587</v>
      </c>
      <c r="F436" s="24">
        <f t="shared" si="109"/>
        <v>19425</v>
      </c>
      <c r="G436" s="29"/>
      <c r="H436" s="119">
        <f t="shared" si="96"/>
        <v>76101</v>
      </c>
      <c r="I436" s="120">
        <f t="shared" si="98"/>
        <v>76300</v>
      </c>
      <c r="J436" s="104">
        <v>0.06</v>
      </c>
      <c r="K436" s="119">
        <f t="shared" si="97"/>
        <v>76101</v>
      </c>
      <c r="L436" s="120">
        <f t="shared" si="99"/>
        <v>76300</v>
      </c>
      <c r="M436" s="92">
        <f>M435+($I436-$I435)*(VLOOKUP($H436,$H$55:$M$516,3))</f>
        <v>6100.5</v>
      </c>
      <c r="P436" s="42">
        <f t="shared" si="104"/>
        <v>433</v>
      </c>
      <c r="Q436" s="45">
        <f t="shared" si="105"/>
        <v>4536</v>
      </c>
      <c r="R436" s="54">
        <f t="shared" si="100"/>
        <v>9072</v>
      </c>
      <c r="S436">
        <f t="shared" si="101"/>
        <v>435</v>
      </c>
      <c r="T436" s="65">
        <v>1</v>
      </c>
    </row>
    <row r="437" spans="1:20" ht="16" thickBot="1" x14ac:dyDescent="0.25">
      <c r="A437" s="32">
        <f t="shared" si="102"/>
        <v>86701</v>
      </c>
      <c r="B437" s="25">
        <f t="shared" si="103"/>
        <v>86900</v>
      </c>
      <c r="C437" s="24">
        <f t="shared" si="106"/>
        <v>8441</v>
      </c>
      <c r="D437" s="24">
        <f t="shared" si="107"/>
        <v>11168</v>
      </c>
      <c r="E437" s="24">
        <f t="shared" si="108"/>
        <v>6601</v>
      </c>
      <c r="F437" s="24">
        <f t="shared" si="109"/>
        <v>19465</v>
      </c>
      <c r="G437" s="29"/>
      <c r="H437" s="119">
        <f t="shared" si="96"/>
        <v>76301</v>
      </c>
      <c r="I437" s="120">
        <f t="shared" si="98"/>
        <v>76500</v>
      </c>
      <c r="J437" s="104">
        <v>0.06</v>
      </c>
      <c r="K437" s="119">
        <f t="shared" si="97"/>
        <v>76301</v>
      </c>
      <c r="L437" s="120">
        <f t="shared" si="99"/>
        <v>76500</v>
      </c>
      <c r="M437" s="92">
        <f>M436+($I437-$I436)*(VLOOKUP($H437,$H$55:$M$516,3))</f>
        <v>6112.5</v>
      </c>
      <c r="P437" s="42">
        <f t="shared" si="104"/>
        <v>434</v>
      </c>
      <c r="Q437" s="45">
        <f t="shared" si="105"/>
        <v>4536</v>
      </c>
      <c r="R437" s="54">
        <f t="shared" si="100"/>
        <v>9072</v>
      </c>
      <c r="S437">
        <f t="shared" si="101"/>
        <v>435</v>
      </c>
      <c r="T437" s="65">
        <v>1</v>
      </c>
    </row>
    <row r="438" spans="1:20" ht="16" thickBot="1" x14ac:dyDescent="0.25">
      <c r="A438" s="32">
        <f t="shared" si="102"/>
        <v>86901</v>
      </c>
      <c r="B438" s="25">
        <f t="shared" si="103"/>
        <v>87100</v>
      </c>
      <c r="C438" s="24">
        <f t="shared" si="106"/>
        <v>8455</v>
      </c>
      <c r="D438" s="24">
        <f t="shared" si="107"/>
        <v>11192</v>
      </c>
      <c r="E438" s="24">
        <f t="shared" si="108"/>
        <v>6615</v>
      </c>
      <c r="F438" s="24">
        <f t="shared" si="109"/>
        <v>19505</v>
      </c>
      <c r="G438" s="29"/>
      <c r="H438" s="119">
        <f t="shared" si="96"/>
        <v>76501</v>
      </c>
      <c r="I438" s="120">
        <f t="shared" si="98"/>
        <v>76700</v>
      </c>
      <c r="J438" s="104">
        <v>0.06</v>
      </c>
      <c r="K438" s="119">
        <f t="shared" si="97"/>
        <v>76501</v>
      </c>
      <c r="L438" s="120">
        <f t="shared" si="99"/>
        <v>76700</v>
      </c>
      <c r="M438" s="92">
        <f>M437+($I438-$I437)*(VLOOKUP($H438,$H$55:$M$516,3))</f>
        <v>6124.5</v>
      </c>
      <c r="P438" s="42">
        <f t="shared" si="104"/>
        <v>435</v>
      </c>
      <c r="Q438" s="45">
        <f t="shared" si="105"/>
        <v>4536</v>
      </c>
      <c r="R438" s="54">
        <f t="shared" si="100"/>
        <v>9072</v>
      </c>
      <c r="S438">
        <f t="shared" si="101"/>
        <v>435</v>
      </c>
      <c r="T438" s="65">
        <v>1</v>
      </c>
    </row>
    <row r="439" spans="1:20" ht="16" thickBot="1" x14ac:dyDescent="0.25">
      <c r="A439" s="32">
        <f t="shared" si="102"/>
        <v>87101</v>
      </c>
      <c r="B439" s="25">
        <f t="shared" si="103"/>
        <v>87300</v>
      </c>
      <c r="C439" s="24">
        <f t="shared" si="106"/>
        <v>8469</v>
      </c>
      <c r="D439" s="24">
        <f t="shared" si="107"/>
        <v>11216</v>
      </c>
      <c r="E439" s="24">
        <f t="shared" si="108"/>
        <v>6629</v>
      </c>
      <c r="F439" s="24">
        <f t="shared" si="109"/>
        <v>19545</v>
      </c>
      <c r="G439" s="29"/>
      <c r="H439" s="119">
        <f t="shared" si="96"/>
        <v>76701</v>
      </c>
      <c r="I439" s="120">
        <f t="shared" si="98"/>
        <v>76900</v>
      </c>
      <c r="J439" s="104">
        <v>0.06</v>
      </c>
      <c r="K439" s="119">
        <f t="shared" si="97"/>
        <v>76701</v>
      </c>
      <c r="L439" s="120">
        <f t="shared" si="99"/>
        <v>76900</v>
      </c>
      <c r="M439" s="92">
        <f>M438+($I439-$I438)*(VLOOKUP($H439,$H$55:$M$516,3))</f>
        <v>6136.5</v>
      </c>
      <c r="P439" s="42">
        <f t="shared" si="104"/>
        <v>436</v>
      </c>
      <c r="Q439" s="45">
        <f t="shared" si="105"/>
        <v>4576</v>
      </c>
      <c r="R439" s="54">
        <f t="shared" si="100"/>
        <v>9152</v>
      </c>
      <c r="S439">
        <f t="shared" si="101"/>
        <v>440</v>
      </c>
      <c r="T439" s="65">
        <v>1</v>
      </c>
    </row>
    <row r="440" spans="1:20" ht="16" thickBot="1" x14ac:dyDescent="0.25">
      <c r="A440" s="32">
        <f t="shared" si="102"/>
        <v>87301</v>
      </c>
      <c r="B440" s="25">
        <f t="shared" si="103"/>
        <v>87500</v>
      </c>
      <c r="C440" s="24">
        <f t="shared" si="106"/>
        <v>8483</v>
      </c>
      <c r="D440" s="24">
        <f t="shared" si="107"/>
        <v>11240</v>
      </c>
      <c r="E440" s="24">
        <f t="shared" si="108"/>
        <v>6643</v>
      </c>
      <c r="F440" s="24">
        <f t="shared" si="109"/>
        <v>19585</v>
      </c>
      <c r="G440" s="29"/>
      <c r="H440" s="119">
        <f t="shared" si="96"/>
        <v>76901</v>
      </c>
      <c r="I440" s="120">
        <f t="shared" si="98"/>
        <v>77100</v>
      </c>
      <c r="J440" s="104">
        <v>0.06</v>
      </c>
      <c r="K440" s="119">
        <f t="shared" si="97"/>
        <v>76901</v>
      </c>
      <c r="L440" s="120">
        <f t="shared" si="99"/>
        <v>77100</v>
      </c>
      <c r="M440" s="92">
        <f>M439+($I440-$I439)*(VLOOKUP($H440,$H$55:$M$516,3))</f>
        <v>6148.5</v>
      </c>
      <c r="P440" s="42">
        <f t="shared" si="104"/>
        <v>437</v>
      </c>
      <c r="Q440" s="45">
        <f t="shared" si="105"/>
        <v>4576</v>
      </c>
      <c r="R440" s="54">
        <f t="shared" si="100"/>
        <v>9152</v>
      </c>
      <c r="S440">
        <f t="shared" si="101"/>
        <v>440</v>
      </c>
      <c r="T440" s="65">
        <v>1</v>
      </c>
    </row>
    <row r="441" spans="1:20" ht="16" thickBot="1" x14ac:dyDescent="0.25">
      <c r="A441" s="32">
        <f t="shared" si="102"/>
        <v>87501</v>
      </c>
      <c r="B441" s="25">
        <f t="shared" si="103"/>
        <v>87700</v>
      </c>
      <c r="C441" s="24">
        <f t="shared" si="106"/>
        <v>8497</v>
      </c>
      <c r="D441" s="24">
        <f t="shared" si="107"/>
        <v>11264</v>
      </c>
      <c r="E441" s="24">
        <f t="shared" si="108"/>
        <v>6657</v>
      </c>
      <c r="F441" s="24">
        <f t="shared" si="109"/>
        <v>19625</v>
      </c>
      <c r="G441" s="29"/>
      <c r="H441" s="119">
        <f t="shared" si="96"/>
        <v>77101</v>
      </c>
      <c r="I441" s="120">
        <f t="shared" si="98"/>
        <v>77300</v>
      </c>
      <c r="J441" s="104">
        <v>0.06</v>
      </c>
      <c r="K441" s="119">
        <f t="shared" si="97"/>
        <v>77101</v>
      </c>
      <c r="L441" s="120">
        <f t="shared" si="99"/>
        <v>77300</v>
      </c>
      <c r="M441" s="92">
        <f>M440+($I441-$I440)*(VLOOKUP($H441,$H$55:$M$516,3))</f>
        <v>6160.5</v>
      </c>
      <c r="P441" s="42">
        <f t="shared" si="104"/>
        <v>438</v>
      </c>
      <c r="Q441" s="45">
        <f t="shared" si="105"/>
        <v>4576</v>
      </c>
      <c r="R441" s="54">
        <f t="shared" si="100"/>
        <v>9152</v>
      </c>
      <c r="S441">
        <f t="shared" si="101"/>
        <v>440</v>
      </c>
      <c r="T441" s="65">
        <v>1</v>
      </c>
    </row>
    <row r="442" spans="1:20" ht="16" thickBot="1" x14ac:dyDescent="0.25">
      <c r="A442" s="32">
        <f t="shared" si="102"/>
        <v>87701</v>
      </c>
      <c r="B442" s="25">
        <f t="shared" si="103"/>
        <v>87900</v>
      </c>
      <c r="C442" s="24">
        <f t="shared" si="106"/>
        <v>8511</v>
      </c>
      <c r="D442" s="24">
        <f t="shared" si="107"/>
        <v>11288</v>
      </c>
      <c r="E442" s="24">
        <f t="shared" si="108"/>
        <v>6671</v>
      </c>
      <c r="F442" s="24">
        <f t="shared" si="109"/>
        <v>19665</v>
      </c>
      <c r="G442" s="29"/>
      <c r="H442" s="119">
        <f t="shared" si="96"/>
        <v>77301</v>
      </c>
      <c r="I442" s="120">
        <f t="shared" si="98"/>
        <v>77500</v>
      </c>
      <c r="J442" s="104">
        <v>0.06</v>
      </c>
      <c r="K442" s="119">
        <f t="shared" si="97"/>
        <v>77301</v>
      </c>
      <c r="L442" s="120">
        <f t="shared" si="99"/>
        <v>77500</v>
      </c>
      <c r="M442" s="92">
        <f>M441+($I442-$I441)*(VLOOKUP($H442,$H$55:$M$516,3))</f>
        <v>6172.5</v>
      </c>
      <c r="P442" s="42">
        <f t="shared" si="104"/>
        <v>439</v>
      </c>
      <c r="Q442" s="45">
        <f t="shared" si="105"/>
        <v>4576</v>
      </c>
      <c r="R442" s="54">
        <f t="shared" si="100"/>
        <v>9152</v>
      </c>
      <c r="S442">
        <f t="shared" si="101"/>
        <v>440</v>
      </c>
      <c r="T442" s="65">
        <v>1</v>
      </c>
    </row>
    <row r="443" spans="1:20" ht="16" thickBot="1" x14ac:dyDescent="0.25">
      <c r="A443" s="32">
        <f t="shared" si="102"/>
        <v>87901</v>
      </c>
      <c r="B443" s="25">
        <f t="shared" si="103"/>
        <v>88100</v>
      </c>
      <c r="C443" s="24">
        <f t="shared" si="106"/>
        <v>8525</v>
      </c>
      <c r="D443" s="24">
        <f t="shared" si="107"/>
        <v>11312</v>
      </c>
      <c r="E443" s="24">
        <f t="shared" si="108"/>
        <v>6685</v>
      </c>
      <c r="F443" s="24">
        <f t="shared" si="109"/>
        <v>19705</v>
      </c>
      <c r="G443" s="29"/>
      <c r="H443" s="119">
        <f t="shared" ref="H443:H506" si="110">I442+1</f>
        <v>77501</v>
      </c>
      <c r="I443" s="120">
        <f t="shared" si="98"/>
        <v>77700</v>
      </c>
      <c r="J443" s="104">
        <v>0.06</v>
      </c>
      <c r="K443" s="119">
        <f t="shared" ref="K443:K506" si="111">L442+1</f>
        <v>77501</v>
      </c>
      <c r="L443" s="120">
        <f t="shared" si="99"/>
        <v>77700</v>
      </c>
      <c r="M443" s="92">
        <f>M442+($I443-$I442)*(VLOOKUP($H443,$H$55:$M$516,3))</f>
        <v>6184.5</v>
      </c>
      <c r="P443" s="42">
        <f t="shared" si="104"/>
        <v>440</v>
      </c>
      <c r="Q443" s="45">
        <f t="shared" si="105"/>
        <v>4576</v>
      </c>
      <c r="R443" s="54">
        <f t="shared" si="100"/>
        <v>9152</v>
      </c>
      <c r="S443">
        <f t="shared" si="101"/>
        <v>440</v>
      </c>
      <c r="T443" s="65">
        <v>1</v>
      </c>
    </row>
    <row r="444" spans="1:20" ht="16" thickBot="1" x14ac:dyDescent="0.25">
      <c r="A444" s="32">
        <f t="shared" si="102"/>
        <v>88101</v>
      </c>
      <c r="B444" s="25">
        <f t="shared" si="103"/>
        <v>88300</v>
      </c>
      <c r="C444" s="24">
        <f t="shared" si="106"/>
        <v>8539</v>
      </c>
      <c r="D444" s="24">
        <f t="shared" si="107"/>
        <v>11336</v>
      </c>
      <c r="E444" s="24">
        <f t="shared" si="108"/>
        <v>6699</v>
      </c>
      <c r="F444" s="24">
        <f t="shared" si="109"/>
        <v>19745</v>
      </c>
      <c r="G444" s="29"/>
      <c r="H444" s="119">
        <f t="shared" si="110"/>
        <v>77701</v>
      </c>
      <c r="I444" s="120">
        <f t="shared" si="98"/>
        <v>77900</v>
      </c>
      <c r="J444" s="104">
        <v>0.06</v>
      </c>
      <c r="K444" s="119">
        <f t="shared" si="111"/>
        <v>77701</v>
      </c>
      <c r="L444" s="120">
        <f t="shared" si="99"/>
        <v>77900</v>
      </c>
      <c r="M444" s="92">
        <f>M443+($I444-$I443)*(VLOOKUP($H444,$H$55:$M$516,3))</f>
        <v>6196.5</v>
      </c>
      <c r="P444" s="42">
        <f t="shared" si="104"/>
        <v>441</v>
      </c>
      <c r="Q444" s="45">
        <f t="shared" si="105"/>
        <v>4616</v>
      </c>
      <c r="R444" s="54">
        <f t="shared" si="100"/>
        <v>9232</v>
      </c>
      <c r="S444">
        <f t="shared" si="101"/>
        <v>445</v>
      </c>
      <c r="T444" s="65">
        <v>1</v>
      </c>
    </row>
    <row r="445" spans="1:20" ht="16" thickBot="1" x14ac:dyDescent="0.25">
      <c r="A445" s="32">
        <f t="shared" si="102"/>
        <v>88301</v>
      </c>
      <c r="B445" s="25">
        <f t="shared" si="103"/>
        <v>88500</v>
      </c>
      <c r="C445" s="24">
        <f t="shared" si="106"/>
        <v>8553</v>
      </c>
      <c r="D445" s="24">
        <f t="shared" si="107"/>
        <v>11360</v>
      </c>
      <c r="E445" s="24">
        <f t="shared" si="108"/>
        <v>6713</v>
      </c>
      <c r="F445" s="24">
        <f t="shared" si="109"/>
        <v>19785</v>
      </c>
      <c r="G445" s="29"/>
      <c r="H445" s="119">
        <f t="shared" si="110"/>
        <v>77901</v>
      </c>
      <c r="I445" s="120">
        <f t="shared" si="98"/>
        <v>78100</v>
      </c>
      <c r="J445" s="104">
        <v>0.06</v>
      </c>
      <c r="K445" s="119">
        <f t="shared" si="111"/>
        <v>77901</v>
      </c>
      <c r="L445" s="120">
        <f t="shared" si="99"/>
        <v>78100</v>
      </c>
      <c r="M445" s="92">
        <f>M444+($I445-$I444)*(VLOOKUP($H445,$H$55:$M$516,3))</f>
        <v>6208.5</v>
      </c>
      <c r="P445" s="42">
        <f t="shared" si="104"/>
        <v>442</v>
      </c>
      <c r="Q445" s="45">
        <f t="shared" si="105"/>
        <v>4616</v>
      </c>
      <c r="R445" s="54">
        <f t="shared" si="100"/>
        <v>9232</v>
      </c>
      <c r="S445">
        <f t="shared" si="101"/>
        <v>445</v>
      </c>
      <c r="T445" s="65">
        <v>1</v>
      </c>
    </row>
    <row r="446" spans="1:20" ht="16" thickBot="1" x14ac:dyDescent="0.25">
      <c r="A446" s="32">
        <f t="shared" si="102"/>
        <v>88501</v>
      </c>
      <c r="B446" s="25">
        <f t="shared" si="103"/>
        <v>88700</v>
      </c>
      <c r="C446" s="24">
        <f t="shared" si="106"/>
        <v>8567</v>
      </c>
      <c r="D446" s="24">
        <f t="shared" si="107"/>
        <v>11384</v>
      </c>
      <c r="E446" s="24">
        <f t="shared" si="108"/>
        <v>6727</v>
      </c>
      <c r="F446" s="24">
        <f t="shared" si="109"/>
        <v>19825</v>
      </c>
      <c r="G446" s="29"/>
      <c r="H446" s="119">
        <f t="shared" si="110"/>
        <v>78101</v>
      </c>
      <c r="I446" s="120">
        <f t="shared" si="98"/>
        <v>78300</v>
      </c>
      <c r="J446" s="104">
        <v>0.06</v>
      </c>
      <c r="K446" s="119">
        <f t="shared" si="111"/>
        <v>78101</v>
      </c>
      <c r="L446" s="120">
        <f t="shared" si="99"/>
        <v>78300</v>
      </c>
      <c r="M446" s="92">
        <f>M445+($I446-$I445)*(VLOOKUP($H446,$H$55:$M$516,3))</f>
        <v>6220.5</v>
      </c>
      <c r="P446" s="42">
        <f t="shared" si="104"/>
        <v>443</v>
      </c>
      <c r="Q446" s="45">
        <f t="shared" si="105"/>
        <v>4616</v>
      </c>
      <c r="R446" s="54">
        <f t="shared" si="100"/>
        <v>9232</v>
      </c>
      <c r="S446">
        <f t="shared" si="101"/>
        <v>445</v>
      </c>
      <c r="T446" s="65">
        <v>1</v>
      </c>
    </row>
    <row r="447" spans="1:20" ht="16" thickBot="1" x14ac:dyDescent="0.25">
      <c r="A447" s="32">
        <f t="shared" si="102"/>
        <v>88701</v>
      </c>
      <c r="B447" s="25">
        <f t="shared" si="103"/>
        <v>88900</v>
      </c>
      <c r="C447" s="24">
        <f t="shared" si="106"/>
        <v>8581</v>
      </c>
      <c r="D447" s="24">
        <f t="shared" si="107"/>
        <v>11408</v>
      </c>
      <c r="E447" s="24">
        <f t="shared" si="108"/>
        <v>6741</v>
      </c>
      <c r="F447" s="24">
        <f t="shared" si="109"/>
        <v>19865</v>
      </c>
      <c r="G447" s="29"/>
      <c r="H447" s="119">
        <f t="shared" si="110"/>
        <v>78301</v>
      </c>
      <c r="I447" s="120">
        <f t="shared" si="98"/>
        <v>78500</v>
      </c>
      <c r="J447" s="104">
        <v>0.06</v>
      </c>
      <c r="K447" s="119">
        <f t="shared" si="111"/>
        <v>78301</v>
      </c>
      <c r="L447" s="120">
        <f t="shared" si="99"/>
        <v>78500</v>
      </c>
      <c r="M447" s="92">
        <f>M446+($I447-$I446)*(VLOOKUP($H447,$H$55:$M$516,3))</f>
        <v>6232.5</v>
      </c>
      <c r="P447" s="42">
        <f t="shared" si="104"/>
        <v>444</v>
      </c>
      <c r="Q447" s="45">
        <f t="shared" si="105"/>
        <v>4616</v>
      </c>
      <c r="R447" s="54">
        <f t="shared" si="100"/>
        <v>9232</v>
      </c>
      <c r="S447">
        <f t="shared" si="101"/>
        <v>445</v>
      </c>
      <c r="T447" s="65">
        <v>1</v>
      </c>
    </row>
    <row r="448" spans="1:20" ht="16" thickBot="1" x14ac:dyDescent="0.25">
      <c r="A448" s="32">
        <f t="shared" si="102"/>
        <v>88901</v>
      </c>
      <c r="B448" s="25">
        <f t="shared" si="103"/>
        <v>89100</v>
      </c>
      <c r="C448" s="24">
        <f t="shared" si="106"/>
        <v>8595</v>
      </c>
      <c r="D448" s="24">
        <f t="shared" si="107"/>
        <v>11432</v>
      </c>
      <c r="E448" s="24">
        <f t="shared" si="108"/>
        <v>6755</v>
      </c>
      <c r="F448" s="24">
        <f t="shared" si="109"/>
        <v>19905</v>
      </c>
      <c r="G448" s="29"/>
      <c r="H448" s="119">
        <f t="shared" si="110"/>
        <v>78501</v>
      </c>
      <c r="I448" s="120">
        <f t="shared" si="98"/>
        <v>78700</v>
      </c>
      <c r="J448" s="104">
        <v>0.06</v>
      </c>
      <c r="K448" s="119">
        <f t="shared" si="111"/>
        <v>78501</v>
      </c>
      <c r="L448" s="120">
        <f t="shared" si="99"/>
        <v>78700</v>
      </c>
      <c r="M448" s="92">
        <f>M447+($I448-$I447)*(VLOOKUP($H448,$H$55:$M$516,3))</f>
        <v>6244.5</v>
      </c>
      <c r="P448" s="42">
        <f t="shared" si="104"/>
        <v>445</v>
      </c>
      <c r="Q448" s="45">
        <f t="shared" si="105"/>
        <v>4616</v>
      </c>
      <c r="R448" s="54">
        <f t="shared" si="100"/>
        <v>9232</v>
      </c>
      <c r="S448">
        <f t="shared" si="101"/>
        <v>445</v>
      </c>
      <c r="T448" s="65">
        <v>1</v>
      </c>
    </row>
    <row r="449" spans="1:20" ht="16" thickBot="1" x14ac:dyDescent="0.25">
      <c r="A449" s="32">
        <f t="shared" si="102"/>
        <v>89101</v>
      </c>
      <c r="B449" s="25">
        <f t="shared" si="103"/>
        <v>89300</v>
      </c>
      <c r="C449" s="24">
        <f t="shared" si="106"/>
        <v>8609</v>
      </c>
      <c r="D449" s="24">
        <f t="shared" si="107"/>
        <v>11456</v>
      </c>
      <c r="E449" s="24">
        <f t="shared" si="108"/>
        <v>6769</v>
      </c>
      <c r="F449" s="24">
        <f t="shared" si="109"/>
        <v>19945</v>
      </c>
      <c r="G449" s="29"/>
      <c r="H449" s="119">
        <f t="shared" si="110"/>
        <v>78701</v>
      </c>
      <c r="I449" s="120">
        <f t="shared" si="98"/>
        <v>78900</v>
      </c>
      <c r="J449" s="104">
        <v>0.06</v>
      </c>
      <c r="K449" s="119">
        <f t="shared" si="111"/>
        <v>78701</v>
      </c>
      <c r="L449" s="120">
        <f t="shared" si="99"/>
        <v>78900</v>
      </c>
      <c r="M449" s="92">
        <f>M448+($I449-$I448)*(VLOOKUP($H449,$H$55:$M$516,3))</f>
        <v>6256.5</v>
      </c>
      <c r="P449" s="42">
        <f t="shared" si="104"/>
        <v>446</v>
      </c>
      <c r="Q449" s="45">
        <f t="shared" si="105"/>
        <v>4656</v>
      </c>
      <c r="R449" s="54">
        <f t="shared" si="100"/>
        <v>9312</v>
      </c>
      <c r="S449">
        <f t="shared" si="101"/>
        <v>450</v>
      </c>
      <c r="T449" s="65">
        <v>1</v>
      </c>
    </row>
    <row r="450" spans="1:20" ht="16" thickBot="1" x14ac:dyDescent="0.25">
      <c r="A450" s="32">
        <f t="shared" si="102"/>
        <v>89301</v>
      </c>
      <c r="B450" s="25">
        <f t="shared" si="103"/>
        <v>89500</v>
      </c>
      <c r="C450" s="24">
        <f t="shared" si="106"/>
        <v>8623</v>
      </c>
      <c r="D450" s="24">
        <f t="shared" si="107"/>
        <v>11480</v>
      </c>
      <c r="E450" s="24">
        <f t="shared" si="108"/>
        <v>6783</v>
      </c>
      <c r="F450" s="24">
        <f t="shared" si="109"/>
        <v>19985</v>
      </c>
      <c r="G450" s="29"/>
      <c r="H450" s="119">
        <f t="shared" si="110"/>
        <v>78901</v>
      </c>
      <c r="I450" s="120">
        <f t="shared" si="98"/>
        <v>79100</v>
      </c>
      <c r="J450" s="104">
        <v>0.06</v>
      </c>
      <c r="K450" s="119">
        <f t="shared" si="111"/>
        <v>78901</v>
      </c>
      <c r="L450" s="120">
        <f t="shared" si="99"/>
        <v>79100</v>
      </c>
      <c r="M450" s="92">
        <f>M449+($I450-$I449)*(VLOOKUP($H450,$H$55:$M$516,3))</f>
        <v>6268.5</v>
      </c>
      <c r="P450" s="42">
        <f t="shared" si="104"/>
        <v>447</v>
      </c>
      <c r="Q450" s="45">
        <f t="shared" si="105"/>
        <v>4656</v>
      </c>
      <c r="R450" s="54">
        <f t="shared" si="100"/>
        <v>9312</v>
      </c>
      <c r="S450">
        <f t="shared" si="101"/>
        <v>450</v>
      </c>
      <c r="T450" s="65">
        <v>1</v>
      </c>
    </row>
    <row r="451" spans="1:20" ht="16" thickBot="1" x14ac:dyDescent="0.25">
      <c r="A451" s="32">
        <f t="shared" si="102"/>
        <v>89501</v>
      </c>
      <c r="B451" s="25">
        <f t="shared" si="103"/>
        <v>89700</v>
      </c>
      <c r="C451" s="24">
        <f t="shared" si="106"/>
        <v>8637</v>
      </c>
      <c r="D451" s="24">
        <f t="shared" si="107"/>
        <v>11504</v>
      </c>
      <c r="E451" s="24">
        <f t="shared" si="108"/>
        <v>6797</v>
      </c>
      <c r="F451" s="24">
        <f t="shared" si="109"/>
        <v>20025</v>
      </c>
      <c r="G451" s="29"/>
      <c r="H451" s="119">
        <f t="shared" si="110"/>
        <v>79101</v>
      </c>
      <c r="I451" s="120">
        <f t="shared" ref="I451:I514" si="112">+I450+200</f>
        <v>79300</v>
      </c>
      <c r="J451" s="104">
        <v>0.06</v>
      </c>
      <c r="K451" s="119">
        <f t="shared" si="111"/>
        <v>79101</v>
      </c>
      <c r="L451" s="120">
        <f t="shared" ref="L451:L514" si="113">+L450+200</f>
        <v>79300</v>
      </c>
      <c r="M451" s="92">
        <f>M450+($I451-$I450)*(VLOOKUP($H451,$H$55:$M$516,3))</f>
        <v>6280.5</v>
      </c>
      <c r="P451" s="42">
        <f t="shared" si="104"/>
        <v>448</v>
      </c>
      <c r="Q451" s="45">
        <f t="shared" si="105"/>
        <v>4656</v>
      </c>
      <c r="R451" s="54">
        <f t="shared" si="100"/>
        <v>9312</v>
      </c>
      <c r="S451">
        <f t="shared" si="101"/>
        <v>450</v>
      </c>
      <c r="T451" s="65">
        <v>1</v>
      </c>
    </row>
    <row r="452" spans="1:20" ht="16" thickBot="1" x14ac:dyDescent="0.25">
      <c r="A452" s="32">
        <f t="shared" si="102"/>
        <v>89701</v>
      </c>
      <c r="B452" s="25">
        <f t="shared" si="103"/>
        <v>89900</v>
      </c>
      <c r="C452" s="24">
        <f t="shared" si="106"/>
        <v>8651</v>
      </c>
      <c r="D452" s="24">
        <f t="shared" si="107"/>
        <v>11528</v>
      </c>
      <c r="E452" s="24">
        <f t="shared" si="108"/>
        <v>6811</v>
      </c>
      <c r="F452" s="24">
        <f t="shared" si="109"/>
        <v>20065</v>
      </c>
      <c r="G452" s="29"/>
      <c r="H452" s="119">
        <f t="shared" si="110"/>
        <v>79301</v>
      </c>
      <c r="I452" s="120">
        <f t="shared" si="112"/>
        <v>79500</v>
      </c>
      <c r="J452" s="104">
        <v>0.06</v>
      </c>
      <c r="K452" s="119">
        <f t="shared" si="111"/>
        <v>79301</v>
      </c>
      <c r="L452" s="120">
        <f t="shared" si="113"/>
        <v>79500</v>
      </c>
      <c r="M452" s="92">
        <f>M451+($I452-$I451)*(VLOOKUP($H452,$H$55:$M$516,3))</f>
        <v>6292.5</v>
      </c>
      <c r="P452" s="42">
        <f t="shared" si="104"/>
        <v>449</v>
      </c>
      <c r="Q452" s="45">
        <f t="shared" si="105"/>
        <v>4656</v>
      </c>
      <c r="R452" s="54">
        <f t="shared" ref="R452:R515" si="114">+Q452*2</f>
        <v>9312</v>
      </c>
      <c r="S452">
        <f t="shared" ref="S452:S515" si="115">VLOOKUP(P452,$U$3:$V$204,2)</f>
        <v>450</v>
      </c>
      <c r="T452" s="65">
        <v>1</v>
      </c>
    </row>
    <row r="453" spans="1:20" ht="16" thickBot="1" x14ac:dyDescent="0.25">
      <c r="A453" s="32">
        <f t="shared" ref="A453:A516" si="116">B452+1</f>
        <v>89901</v>
      </c>
      <c r="B453" s="25">
        <f t="shared" ref="B453:B516" si="117">B452+200</f>
        <v>90100</v>
      </c>
      <c r="C453" s="24">
        <f t="shared" si="106"/>
        <v>8665</v>
      </c>
      <c r="D453" s="24">
        <f t="shared" si="107"/>
        <v>11552</v>
      </c>
      <c r="E453" s="24">
        <f t="shared" si="108"/>
        <v>6825</v>
      </c>
      <c r="F453" s="24">
        <f t="shared" si="109"/>
        <v>20105</v>
      </c>
      <c r="G453" s="29"/>
      <c r="H453" s="119">
        <f t="shared" si="110"/>
        <v>79501</v>
      </c>
      <c r="I453" s="120">
        <f t="shared" si="112"/>
        <v>79700</v>
      </c>
      <c r="J453" s="104">
        <v>0.06</v>
      </c>
      <c r="K453" s="119">
        <f t="shared" si="111"/>
        <v>79501</v>
      </c>
      <c r="L453" s="120">
        <f t="shared" si="113"/>
        <v>79700</v>
      </c>
      <c r="M453" s="92">
        <f>M452+($I453-$I452)*(VLOOKUP($H453,$H$55:$M$516,3))</f>
        <v>6304.5</v>
      </c>
      <c r="P453" s="42">
        <f t="shared" si="104"/>
        <v>450</v>
      </c>
      <c r="Q453" s="45">
        <f t="shared" si="105"/>
        <v>4656</v>
      </c>
      <c r="R453" s="54">
        <f t="shared" si="114"/>
        <v>9312</v>
      </c>
      <c r="S453">
        <f t="shared" si="115"/>
        <v>450</v>
      </c>
      <c r="T453" s="65">
        <v>1</v>
      </c>
    </row>
    <row r="454" spans="1:20" ht="16" thickBot="1" x14ac:dyDescent="0.25">
      <c r="A454" s="32">
        <f t="shared" si="116"/>
        <v>90101</v>
      </c>
      <c r="B454" s="25">
        <f t="shared" si="117"/>
        <v>90300</v>
      </c>
      <c r="C454" s="24">
        <f t="shared" si="106"/>
        <v>8679</v>
      </c>
      <c r="D454" s="24">
        <f t="shared" si="107"/>
        <v>11576</v>
      </c>
      <c r="E454" s="24">
        <f t="shared" si="108"/>
        <v>6839</v>
      </c>
      <c r="F454" s="24">
        <f t="shared" si="109"/>
        <v>20145</v>
      </c>
      <c r="G454" s="29"/>
      <c r="H454" s="119">
        <f t="shared" si="110"/>
        <v>79701</v>
      </c>
      <c r="I454" s="120">
        <f t="shared" si="112"/>
        <v>79900</v>
      </c>
      <c r="J454" s="104">
        <v>0.06</v>
      </c>
      <c r="K454" s="119">
        <f t="shared" si="111"/>
        <v>79701</v>
      </c>
      <c r="L454" s="120">
        <f t="shared" si="113"/>
        <v>79900</v>
      </c>
      <c r="M454" s="92">
        <f>M453+($I454-$I453)*(VLOOKUP($H454,$H$55:$M$516,3))</f>
        <v>6316.5</v>
      </c>
      <c r="P454" s="42">
        <f t="shared" ref="P454:P517" si="118">+P453+1</f>
        <v>451</v>
      </c>
      <c r="Q454" s="45">
        <f t="shared" si="105"/>
        <v>4696</v>
      </c>
      <c r="R454" s="54">
        <f t="shared" si="114"/>
        <v>9392</v>
      </c>
      <c r="S454">
        <f t="shared" si="115"/>
        <v>455</v>
      </c>
      <c r="T454" s="65">
        <v>1</v>
      </c>
    </row>
    <row r="455" spans="1:20" ht="16" thickBot="1" x14ac:dyDescent="0.25">
      <c r="A455" s="32">
        <f t="shared" si="116"/>
        <v>90301</v>
      </c>
      <c r="B455" s="25">
        <f t="shared" si="117"/>
        <v>90500</v>
      </c>
      <c r="C455" s="24">
        <f t="shared" si="106"/>
        <v>8693</v>
      </c>
      <c r="D455" s="24">
        <f t="shared" si="107"/>
        <v>11600</v>
      </c>
      <c r="E455" s="24">
        <f t="shared" si="108"/>
        <v>6853</v>
      </c>
      <c r="F455" s="24">
        <f t="shared" si="109"/>
        <v>20185</v>
      </c>
      <c r="G455" s="29"/>
      <c r="H455" s="119">
        <f t="shared" si="110"/>
        <v>79901</v>
      </c>
      <c r="I455" s="120">
        <f t="shared" si="112"/>
        <v>80100</v>
      </c>
      <c r="J455" s="104">
        <v>0.06</v>
      </c>
      <c r="K455" s="119">
        <f t="shared" si="111"/>
        <v>79901</v>
      </c>
      <c r="L455" s="120">
        <f t="shared" si="113"/>
        <v>80100</v>
      </c>
      <c r="M455" s="92">
        <f>M454+($I455-$I454)*(VLOOKUP($H455,$H$55:$M$516,3))</f>
        <v>6328.5</v>
      </c>
      <c r="P455" s="42">
        <f t="shared" si="118"/>
        <v>452</v>
      </c>
      <c r="Q455" s="45">
        <f t="shared" ref="Q455:Q518" si="119">Q454+IF(MOD(P455-1,5),0,(VLOOKUP(P455,$K$16:$M$24,3)))</f>
        <v>4696</v>
      </c>
      <c r="R455" s="54">
        <f t="shared" si="114"/>
        <v>9392</v>
      </c>
      <c r="S455">
        <f t="shared" si="115"/>
        <v>455</v>
      </c>
      <c r="T455" s="65">
        <v>1</v>
      </c>
    </row>
    <row r="456" spans="1:20" ht="16" thickBot="1" x14ac:dyDescent="0.25">
      <c r="A456" s="32">
        <f t="shared" si="116"/>
        <v>90501</v>
      </c>
      <c r="B456" s="25">
        <f t="shared" si="117"/>
        <v>90700</v>
      </c>
      <c r="C456" s="24">
        <f t="shared" si="106"/>
        <v>8707</v>
      </c>
      <c r="D456" s="24">
        <f t="shared" si="107"/>
        <v>11624</v>
      </c>
      <c r="E456" s="24">
        <f t="shared" si="108"/>
        <v>6867</v>
      </c>
      <c r="F456" s="24">
        <f t="shared" si="109"/>
        <v>20225</v>
      </c>
      <c r="G456" s="29"/>
      <c r="H456" s="119">
        <f t="shared" si="110"/>
        <v>80101</v>
      </c>
      <c r="I456" s="120">
        <f t="shared" si="112"/>
        <v>80300</v>
      </c>
      <c r="J456" s="104">
        <v>0.06</v>
      </c>
      <c r="K456" s="119">
        <f t="shared" si="111"/>
        <v>80101</v>
      </c>
      <c r="L456" s="120">
        <f t="shared" si="113"/>
        <v>80300</v>
      </c>
      <c r="M456" s="92">
        <f>M455+($I456-$I455)*(VLOOKUP($H456,$H$55:$M$516,3))</f>
        <v>6340.5</v>
      </c>
      <c r="P456" s="42">
        <f t="shared" si="118"/>
        <v>453</v>
      </c>
      <c r="Q456" s="45">
        <f t="shared" si="119"/>
        <v>4696</v>
      </c>
      <c r="R456" s="54">
        <f t="shared" si="114"/>
        <v>9392</v>
      </c>
      <c r="S456">
        <f t="shared" si="115"/>
        <v>455</v>
      </c>
      <c r="T456" s="65">
        <v>1</v>
      </c>
    </row>
    <row r="457" spans="1:20" ht="16" thickBot="1" x14ac:dyDescent="0.25">
      <c r="A457" s="32">
        <f t="shared" si="116"/>
        <v>90701</v>
      </c>
      <c r="B457" s="25">
        <f t="shared" si="117"/>
        <v>90900</v>
      </c>
      <c r="C457" s="24">
        <f t="shared" si="106"/>
        <v>8721</v>
      </c>
      <c r="D457" s="24">
        <f t="shared" si="107"/>
        <v>11648</v>
      </c>
      <c r="E457" s="24">
        <f t="shared" si="108"/>
        <v>6881</v>
      </c>
      <c r="F457" s="24">
        <f t="shared" si="109"/>
        <v>20265</v>
      </c>
      <c r="G457" s="29"/>
      <c r="H457" s="119">
        <f t="shared" si="110"/>
        <v>80301</v>
      </c>
      <c r="I457" s="120">
        <f t="shared" si="112"/>
        <v>80500</v>
      </c>
      <c r="J457" s="104">
        <v>0.06</v>
      </c>
      <c r="K457" s="119">
        <f t="shared" si="111"/>
        <v>80301</v>
      </c>
      <c r="L457" s="120">
        <f t="shared" si="113"/>
        <v>80500</v>
      </c>
      <c r="M457" s="92">
        <f>M456+($I457-$I456)*(VLOOKUP($H457,$H$55:$M$516,3))</f>
        <v>6352.5</v>
      </c>
      <c r="P457" s="42">
        <f t="shared" si="118"/>
        <v>454</v>
      </c>
      <c r="Q457" s="45">
        <f t="shared" si="119"/>
        <v>4696</v>
      </c>
      <c r="R457" s="54">
        <f t="shared" si="114"/>
        <v>9392</v>
      </c>
      <c r="S457">
        <f t="shared" si="115"/>
        <v>455</v>
      </c>
      <c r="T457" s="65">
        <v>1</v>
      </c>
    </row>
    <row r="458" spans="1:20" ht="16" thickBot="1" x14ac:dyDescent="0.25">
      <c r="A458" s="32">
        <f t="shared" si="116"/>
        <v>90901</v>
      </c>
      <c r="B458" s="25">
        <f t="shared" si="117"/>
        <v>91100</v>
      </c>
      <c r="C458" s="24">
        <f t="shared" si="106"/>
        <v>8735</v>
      </c>
      <c r="D458" s="24">
        <f t="shared" si="107"/>
        <v>11672</v>
      </c>
      <c r="E458" s="24">
        <f t="shared" si="108"/>
        <v>6895</v>
      </c>
      <c r="F458" s="24">
        <f t="shared" si="109"/>
        <v>20305</v>
      </c>
      <c r="G458" s="29"/>
      <c r="H458" s="119">
        <f t="shared" si="110"/>
        <v>80501</v>
      </c>
      <c r="I458" s="120">
        <f t="shared" si="112"/>
        <v>80700</v>
      </c>
      <c r="J458" s="104">
        <v>0.06</v>
      </c>
      <c r="K458" s="119">
        <f t="shared" si="111"/>
        <v>80501</v>
      </c>
      <c r="L458" s="120">
        <f t="shared" si="113"/>
        <v>80700</v>
      </c>
      <c r="M458" s="92">
        <f>M457+($I458-$I457)*(VLOOKUP($H458,$H$55:$M$516,3))</f>
        <v>6364.5</v>
      </c>
      <c r="P458" s="42">
        <f t="shared" si="118"/>
        <v>455</v>
      </c>
      <c r="Q458" s="45">
        <f t="shared" si="119"/>
        <v>4696</v>
      </c>
      <c r="R458" s="54">
        <f t="shared" si="114"/>
        <v>9392</v>
      </c>
      <c r="S458">
        <f t="shared" si="115"/>
        <v>455</v>
      </c>
      <c r="T458" s="65">
        <v>1</v>
      </c>
    </row>
    <row r="459" spans="1:20" ht="16" thickBot="1" x14ac:dyDescent="0.25">
      <c r="A459" s="32">
        <f t="shared" si="116"/>
        <v>91101</v>
      </c>
      <c r="B459" s="25">
        <f t="shared" si="117"/>
        <v>91300</v>
      </c>
      <c r="C459" s="24">
        <f t="shared" si="106"/>
        <v>8749</v>
      </c>
      <c r="D459" s="24">
        <f t="shared" si="107"/>
        <v>11696</v>
      </c>
      <c r="E459" s="24">
        <f t="shared" si="108"/>
        <v>6909</v>
      </c>
      <c r="F459" s="24">
        <f t="shared" si="109"/>
        <v>20345</v>
      </c>
      <c r="G459" s="29"/>
      <c r="H459" s="119">
        <f t="shared" si="110"/>
        <v>80701</v>
      </c>
      <c r="I459" s="120">
        <f t="shared" si="112"/>
        <v>80900</v>
      </c>
      <c r="J459" s="104">
        <v>0.06</v>
      </c>
      <c r="K459" s="119">
        <f t="shared" si="111"/>
        <v>80701</v>
      </c>
      <c r="L459" s="120">
        <f t="shared" si="113"/>
        <v>80900</v>
      </c>
      <c r="M459" s="92">
        <f>M458+($I459-$I458)*(VLOOKUP($H459,$H$55:$M$516,3))</f>
        <v>6376.5</v>
      </c>
      <c r="P459" s="42">
        <f t="shared" si="118"/>
        <v>456</v>
      </c>
      <c r="Q459" s="45">
        <f t="shared" si="119"/>
        <v>4736</v>
      </c>
      <c r="R459" s="54">
        <f t="shared" si="114"/>
        <v>9472</v>
      </c>
      <c r="S459">
        <f t="shared" si="115"/>
        <v>460</v>
      </c>
      <c r="T459" s="65">
        <v>1</v>
      </c>
    </row>
    <row r="460" spans="1:20" ht="16" thickBot="1" x14ac:dyDescent="0.25">
      <c r="A460" s="32">
        <f t="shared" si="116"/>
        <v>91301</v>
      </c>
      <c r="B460" s="25">
        <f t="shared" si="117"/>
        <v>91500</v>
      </c>
      <c r="C460" s="24">
        <f t="shared" si="106"/>
        <v>8763</v>
      </c>
      <c r="D460" s="24">
        <f t="shared" si="107"/>
        <v>11720</v>
      </c>
      <c r="E460" s="24">
        <f t="shared" si="108"/>
        <v>6923</v>
      </c>
      <c r="F460" s="24">
        <f t="shared" si="109"/>
        <v>20385</v>
      </c>
      <c r="G460" s="29"/>
      <c r="H460" s="119">
        <f t="shared" si="110"/>
        <v>80901</v>
      </c>
      <c r="I460" s="120">
        <f t="shared" si="112"/>
        <v>81100</v>
      </c>
      <c r="J460" s="104">
        <v>0.06</v>
      </c>
      <c r="K460" s="119">
        <f t="shared" si="111"/>
        <v>80901</v>
      </c>
      <c r="L460" s="120">
        <f t="shared" si="113"/>
        <v>81100</v>
      </c>
      <c r="M460" s="92">
        <f>M459+($I460-$I459)*(VLOOKUP($H460,$H$55:$M$516,3))</f>
        <v>6388.5</v>
      </c>
      <c r="P460" s="42">
        <f t="shared" si="118"/>
        <v>457</v>
      </c>
      <c r="Q460" s="45">
        <f t="shared" si="119"/>
        <v>4736</v>
      </c>
      <c r="R460" s="54">
        <f t="shared" si="114"/>
        <v>9472</v>
      </c>
      <c r="S460">
        <f t="shared" si="115"/>
        <v>460</v>
      </c>
      <c r="T460" s="65">
        <v>1</v>
      </c>
    </row>
    <row r="461" spans="1:20" ht="16" thickBot="1" x14ac:dyDescent="0.25">
      <c r="A461" s="32">
        <f t="shared" si="116"/>
        <v>91501</v>
      </c>
      <c r="B461" s="25">
        <f t="shared" si="117"/>
        <v>91700</v>
      </c>
      <c r="C461" s="24">
        <f t="shared" si="106"/>
        <v>8777</v>
      </c>
      <c r="D461" s="24">
        <f t="shared" si="107"/>
        <v>11744</v>
      </c>
      <c r="E461" s="24">
        <f t="shared" si="108"/>
        <v>6937</v>
      </c>
      <c r="F461" s="24">
        <f t="shared" si="109"/>
        <v>20425</v>
      </c>
      <c r="G461" s="29"/>
      <c r="H461" s="119">
        <f t="shared" si="110"/>
        <v>81101</v>
      </c>
      <c r="I461" s="120">
        <f t="shared" si="112"/>
        <v>81300</v>
      </c>
      <c r="J461" s="104">
        <v>0.06</v>
      </c>
      <c r="K461" s="119">
        <f t="shared" si="111"/>
        <v>81101</v>
      </c>
      <c r="L461" s="120">
        <f t="shared" si="113"/>
        <v>81300</v>
      </c>
      <c r="M461" s="92">
        <f>M460+($I461-$I460)*(VLOOKUP($H461,$H$55:$M$516,3))</f>
        <v>6400.5</v>
      </c>
      <c r="P461" s="42">
        <f t="shared" si="118"/>
        <v>458</v>
      </c>
      <c r="Q461" s="45">
        <f t="shared" si="119"/>
        <v>4736</v>
      </c>
      <c r="R461" s="54">
        <f t="shared" si="114"/>
        <v>9472</v>
      </c>
      <c r="S461">
        <f t="shared" si="115"/>
        <v>460</v>
      </c>
      <c r="T461" s="65">
        <v>1</v>
      </c>
    </row>
    <row r="462" spans="1:20" ht="16" thickBot="1" x14ac:dyDescent="0.25">
      <c r="A462" s="32">
        <f t="shared" si="116"/>
        <v>91701</v>
      </c>
      <c r="B462" s="25">
        <f t="shared" si="117"/>
        <v>91900</v>
      </c>
      <c r="C462" s="24">
        <f t="shared" si="106"/>
        <v>8791</v>
      </c>
      <c r="D462" s="24">
        <f t="shared" si="107"/>
        <v>11768</v>
      </c>
      <c r="E462" s="24">
        <f t="shared" si="108"/>
        <v>6951</v>
      </c>
      <c r="F462" s="24">
        <f t="shared" si="109"/>
        <v>20465</v>
      </c>
      <c r="G462" s="29"/>
      <c r="H462" s="119">
        <f t="shared" si="110"/>
        <v>81301</v>
      </c>
      <c r="I462" s="120">
        <f t="shared" si="112"/>
        <v>81500</v>
      </c>
      <c r="J462" s="104">
        <v>0.06</v>
      </c>
      <c r="K462" s="119">
        <f t="shared" si="111"/>
        <v>81301</v>
      </c>
      <c r="L462" s="120">
        <f t="shared" si="113"/>
        <v>81500</v>
      </c>
      <c r="M462" s="92">
        <f>M461+($I462-$I461)*(VLOOKUP($H462,$H$55:$M$516,3))</f>
        <v>6412.5</v>
      </c>
      <c r="P462" s="42">
        <f t="shared" si="118"/>
        <v>459</v>
      </c>
      <c r="Q462" s="45">
        <f t="shared" si="119"/>
        <v>4736</v>
      </c>
      <c r="R462" s="54">
        <f t="shared" si="114"/>
        <v>9472</v>
      </c>
      <c r="S462">
        <f t="shared" si="115"/>
        <v>460</v>
      </c>
      <c r="T462" s="65">
        <v>1</v>
      </c>
    </row>
    <row r="463" spans="1:20" ht="16" thickBot="1" x14ac:dyDescent="0.25">
      <c r="A463" s="32">
        <f t="shared" si="116"/>
        <v>91901</v>
      </c>
      <c r="B463" s="25">
        <f t="shared" si="117"/>
        <v>92100</v>
      </c>
      <c r="C463" s="24">
        <f t="shared" si="106"/>
        <v>8805</v>
      </c>
      <c r="D463" s="24">
        <f t="shared" si="107"/>
        <v>11792</v>
      </c>
      <c r="E463" s="24">
        <f t="shared" si="108"/>
        <v>6965</v>
      </c>
      <c r="F463" s="24">
        <f t="shared" si="109"/>
        <v>20505</v>
      </c>
      <c r="G463" s="29"/>
      <c r="H463" s="119">
        <f t="shared" si="110"/>
        <v>81501</v>
      </c>
      <c r="I463" s="120">
        <f t="shared" si="112"/>
        <v>81700</v>
      </c>
      <c r="J463" s="104">
        <v>0.06</v>
      </c>
      <c r="K463" s="119">
        <f t="shared" si="111"/>
        <v>81501</v>
      </c>
      <c r="L463" s="120">
        <f t="shared" si="113"/>
        <v>81700</v>
      </c>
      <c r="M463" s="92">
        <f>M462+($I463-$I462)*(VLOOKUP($H463,$H$55:$M$516,3))</f>
        <v>6424.5</v>
      </c>
      <c r="P463" s="42">
        <f t="shared" si="118"/>
        <v>460</v>
      </c>
      <c r="Q463" s="45">
        <f t="shared" si="119"/>
        <v>4736</v>
      </c>
      <c r="R463" s="54">
        <f t="shared" si="114"/>
        <v>9472</v>
      </c>
      <c r="S463">
        <f t="shared" si="115"/>
        <v>460</v>
      </c>
      <c r="T463" s="65">
        <v>1</v>
      </c>
    </row>
    <row r="464" spans="1:20" ht="16" thickBot="1" x14ac:dyDescent="0.25">
      <c r="A464" s="32">
        <f t="shared" si="116"/>
        <v>92101</v>
      </c>
      <c r="B464" s="25">
        <f t="shared" si="117"/>
        <v>92300</v>
      </c>
      <c r="C464" s="24">
        <f t="shared" si="106"/>
        <v>8819</v>
      </c>
      <c r="D464" s="24">
        <f t="shared" si="107"/>
        <v>11816</v>
      </c>
      <c r="E464" s="24">
        <f t="shared" si="108"/>
        <v>6979</v>
      </c>
      <c r="F464" s="24">
        <f t="shared" si="109"/>
        <v>20545</v>
      </c>
      <c r="G464" s="29"/>
      <c r="H464" s="119">
        <f t="shared" si="110"/>
        <v>81701</v>
      </c>
      <c r="I464" s="120">
        <f t="shared" si="112"/>
        <v>81900</v>
      </c>
      <c r="J464" s="104">
        <v>0.06</v>
      </c>
      <c r="K464" s="119">
        <f t="shared" si="111"/>
        <v>81701</v>
      </c>
      <c r="L464" s="120">
        <f t="shared" si="113"/>
        <v>81900</v>
      </c>
      <c r="M464" s="92">
        <f>M463+($I464-$I463)*(VLOOKUP($H464,$H$55:$M$516,3))</f>
        <v>6436.5</v>
      </c>
      <c r="P464" s="42">
        <f t="shared" si="118"/>
        <v>461</v>
      </c>
      <c r="Q464" s="45">
        <f t="shared" si="119"/>
        <v>4776</v>
      </c>
      <c r="R464" s="54">
        <f t="shared" si="114"/>
        <v>9552</v>
      </c>
      <c r="S464">
        <f t="shared" si="115"/>
        <v>465</v>
      </c>
      <c r="T464" s="65">
        <v>1</v>
      </c>
    </row>
    <row r="465" spans="1:20" ht="16" thickBot="1" x14ac:dyDescent="0.25">
      <c r="A465" s="32">
        <f t="shared" si="116"/>
        <v>92301</v>
      </c>
      <c r="B465" s="25">
        <f t="shared" si="117"/>
        <v>92500</v>
      </c>
      <c r="C465" s="24">
        <f t="shared" si="106"/>
        <v>8833</v>
      </c>
      <c r="D465" s="24">
        <f t="shared" si="107"/>
        <v>11840</v>
      </c>
      <c r="E465" s="24">
        <f t="shared" si="108"/>
        <v>6993</v>
      </c>
      <c r="F465" s="24">
        <f t="shared" si="109"/>
        <v>20585</v>
      </c>
      <c r="G465" s="29"/>
      <c r="H465" s="119">
        <f t="shared" si="110"/>
        <v>81901</v>
      </c>
      <c r="I465" s="120">
        <f t="shared" si="112"/>
        <v>82100</v>
      </c>
      <c r="J465" s="104">
        <v>0.06</v>
      </c>
      <c r="K465" s="119">
        <f t="shared" si="111"/>
        <v>81901</v>
      </c>
      <c r="L465" s="120">
        <f t="shared" si="113"/>
        <v>82100</v>
      </c>
      <c r="M465" s="92">
        <f>M464+($I465-$I464)*(VLOOKUP($H465,$H$55:$M$516,3))</f>
        <v>6448.5</v>
      </c>
      <c r="P465" s="42">
        <f t="shared" si="118"/>
        <v>462</v>
      </c>
      <c r="Q465" s="45">
        <f t="shared" si="119"/>
        <v>4776</v>
      </c>
      <c r="R465" s="54">
        <f t="shared" si="114"/>
        <v>9552</v>
      </c>
      <c r="S465">
        <f t="shared" si="115"/>
        <v>465</v>
      </c>
      <c r="T465" s="65">
        <v>1</v>
      </c>
    </row>
    <row r="466" spans="1:20" ht="16" thickBot="1" x14ac:dyDescent="0.25">
      <c r="A466" s="32">
        <f t="shared" si="116"/>
        <v>92501</v>
      </c>
      <c r="B466" s="25">
        <f t="shared" si="117"/>
        <v>92700</v>
      </c>
      <c r="C466" s="24">
        <f t="shared" si="106"/>
        <v>8847</v>
      </c>
      <c r="D466" s="24">
        <f t="shared" si="107"/>
        <v>11864</v>
      </c>
      <c r="E466" s="24">
        <f t="shared" si="108"/>
        <v>7007</v>
      </c>
      <c r="F466" s="24">
        <f t="shared" si="109"/>
        <v>20625</v>
      </c>
      <c r="G466" s="29"/>
      <c r="H466" s="119">
        <f t="shared" si="110"/>
        <v>82101</v>
      </c>
      <c r="I466" s="120">
        <f t="shared" si="112"/>
        <v>82300</v>
      </c>
      <c r="J466" s="104">
        <v>0.06</v>
      </c>
      <c r="K466" s="119">
        <f t="shared" si="111"/>
        <v>82101</v>
      </c>
      <c r="L466" s="120">
        <f t="shared" si="113"/>
        <v>82300</v>
      </c>
      <c r="M466" s="92">
        <f>M465+($I466-$I465)*(VLOOKUP($H466,$H$55:$M$516,3))</f>
        <v>6460.5</v>
      </c>
      <c r="P466" s="42">
        <f t="shared" si="118"/>
        <v>463</v>
      </c>
      <c r="Q466" s="45">
        <f t="shared" si="119"/>
        <v>4776</v>
      </c>
      <c r="R466" s="54">
        <f t="shared" si="114"/>
        <v>9552</v>
      </c>
      <c r="S466">
        <f t="shared" si="115"/>
        <v>465</v>
      </c>
      <c r="T466" s="65">
        <v>1</v>
      </c>
    </row>
    <row r="467" spans="1:20" ht="16" thickBot="1" x14ac:dyDescent="0.25">
      <c r="A467" s="32">
        <f t="shared" si="116"/>
        <v>92701</v>
      </c>
      <c r="B467" s="25">
        <f t="shared" si="117"/>
        <v>92900</v>
      </c>
      <c r="C467" s="24">
        <f t="shared" si="106"/>
        <v>8861</v>
      </c>
      <c r="D467" s="24">
        <f t="shared" si="107"/>
        <v>11888</v>
      </c>
      <c r="E467" s="24">
        <f t="shared" si="108"/>
        <v>7021</v>
      </c>
      <c r="F467" s="24">
        <f t="shared" si="109"/>
        <v>20665</v>
      </c>
      <c r="G467" s="29"/>
      <c r="H467" s="119">
        <f t="shared" si="110"/>
        <v>82301</v>
      </c>
      <c r="I467" s="120">
        <f t="shared" si="112"/>
        <v>82500</v>
      </c>
      <c r="J467" s="104">
        <v>0.06</v>
      </c>
      <c r="K467" s="119">
        <f t="shared" si="111"/>
        <v>82301</v>
      </c>
      <c r="L467" s="120">
        <f t="shared" si="113"/>
        <v>82500</v>
      </c>
      <c r="M467" s="92">
        <f>M466+($I467-$I466)*(VLOOKUP($H467,$H$55:$M$516,3))</f>
        <v>6472.5</v>
      </c>
      <c r="P467" s="42">
        <f t="shared" si="118"/>
        <v>464</v>
      </c>
      <c r="Q467" s="45">
        <f t="shared" si="119"/>
        <v>4776</v>
      </c>
      <c r="R467" s="54">
        <f t="shared" si="114"/>
        <v>9552</v>
      </c>
      <c r="S467">
        <f t="shared" si="115"/>
        <v>465</v>
      </c>
      <c r="T467" s="65">
        <v>1</v>
      </c>
    </row>
    <row r="468" spans="1:20" ht="16" thickBot="1" x14ac:dyDescent="0.25">
      <c r="A468" s="32">
        <f t="shared" si="116"/>
        <v>92901</v>
      </c>
      <c r="B468" s="25">
        <f t="shared" si="117"/>
        <v>93100</v>
      </c>
      <c r="C468" s="24">
        <f t="shared" si="106"/>
        <v>8875</v>
      </c>
      <c r="D468" s="24">
        <f t="shared" si="107"/>
        <v>11912</v>
      </c>
      <c r="E468" s="24">
        <f t="shared" si="108"/>
        <v>7035</v>
      </c>
      <c r="F468" s="24">
        <f t="shared" si="109"/>
        <v>20705</v>
      </c>
      <c r="G468" s="29"/>
      <c r="H468" s="119">
        <f t="shared" si="110"/>
        <v>82501</v>
      </c>
      <c r="I468" s="120">
        <f t="shared" si="112"/>
        <v>82700</v>
      </c>
      <c r="J468" s="104">
        <v>0.06</v>
      </c>
      <c r="K468" s="119">
        <f t="shared" si="111"/>
        <v>82501</v>
      </c>
      <c r="L468" s="120">
        <f t="shared" si="113"/>
        <v>82700</v>
      </c>
      <c r="M468" s="92">
        <f>M467+($I468-$I467)*(VLOOKUP($H468,$H$55:$M$516,3))</f>
        <v>6484.5</v>
      </c>
      <c r="P468" s="42">
        <f t="shared" si="118"/>
        <v>465</v>
      </c>
      <c r="Q468" s="45">
        <f t="shared" si="119"/>
        <v>4776</v>
      </c>
      <c r="R468" s="54">
        <f t="shared" si="114"/>
        <v>9552</v>
      </c>
      <c r="S468">
        <f t="shared" si="115"/>
        <v>465</v>
      </c>
      <c r="T468" s="65">
        <v>1</v>
      </c>
    </row>
    <row r="469" spans="1:20" ht="16" thickBot="1" x14ac:dyDescent="0.25">
      <c r="A469" s="32">
        <f t="shared" si="116"/>
        <v>93101</v>
      </c>
      <c r="B469" s="25">
        <f t="shared" si="117"/>
        <v>93300</v>
      </c>
      <c r="C469" s="24">
        <f t="shared" si="106"/>
        <v>8889</v>
      </c>
      <c r="D469" s="24">
        <f t="shared" si="107"/>
        <v>11936</v>
      </c>
      <c r="E469" s="24">
        <f t="shared" si="108"/>
        <v>7049</v>
      </c>
      <c r="F469" s="24">
        <f t="shared" si="109"/>
        <v>20745</v>
      </c>
      <c r="G469" s="29"/>
      <c r="H469" s="119">
        <f t="shared" si="110"/>
        <v>82701</v>
      </c>
      <c r="I469" s="120">
        <f t="shared" si="112"/>
        <v>82900</v>
      </c>
      <c r="J469" s="104">
        <v>0.06</v>
      </c>
      <c r="K469" s="119">
        <f t="shared" si="111"/>
        <v>82701</v>
      </c>
      <c r="L469" s="120">
        <f t="shared" si="113"/>
        <v>82900</v>
      </c>
      <c r="M469" s="92">
        <f>M468+($I469-$I468)*(VLOOKUP($H469,$H$55:$M$516,3))</f>
        <v>6496.5</v>
      </c>
      <c r="P469" s="42">
        <f t="shared" si="118"/>
        <v>466</v>
      </c>
      <c r="Q469" s="45">
        <f t="shared" si="119"/>
        <v>4816</v>
      </c>
      <c r="R469" s="54">
        <f t="shared" si="114"/>
        <v>9632</v>
      </c>
      <c r="S469">
        <f t="shared" si="115"/>
        <v>470</v>
      </c>
      <c r="T469" s="65">
        <v>1</v>
      </c>
    </row>
    <row r="470" spans="1:20" ht="16" thickBot="1" x14ac:dyDescent="0.25">
      <c r="A470" s="32">
        <f t="shared" si="116"/>
        <v>93301</v>
      </c>
      <c r="B470" s="25">
        <f t="shared" si="117"/>
        <v>93500</v>
      </c>
      <c r="C470" s="24">
        <f t="shared" si="106"/>
        <v>8903</v>
      </c>
      <c r="D470" s="24">
        <f t="shared" si="107"/>
        <v>11960</v>
      </c>
      <c r="E470" s="24">
        <f t="shared" si="108"/>
        <v>7063</v>
      </c>
      <c r="F470" s="24">
        <f t="shared" si="109"/>
        <v>20785</v>
      </c>
      <c r="G470" s="29"/>
      <c r="H470" s="119">
        <f t="shared" si="110"/>
        <v>82901</v>
      </c>
      <c r="I470" s="120">
        <f t="shared" si="112"/>
        <v>83100</v>
      </c>
      <c r="J470" s="104">
        <v>0.06</v>
      </c>
      <c r="K470" s="119">
        <f t="shared" si="111"/>
        <v>82901</v>
      </c>
      <c r="L470" s="120">
        <f t="shared" si="113"/>
        <v>83100</v>
      </c>
      <c r="M470" s="92">
        <f>M469+($I470-$I469)*(VLOOKUP($H470,$H$55:$M$516,3))</f>
        <v>6508.5</v>
      </c>
      <c r="P470" s="42">
        <f t="shared" si="118"/>
        <v>467</v>
      </c>
      <c r="Q470" s="45">
        <f t="shared" si="119"/>
        <v>4816</v>
      </c>
      <c r="R470" s="54">
        <f t="shared" si="114"/>
        <v>9632</v>
      </c>
      <c r="S470">
        <f t="shared" si="115"/>
        <v>470</v>
      </c>
      <c r="T470" s="65">
        <v>1</v>
      </c>
    </row>
    <row r="471" spans="1:20" ht="16" thickBot="1" x14ac:dyDescent="0.25">
      <c r="A471" s="32">
        <f t="shared" si="116"/>
        <v>93501</v>
      </c>
      <c r="B471" s="25">
        <f t="shared" si="117"/>
        <v>93700</v>
      </c>
      <c r="C471" s="24">
        <f t="shared" si="106"/>
        <v>8917</v>
      </c>
      <c r="D471" s="24">
        <f t="shared" si="107"/>
        <v>11984</v>
      </c>
      <c r="E471" s="24">
        <f t="shared" si="108"/>
        <v>7077</v>
      </c>
      <c r="F471" s="24">
        <f t="shared" si="109"/>
        <v>20825</v>
      </c>
      <c r="G471" s="29"/>
      <c r="H471" s="119">
        <f t="shared" si="110"/>
        <v>83101</v>
      </c>
      <c r="I471" s="120">
        <f t="shared" si="112"/>
        <v>83300</v>
      </c>
      <c r="J471" s="104">
        <v>0.06</v>
      </c>
      <c r="K471" s="119">
        <f t="shared" si="111"/>
        <v>83101</v>
      </c>
      <c r="L471" s="120">
        <f t="shared" si="113"/>
        <v>83300</v>
      </c>
      <c r="M471" s="92">
        <f>M470+($I471-$I470)*(VLOOKUP($H471,$H$55:$M$516,3))</f>
        <v>6520.5</v>
      </c>
      <c r="P471" s="42">
        <f t="shared" si="118"/>
        <v>468</v>
      </c>
      <c r="Q471" s="45">
        <f t="shared" si="119"/>
        <v>4816</v>
      </c>
      <c r="R471" s="54">
        <f t="shared" si="114"/>
        <v>9632</v>
      </c>
      <c r="S471">
        <f t="shared" si="115"/>
        <v>470</v>
      </c>
      <c r="T471" s="65">
        <v>1</v>
      </c>
    </row>
    <row r="472" spans="1:20" ht="16" thickBot="1" x14ac:dyDescent="0.25">
      <c r="A472" s="32">
        <f t="shared" si="116"/>
        <v>93701</v>
      </c>
      <c r="B472" s="25">
        <f t="shared" si="117"/>
        <v>93900</v>
      </c>
      <c r="C472" s="24">
        <f t="shared" si="106"/>
        <v>8931</v>
      </c>
      <c r="D472" s="24">
        <f t="shared" si="107"/>
        <v>12008</v>
      </c>
      <c r="E472" s="24">
        <f t="shared" si="108"/>
        <v>7091</v>
      </c>
      <c r="F472" s="24">
        <f t="shared" si="109"/>
        <v>20865</v>
      </c>
      <c r="G472" s="29"/>
      <c r="H472" s="119">
        <f t="shared" si="110"/>
        <v>83301</v>
      </c>
      <c r="I472" s="120">
        <f t="shared" si="112"/>
        <v>83500</v>
      </c>
      <c r="J472" s="104">
        <v>0.06</v>
      </c>
      <c r="K472" s="119">
        <f t="shared" si="111"/>
        <v>83301</v>
      </c>
      <c r="L472" s="120">
        <f t="shared" si="113"/>
        <v>83500</v>
      </c>
      <c r="M472" s="92">
        <f>M471+($I472-$I471)*(VLOOKUP($H472,$H$55:$M$516,3))</f>
        <v>6532.5</v>
      </c>
      <c r="P472" s="42">
        <f t="shared" si="118"/>
        <v>469</v>
      </c>
      <c r="Q472" s="45">
        <f t="shared" si="119"/>
        <v>4816</v>
      </c>
      <c r="R472" s="54">
        <f t="shared" si="114"/>
        <v>9632</v>
      </c>
      <c r="S472">
        <f t="shared" si="115"/>
        <v>470</v>
      </c>
      <c r="T472" s="65">
        <v>1</v>
      </c>
    </row>
    <row r="473" spans="1:20" ht="16" thickBot="1" x14ac:dyDescent="0.25">
      <c r="A473" s="32">
        <f t="shared" si="116"/>
        <v>93901</v>
      </c>
      <c r="B473" s="25">
        <f t="shared" si="117"/>
        <v>94100</v>
      </c>
      <c r="C473" s="24">
        <f t="shared" si="106"/>
        <v>8945</v>
      </c>
      <c r="D473" s="24">
        <f t="shared" si="107"/>
        <v>12032</v>
      </c>
      <c r="E473" s="24">
        <f t="shared" si="108"/>
        <v>7105</v>
      </c>
      <c r="F473" s="24">
        <f t="shared" si="109"/>
        <v>20905</v>
      </c>
      <c r="G473" s="29"/>
      <c r="H473" s="119">
        <f t="shared" si="110"/>
        <v>83501</v>
      </c>
      <c r="I473" s="120">
        <f t="shared" si="112"/>
        <v>83700</v>
      </c>
      <c r="J473" s="104">
        <v>0.06</v>
      </c>
      <c r="K473" s="119">
        <f t="shared" si="111"/>
        <v>83501</v>
      </c>
      <c r="L473" s="120">
        <f t="shared" si="113"/>
        <v>83700</v>
      </c>
      <c r="M473" s="92">
        <f>M472+($I473-$I472)*(VLOOKUP($H473,$H$55:$M$516,3))</f>
        <v>6544.5</v>
      </c>
      <c r="P473" s="42">
        <f t="shared" si="118"/>
        <v>470</v>
      </c>
      <c r="Q473" s="45">
        <f t="shared" si="119"/>
        <v>4816</v>
      </c>
      <c r="R473" s="54">
        <f t="shared" si="114"/>
        <v>9632</v>
      </c>
      <c r="S473">
        <f t="shared" si="115"/>
        <v>470</v>
      </c>
      <c r="T473" s="65">
        <v>1</v>
      </c>
    </row>
    <row r="474" spans="1:20" ht="16" thickBot="1" x14ac:dyDescent="0.25">
      <c r="A474" s="32">
        <f t="shared" si="116"/>
        <v>94101</v>
      </c>
      <c r="B474" s="25">
        <f t="shared" si="117"/>
        <v>94300</v>
      </c>
      <c r="C474" s="24">
        <f t="shared" si="106"/>
        <v>8959</v>
      </c>
      <c r="D474" s="24">
        <f t="shared" si="107"/>
        <v>12056</v>
      </c>
      <c r="E474" s="24">
        <f t="shared" si="108"/>
        <v>7119</v>
      </c>
      <c r="F474" s="24">
        <f t="shared" si="109"/>
        <v>20945</v>
      </c>
      <c r="G474" s="29"/>
      <c r="H474" s="119">
        <f t="shared" si="110"/>
        <v>83701</v>
      </c>
      <c r="I474" s="120">
        <f t="shared" si="112"/>
        <v>83900</v>
      </c>
      <c r="J474" s="104">
        <v>0.06</v>
      </c>
      <c r="K474" s="119">
        <f t="shared" si="111"/>
        <v>83701</v>
      </c>
      <c r="L474" s="120">
        <f t="shared" si="113"/>
        <v>83900</v>
      </c>
      <c r="M474" s="92">
        <f>M473+($I474-$I473)*(VLOOKUP($H474,$H$55:$M$516,3))</f>
        <v>6556.5</v>
      </c>
      <c r="P474" s="42">
        <f t="shared" si="118"/>
        <v>471</v>
      </c>
      <c r="Q474" s="45">
        <f t="shared" si="119"/>
        <v>4856</v>
      </c>
      <c r="R474" s="54">
        <f t="shared" si="114"/>
        <v>9712</v>
      </c>
      <c r="S474">
        <f t="shared" si="115"/>
        <v>475</v>
      </c>
      <c r="T474" s="65">
        <v>1</v>
      </c>
    </row>
    <row r="475" spans="1:20" ht="16" thickBot="1" x14ac:dyDescent="0.25">
      <c r="A475" s="32">
        <f t="shared" si="116"/>
        <v>94301</v>
      </c>
      <c r="B475" s="25">
        <f t="shared" si="117"/>
        <v>94500</v>
      </c>
      <c r="C475" s="24">
        <f t="shared" si="106"/>
        <v>8973</v>
      </c>
      <c r="D475" s="24">
        <f t="shared" si="107"/>
        <v>12080</v>
      </c>
      <c r="E475" s="24">
        <f t="shared" si="108"/>
        <v>7133</v>
      </c>
      <c r="F475" s="24">
        <f t="shared" si="109"/>
        <v>20985</v>
      </c>
      <c r="G475" s="29"/>
      <c r="H475" s="119">
        <f t="shared" si="110"/>
        <v>83901</v>
      </c>
      <c r="I475" s="120">
        <f t="shared" si="112"/>
        <v>84100</v>
      </c>
      <c r="J475" s="104">
        <v>0.06</v>
      </c>
      <c r="K475" s="119">
        <f t="shared" si="111"/>
        <v>83901</v>
      </c>
      <c r="L475" s="120">
        <f t="shared" si="113"/>
        <v>84100</v>
      </c>
      <c r="M475" s="92">
        <f>M474+($I475-$I474)*(VLOOKUP($H475,$H$55:$M$516,3))</f>
        <v>6568.5</v>
      </c>
      <c r="P475" s="42">
        <f t="shared" si="118"/>
        <v>472</v>
      </c>
      <c r="Q475" s="45">
        <f t="shared" si="119"/>
        <v>4856</v>
      </c>
      <c r="R475" s="54">
        <f t="shared" si="114"/>
        <v>9712</v>
      </c>
      <c r="S475">
        <f t="shared" si="115"/>
        <v>475</v>
      </c>
      <c r="T475" s="65">
        <v>1</v>
      </c>
    </row>
    <row r="476" spans="1:20" ht="16" thickBot="1" x14ac:dyDescent="0.25">
      <c r="A476" s="32">
        <f t="shared" si="116"/>
        <v>94501</v>
      </c>
      <c r="B476" s="25">
        <f t="shared" si="117"/>
        <v>94700</v>
      </c>
      <c r="C476" s="24">
        <f t="shared" si="106"/>
        <v>8987</v>
      </c>
      <c r="D476" s="24">
        <f t="shared" si="107"/>
        <v>12104</v>
      </c>
      <c r="E476" s="24">
        <f t="shared" si="108"/>
        <v>7147</v>
      </c>
      <c r="F476" s="24">
        <f t="shared" si="109"/>
        <v>21025</v>
      </c>
      <c r="G476" s="29"/>
      <c r="H476" s="119">
        <f t="shared" si="110"/>
        <v>84101</v>
      </c>
      <c r="I476" s="120">
        <f t="shared" si="112"/>
        <v>84300</v>
      </c>
      <c r="J476" s="104">
        <v>0.06</v>
      </c>
      <c r="K476" s="119">
        <f t="shared" si="111"/>
        <v>84101</v>
      </c>
      <c r="L476" s="120">
        <f t="shared" si="113"/>
        <v>84300</v>
      </c>
      <c r="M476" s="92">
        <f>M475+($I476-$I475)*(VLOOKUP($H476,$H$55:$M$516,3))</f>
        <v>6580.5</v>
      </c>
      <c r="P476" s="42">
        <f t="shared" si="118"/>
        <v>473</v>
      </c>
      <c r="Q476" s="45">
        <f t="shared" si="119"/>
        <v>4856</v>
      </c>
      <c r="R476" s="54">
        <f t="shared" si="114"/>
        <v>9712</v>
      </c>
      <c r="S476">
        <f t="shared" si="115"/>
        <v>475</v>
      </c>
      <c r="T476" s="65">
        <v>1</v>
      </c>
    </row>
    <row r="477" spans="1:20" ht="16" thickBot="1" x14ac:dyDescent="0.25">
      <c r="A477" s="32">
        <f t="shared" si="116"/>
        <v>94701</v>
      </c>
      <c r="B477" s="25">
        <f t="shared" si="117"/>
        <v>94900</v>
      </c>
      <c r="C477" s="24">
        <f t="shared" si="106"/>
        <v>9001</v>
      </c>
      <c r="D477" s="24">
        <f t="shared" si="107"/>
        <v>12128</v>
      </c>
      <c r="E477" s="24">
        <f t="shared" si="108"/>
        <v>7161</v>
      </c>
      <c r="F477" s="24">
        <f t="shared" si="109"/>
        <v>21065</v>
      </c>
      <c r="G477" s="29"/>
      <c r="H477" s="119">
        <f t="shared" si="110"/>
        <v>84301</v>
      </c>
      <c r="I477" s="120">
        <f t="shared" si="112"/>
        <v>84500</v>
      </c>
      <c r="J477" s="104">
        <v>0.06</v>
      </c>
      <c r="K477" s="119">
        <f t="shared" si="111"/>
        <v>84301</v>
      </c>
      <c r="L477" s="120">
        <f t="shared" si="113"/>
        <v>84500</v>
      </c>
      <c r="M477" s="92">
        <f>M476+($I477-$I476)*(VLOOKUP($H477,$H$55:$M$516,3))</f>
        <v>6592.5</v>
      </c>
      <c r="P477" s="42">
        <f t="shared" si="118"/>
        <v>474</v>
      </c>
      <c r="Q477" s="45">
        <f t="shared" si="119"/>
        <v>4856</v>
      </c>
      <c r="R477" s="54">
        <f t="shared" si="114"/>
        <v>9712</v>
      </c>
      <c r="S477">
        <f t="shared" si="115"/>
        <v>475</v>
      </c>
      <c r="T477" s="65">
        <v>1</v>
      </c>
    </row>
    <row r="478" spans="1:20" ht="16" thickBot="1" x14ac:dyDescent="0.25">
      <c r="A478" s="32">
        <f t="shared" si="116"/>
        <v>94901</v>
      </c>
      <c r="B478" s="25">
        <f t="shared" si="117"/>
        <v>95100</v>
      </c>
      <c r="C478" s="24">
        <f t="shared" ref="C478:C541" si="120">C477+($B478-$B477)*(VLOOKUP($A478,$H$4:$M$14,3))</f>
        <v>9015</v>
      </c>
      <c r="D478" s="24">
        <f t="shared" ref="D478:D541" si="121">D477+($B478-$B477)*(VLOOKUP($A478,$H$4:$M$14,4))</f>
        <v>12152</v>
      </c>
      <c r="E478" s="24">
        <f t="shared" ref="E478:E541" si="122">E477+($B478-$B477)*(VLOOKUP($A478,$H$4:$M$14,5))</f>
        <v>7175</v>
      </c>
      <c r="F478" s="24">
        <f t="shared" ref="F478:F541" si="123">F477+($B478-$B477)*(VLOOKUP($A478,$H$4:$M$14,6))</f>
        <v>21105</v>
      </c>
      <c r="G478" s="29"/>
      <c r="H478" s="119">
        <f t="shared" si="110"/>
        <v>84501</v>
      </c>
      <c r="I478" s="120">
        <f t="shared" si="112"/>
        <v>84700</v>
      </c>
      <c r="J478" s="104">
        <v>0.06</v>
      </c>
      <c r="K478" s="119">
        <f t="shared" si="111"/>
        <v>84501</v>
      </c>
      <c r="L478" s="120">
        <f t="shared" si="113"/>
        <v>84700</v>
      </c>
      <c r="M478" s="92">
        <f>M477+($I478-$I477)*(VLOOKUP($H478,$H$55:$M$516,3))</f>
        <v>6604.5</v>
      </c>
      <c r="P478" s="42">
        <f t="shared" si="118"/>
        <v>475</v>
      </c>
      <c r="Q478" s="45">
        <f t="shared" si="119"/>
        <v>4856</v>
      </c>
      <c r="R478" s="54">
        <f t="shared" si="114"/>
        <v>9712</v>
      </c>
      <c r="S478">
        <f t="shared" si="115"/>
        <v>475</v>
      </c>
      <c r="T478" s="65">
        <v>1</v>
      </c>
    </row>
    <row r="479" spans="1:20" ht="16" thickBot="1" x14ac:dyDescent="0.25">
      <c r="A479" s="32">
        <f t="shared" si="116"/>
        <v>95101</v>
      </c>
      <c r="B479" s="25">
        <f t="shared" si="117"/>
        <v>95300</v>
      </c>
      <c r="C479" s="24">
        <f t="shared" si="120"/>
        <v>9029</v>
      </c>
      <c r="D479" s="24">
        <f t="shared" si="121"/>
        <v>12176</v>
      </c>
      <c r="E479" s="24">
        <f t="shared" si="122"/>
        <v>7189</v>
      </c>
      <c r="F479" s="24">
        <f t="shared" si="123"/>
        <v>21145</v>
      </c>
      <c r="G479" s="29"/>
      <c r="H479" s="119">
        <f t="shared" si="110"/>
        <v>84701</v>
      </c>
      <c r="I479" s="120">
        <f t="shared" si="112"/>
        <v>84900</v>
      </c>
      <c r="J479" s="104">
        <v>0.06</v>
      </c>
      <c r="K479" s="119">
        <f t="shared" si="111"/>
        <v>84701</v>
      </c>
      <c r="L479" s="120">
        <f t="shared" si="113"/>
        <v>84900</v>
      </c>
      <c r="M479" s="92">
        <f>M478+($I479-$I478)*(VLOOKUP($H479,$H$55:$M$516,3))</f>
        <v>6616.5</v>
      </c>
      <c r="P479" s="42">
        <f t="shared" si="118"/>
        <v>476</v>
      </c>
      <c r="Q479" s="45">
        <f t="shared" si="119"/>
        <v>4896</v>
      </c>
      <c r="R479" s="54">
        <f t="shared" si="114"/>
        <v>9792</v>
      </c>
      <c r="S479">
        <f t="shared" si="115"/>
        <v>480</v>
      </c>
      <c r="T479" s="65">
        <v>1</v>
      </c>
    </row>
    <row r="480" spans="1:20" ht="16" thickBot="1" x14ac:dyDescent="0.25">
      <c r="A480" s="32">
        <f t="shared" si="116"/>
        <v>95301</v>
      </c>
      <c r="B480" s="25">
        <f t="shared" si="117"/>
        <v>95500</v>
      </c>
      <c r="C480" s="24">
        <f t="shared" si="120"/>
        <v>9043</v>
      </c>
      <c r="D480" s="24">
        <f t="shared" si="121"/>
        <v>12200</v>
      </c>
      <c r="E480" s="24">
        <f t="shared" si="122"/>
        <v>7203</v>
      </c>
      <c r="F480" s="24">
        <f t="shared" si="123"/>
        <v>21185</v>
      </c>
      <c r="G480" s="29"/>
      <c r="H480" s="119">
        <f t="shared" si="110"/>
        <v>84901</v>
      </c>
      <c r="I480" s="120">
        <f t="shared" si="112"/>
        <v>85100</v>
      </c>
      <c r="J480" s="104">
        <v>0.06</v>
      </c>
      <c r="K480" s="119">
        <f t="shared" si="111"/>
        <v>84901</v>
      </c>
      <c r="L480" s="120">
        <f t="shared" si="113"/>
        <v>85100</v>
      </c>
      <c r="M480" s="92">
        <f>M479+($I480-$I479)*(VLOOKUP($H480,$H$55:$M$516,3))</f>
        <v>6628.5</v>
      </c>
      <c r="P480" s="42">
        <f t="shared" si="118"/>
        <v>477</v>
      </c>
      <c r="Q480" s="45">
        <f t="shared" si="119"/>
        <v>4896</v>
      </c>
      <c r="R480" s="54">
        <f t="shared" si="114"/>
        <v>9792</v>
      </c>
      <c r="S480">
        <f t="shared" si="115"/>
        <v>480</v>
      </c>
      <c r="T480" s="65">
        <v>1</v>
      </c>
    </row>
    <row r="481" spans="1:20" ht="16" thickBot="1" x14ac:dyDescent="0.25">
      <c r="A481" s="32">
        <f t="shared" si="116"/>
        <v>95501</v>
      </c>
      <c r="B481" s="25">
        <f t="shared" si="117"/>
        <v>95700</v>
      </c>
      <c r="C481" s="24">
        <f t="shared" si="120"/>
        <v>9057</v>
      </c>
      <c r="D481" s="24">
        <f t="shared" si="121"/>
        <v>12224</v>
      </c>
      <c r="E481" s="24">
        <f t="shared" si="122"/>
        <v>7217</v>
      </c>
      <c r="F481" s="24">
        <f t="shared" si="123"/>
        <v>21225</v>
      </c>
      <c r="G481" s="29"/>
      <c r="H481" s="119">
        <f t="shared" si="110"/>
        <v>85101</v>
      </c>
      <c r="I481" s="120">
        <f t="shared" si="112"/>
        <v>85300</v>
      </c>
      <c r="J481" s="104">
        <v>0.06</v>
      </c>
      <c r="K481" s="119">
        <f t="shared" si="111"/>
        <v>85101</v>
      </c>
      <c r="L481" s="120">
        <f t="shared" si="113"/>
        <v>85300</v>
      </c>
      <c r="M481" s="92">
        <f>M480+($I481-$I480)*(VLOOKUP($H481,$H$55:$M$516,3))</f>
        <v>6640.5</v>
      </c>
      <c r="P481" s="42">
        <f t="shared" si="118"/>
        <v>478</v>
      </c>
      <c r="Q481" s="45">
        <f t="shared" si="119"/>
        <v>4896</v>
      </c>
      <c r="R481" s="54">
        <f t="shared" si="114"/>
        <v>9792</v>
      </c>
      <c r="S481">
        <f t="shared" si="115"/>
        <v>480</v>
      </c>
      <c r="T481" s="65">
        <v>1</v>
      </c>
    </row>
    <row r="482" spans="1:20" ht="16" thickBot="1" x14ac:dyDescent="0.25">
      <c r="A482" s="32">
        <f t="shared" si="116"/>
        <v>95701</v>
      </c>
      <c r="B482" s="25">
        <f t="shared" si="117"/>
        <v>95900</v>
      </c>
      <c r="C482" s="24">
        <f t="shared" si="120"/>
        <v>9071</v>
      </c>
      <c r="D482" s="24">
        <f t="shared" si="121"/>
        <v>12248</v>
      </c>
      <c r="E482" s="24">
        <f t="shared" si="122"/>
        <v>7231</v>
      </c>
      <c r="F482" s="24">
        <f t="shared" si="123"/>
        <v>21265</v>
      </c>
      <c r="G482" s="29"/>
      <c r="H482" s="119">
        <f t="shared" si="110"/>
        <v>85301</v>
      </c>
      <c r="I482" s="120">
        <f t="shared" si="112"/>
        <v>85500</v>
      </c>
      <c r="J482" s="104">
        <v>0.06</v>
      </c>
      <c r="K482" s="119">
        <f t="shared" si="111"/>
        <v>85301</v>
      </c>
      <c r="L482" s="120">
        <f t="shared" si="113"/>
        <v>85500</v>
      </c>
      <c r="M482" s="92">
        <f>M481+($I482-$I481)*(VLOOKUP($H482,$H$55:$M$516,3))</f>
        <v>6652.5</v>
      </c>
      <c r="P482" s="42">
        <f t="shared" si="118"/>
        <v>479</v>
      </c>
      <c r="Q482" s="45">
        <f t="shared" si="119"/>
        <v>4896</v>
      </c>
      <c r="R482" s="54">
        <f t="shared" si="114"/>
        <v>9792</v>
      </c>
      <c r="S482">
        <f t="shared" si="115"/>
        <v>480</v>
      </c>
      <c r="T482" s="65">
        <v>1</v>
      </c>
    </row>
    <row r="483" spans="1:20" ht="16" thickBot="1" x14ac:dyDescent="0.25">
      <c r="A483" s="32">
        <f t="shared" si="116"/>
        <v>95901</v>
      </c>
      <c r="B483" s="25">
        <f t="shared" si="117"/>
        <v>96100</v>
      </c>
      <c r="C483" s="24">
        <f t="shared" si="120"/>
        <v>9085</v>
      </c>
      <c r="D483" s="24">
        <f t="shared" si="121"/>
        <v>12272</v>
      </c>
      <c r="E483" s="24">
        <f t="shared" si="122"/>
        <v>7245</v>
      </c>
      <c r="F483" s="24">
        <f t="shared" si="123"/>
        <v>21305</v>
      </c>
      <c r="G483" s="29"/>
      <c r="H483" s="119">
        <f t="shared" si="110"/>
        <v>85501</v>
      </c>
      <c r="I483" s="120">
        <f t="shared" si="112"/>
        <v>85700</v>
      </c>
      <c r="J483" s="104">
        <v>0.06</v>
      </c>
      <c r="K483" s="119">
        <f t="shared" si="111"/>
        <v>85501</v>
      </c>
      <c r="L483" s="120">
        <f t="shared" si="113"/>
        <v>85700</v>
      </c>
      <c r="M483" s="92">
        <f>M482+($I483-$I482)*(VLOOKUP($H483,$H$55:$M$516,3))</f>
        <v>6664.5</v>
      </c>
      <c r="P483" s="42">
        <f t="shared" si="118"/>
        <v>480</v>
      </c>
      <c r="Q483" s="45">
        <f t="shared" si="119"/>
        <v>4896</v>
      </c>
      <c r="R483" s="54">
        <f t="shared" si="114"/>
        <v>9792</v>
      </c>
      <c r="S483">
        <f t="shared" si="115"/>
        <v>480</v>
      </c>
      <c r="T483" s="65">
        <v>1</v>
      </c>
    </row>
    <row r="484" spans="1:20" ht="16" thickBot="1" x14ac:dyDescent="0.25">
      <c r="A484" s="32">
        <f t="shared" si="116"/>
        <v>96101</v>
      </c>
      <c r="B484" s="25">
        <f t="shared" si="117"/>
        <v>96300</v>
      </c>
      <c r="C484" s="24">
        <f t="shared" si="120"/>
        <v>9099</v>
      </c>
      <c r="D484" s="24">
        <f t="shared" si="121"/>
        <v>12296</v>
      </c>
      <c r="E484" s="24">
        <f t="shared" si="122"/>
        <v>7259</v>
      </c>
      <c r="F484" s="24">
        <f t="shared" si="123"/>
        <v>21345</v>
      </c>
      <c r="G484" s="29"/>
      <c r="H484" s="119">
        <f t="shared" si="110"/>
        <v>85701</v>
      </c>
      <c r="I484" s="120">
        <f t="shared" si="112"/>
        <v>85900</v>
      </c>
      <c r="J484" s="104">
        <v>0.06</v>
      </c>
      <c r="K484" s="119">
        <f t="shared" si="111"/>
        <v>85701</v>
      </c>
      <c r="L484" s="120">
        <f t="shared" si="113"/>
        <v>85900</v>
      </c>
      <c r="M484" s="92">
        <f>M483+($I484-$I483)*(VLOOKUP($H484,$H$55:$M$516,3))</f>
        <v>6676.5</v>
      </c>
      <c r="P484" s="42">
        <f t="shared" si="118"/>
        <v>481</v>
      </c>
      <c r="Q484" s="45">
        <f t="shared" si="119"/>
        <v>4936</v>
      </c>
      <c r="R484" s="54">
        <f t="shared" si="114"/>
        <v>9872</v>
      </c>
      <c r="S484">
        <f t="shared" si="115"/>
        <v>485</v>
      </c>
      <c r="T484" s="65">
        <v>1</v>
      </c>
    </row>
    <row r="485" spans="1:20" ht="16" thickBot="1" x14ac:dyDescent="0.25">
      <c r="A485" s="32">
        <f t="shared" si="116"/>
        <v>96301</v>
      </c>
      <c r="B485" s="25">
        <f t="shared" si="117"/>
        <v>96500</v>
      </c>
      <c r="C485" s="24">
        <f t="shared" si="120"/>
        <v>9113</v>
      </c>
      <c r="D485" s="24">
        <f t="shared" si="121"/>
        <v>12320</v>
      </c>
      <c r="E485" s="24">
        <f t="shared" si="122"/>
        <v>7273</v>
      </c>
      <c r="F485" s="24">
        <f t="shared" si="123"/>
        <v>21385</v>
      </c>
      <c r="G485" s="29"/>
      <c r="H485" s="119">
        <f t="shared" si="110"/>
        <v>85901</v>
      </c>
      <c r="I485" s="120">
        <f t="shared" si="112"/>
        <v>86100</v>
      </c>
      <c r="J485" s="104">
        <v>0.06</v>
      </c>
      <c r="K485" s="119">
        <f t="shared" si="111"/>
        <v>85901</v>
      </c>
      <c r="L485" s="120">
        <f t="shared" si="113"/>
        <v>86100</v>
      </c>
      <c r="M485" s="92">
        <f>M484+($I485-$I484)*(VLOOKUP($H485,$H$55:$M$516,3))</f>
        <v>6688.5</v>
      </c>
      <c r="P485" s="42">
        <f t="shared" si="118"/>
        <v>482</v>
      </c>
      <c r="Q485" s="45">
        <f t="shared" si="119"/>
        <v>4936</v>
      </c>
      <c r="R485" s="54">
        <f t="shared" si="114"/>
        <v>9872</v>
      </c>
      <c r="S485">
        <f t="shared" si="115"/>
        <v>485</v>
      </c>
      <c r="T485" s="65">
        <v>1</v>
      </c>
    </row>
    <row r="486" spans="1:20" ht="16" thickBot="1" x14ac:dyDescent="0.25">
      <c r="A486" s="32">
        <f t="shared" si="116"/>
        <v>96501</v>
      </c>
      <c r="B486" s="25">
        <f t="shared" si="117"/>
        <v>96700</v>
      </c>
      <c r="C486" s="24">
        <f t="shared" si="120"/>
        <v>9127</v>
      </c>
      <c r="D486" s="24">
        <f t="shared" si="121"/>
        <v>12344</v>
      </c>
      <c r="E486" s="24">
        <f t="shared" si="122"/>
        <v>7287</v>
      </c>
      <c r="F486" s="24">
        <f t="shared" si="123"/>
        <v>21425</v>
      </c>
      <c r="G486" s="29"/>
      <c r="H486" s="119">
        <f t="shared" si="110"/>
        <v>86101</v>
      </c>
      <c r="I486" s="120">
        <f t="shared" si="112"/>
        <v>86300</v>
      </c>
      <c r="J486" s="104">
        <v>0.06</v>
      </c>
      <c r="K486" s="119">
        <f t="shared" si="111"/>
        <v>86101</v>
      </c>
      <c r="L486" s="120">
        <f t="shared" si="113"/>
        <v>86300</v>
      </c>
      <c r="M486" s="92">
        <f>M485+($I486-$I485)*(VLOOKUP($H486,$H$55:$M$516,3))</f>
        <v>6700.5</v>
      </c>
      <c r="P486" s="42">
        <f t="shared" si="118"/>
        <v>483</v>
      </c>
      <c r="Q486" s="45">
        <f t="shared" si="119"/>
        <v>4936</v>
      </c>
      <c r="R486" s="54">
        <f t="shared" si="114"/>
        <v>9872</v>
      </c>
      <c r="S486">
        <f t="shared" si="115"/>
        <v>485</v>
      </c>
      <c r="T486" s="65">
        <v>1</v>
      </c>
    </row>
    <row r="487" spans="1:20" ht="16" thickBot="1" x14ac:dyDescent="0.25">
      <c r="A487" s="32">
        <f t="shared" si="116"/>
        <v>96701</v>
      </c>
      <c r="B487" s="25">
        <f t="shared" si="117"/>
        <v>96900</v>
      </c>
      <c r="C487" s="24">
        <f t="shared" si="120"/>
        <v>9141</v>
      </c>
      <c r="D487" s="24">
        <f t="shared" si="121"/>
        <v>12368</v>
      </c>
      <c r="E487" s="24">
        <f t="shared" si="122"/>
        <v>7301</v>
      </c>
      <c r="F487" s="24">
        <f t="shared" si="123"/>
        <v>21465</v>
      </c>
      <c r="G487" s="29"/>
      <c r="H487" s="119">
        <f t="shared" si="110"/>
        <v>86301</v>
      </c>
      <c r="I487" s="120">
        <f t="shared" si="112"/>
        <v>86500</v>
      </c>
      <c r="J487" s="104">
        <v>0.06</v>
      </c>
      <c r="K487" s="119">
        <f t="shared" si="111"/>
        <v>86301</v>
      </c>
      <c r="L487" s="120">
        <f t="shared" si="113"/>
        <v>86500</v>
      </c>
      <c r="M487" s="92">
        <f>M486+($I487-$I486)*(VLOOKUP($H487,$H$55:$M$516,3))</f>
        <v>6712.5</v>
      </c>
      <c r="P487" s="42">
        <f t="shared" si="118"/>
        <v>484</v>
      </c>
      <c r="Q487" s="45">
        <f t="shared" si="119"/>
        <v>4936</v>
      </c>
      <c r="R487" s="54">
        <f t="shared" si="114"/>
        <v>9872</v>
      </c>
      <c r="S487">
        <f t="shared" si="115"/>
        <v>485</v>
      </c>
      <c r="T487" s="65">
        <v>1</v>
      </c>
    </row>
    <row r="488" spans="1:20" ht="16" thickBot="1" x14ac:dyDescent="0.25">
      <c r="A488" s="32">
        <f t="shared" si="116"/>
        <v>96901</v>
      </c>
      <c r="B488" s="25">
        <f t="shared" si="117"/>
        <v>97100</v>
      </c>
      <c r="C488" s="24">
        <f t="shared" si="120"/>
        <v>9155</v>
      </c>
      <c r="D488" s="24">
        <f t="shared" si="121"/>
        <v>12392</v>
      </c>
      <c r="E488" s="24">
        <f t="shared" si="122"/>
        <v>7315</v>
      </c>
      <c r="F488" s="24">
        <f t="shared" si="123"/>
        <v>21505</v>
      </c>
      <c r="G488" s="29"/>
      <c r="H488" s="119">
        <f t="shared" si="110"/>
        <v>86501</v>
      </c>
      <c r="I488" s="120">
        <f t="shared" si="112"/>
        <v>86700</v>
      </c>
      <c r="J488" s="104">
        <v>0.06</v>
      </c>
      <c r="K488" s="119">
        <f t="shared" si="111"/>
        <v>86501</v>
      </c>
      <c r="L488" s="120">
        <f t="shared" si="113"/>
        <v>86700</v>
      </c>
      <c r="M488" s="92">
        <f>M487+($I488-$I487)*(VLOOKUP($H488,$H$55:$M$516,3))</f>
        <v>6724.5</v>
      </c>
      <c r="P488" s="42">
        <f t="shared" si="118"/>
        <v>485</v>
      </c>
      <c r="Q488" s="45">
        <f t="shared" si="119"/>
        <v>4936</v>
      </c>
      <c r="R488" s="54">
        <f t="shared" si="114"/>
        <v>9872</v>
      </c>
      <c r="S488">
        <f t="shared" si="115"/>
        <v>485</v>
      </c>
      <c r="T488" s="65">
        <v>1</v>
      </c>
    </row>
    <row r="489" spans="1:20" ht="16" thickBot="1" x14ac:dyDescent="0.25">
      <c r="A489" s="32">
        <f t="shared" si="116"/>
        <v>97101</v>
      </c>
      <c r="B489" s="25">
        <f t="shared" si="117"/>
        <v>97300</v>
      </c>
      <c r="C489" s="24">
        <f t="shared" si="120"/>
        <v>9169</v>
      </c>
      <c r="D489" s="24">
        <f t="shared" si="121"/>
        <v>12416</v>
      </c>
      <c r="E489" s="24">
        <f t="shared" si="122"/>
        <v>7329</v>
      </c>
      <c r="F489" s="24">
        <f t="shared" si="123"/>
        <v>21545</v>
      </c>
      <c r="G489" s="29"/>
      <c r="H489" s="119">
        <f t="shared" si="110"/>
        <v>86701</v>
      </c>
      <c r="I489" s="120">
        <f t="shared" si="112"/>
        <v>86900</v>
      </c>
      <c r="J489" s="104">
        <v>0.06</v>
      </c>
      <c r="K489" s="119">
        <f t="shared" si="111"/>
        <v>86701</v>
      </c>
      <c r="L489" s="120">
        <f t="shared" si="113"/>
        <v>86900</v>
      </c>
      <c r="M489" s="92">
        <f>M488+($I489-$I488)*(VLOOKUP($H489,$H$55:$M$516,3))</f>
        <v>6736.5</v>
      </c>
      <c r="P489" s="42">
        <f t="shared" si="118"/>
        <v>486</v>
      </c>
      <c r="Q489" s="45">
        <f t="shared" si="119"/>
        <v>4976</v>
      </c>
      <c r="R489" s="54">
        <f t="shared" si="114"/>
        <v>9952</v>
      </c>
      <c r="S489">
        <f t="shared" si="115"/>
        <v>490</v>
      </c>
      <c r="T489" s="65">
        <v>1</v>
      </c>
    </row>
    <row r="490" spans="1:20" ht="16" thickBot="1" x14ac:dyDescent="0.25">
      <c r="A490" s="32">
        <f t="shared" si="116"/>
        <v>97301</v>
      </c>
      <c r="B490" s="25">
        <f t="shared" si="117"/>
        <v>97500</v>
      </c>
      <c r="C490" s="24">
        <f t="shared" si="120"/>
        <v>9183</v>
      </c>
      <c r="D490" s="24">
        <f t="shared" si="121"/>
        <v>12440</v>
      </c>
      <c r="E490" s="24">
        <f t="shared" si="122"/>
        <v>7343</v>
      </c>
      <c r="F490" s="24">
        <f t="shared" si="123"/>
        <v>21585</v>
      </c>
      <c r="G490" s="29"/>
      <c r="H490" s="119">
        <f t="shared" si="110"/>
        <v>86901</v>
      </c>
      <c r="I490" s="120">
        <f t="shared" si="112"/>
        <v>87100</v>
      </c>
      <c r="J490" s="104">
        <v>0.06</v>
      </c>
      <c r="K490" s="119">
        <f t="shared" si="111"/>
        <v>86901</v>
      </c>
      <c r="L490" s="120">
        <f t="shared" si="113"/>
        <v>87100</v>
      </c>
      <c r="M490" s="92">
        <f>M489+($I490-$I489)*(VLOOKUP($H490,$H$55:$M$516,3))</f>
        <v>6748.5</v>
      </c>
      <c r="P490" s="42">
        <f t="shared" si="118"/>
        <v>487</v>
      </c>
      <c r="Q490" s="45">
        <f t="shared" si="119"/>
        <v>4976</v>
      </c>
      <c r="R490" s="54">
        <f t="shared" si="114"/>
        <v>9952</v>
      </c>
      <c r="S490">
        <f t="shared" si="115"/>
        <v>490</v>
      </c>
      <c r="T490" s="65">
        <v>1</v>
      </c>
    </row>
    <row r="491" spans="1:20" ht="16" thickBot="1" x14ac:dyDescent="0.25">
      <c r="A491" s="32">
        <f t="shared" si="116"/>
        <v>97501</v>
      </c>
      <c r="B491" s="25">
        <f t="shared" si="117"/>
        <v>97700</v>
      </c>
      <c r="C491" s="24">
        <f t="shared" si="120"/>
        <v>9197</v>
      </c>
      <c r="D491" s="24">
        <f t="shared" si="121"/>
        <v>12464</v>
      </c>
      <c r="E491" s="24">
        <f t="shared" si="122"/>
        <v>7357</v>
      </c>
      <c r="F491" s="24">
        <f t="shared" si="123"/>
        <v>21625</v>
      </c>
      <c r="G491" s="29"/>
      <c r="H491" s="119">
        <f t="shared" si="110"/>
        <v>87101</v>
      </c>
      <c r="I491" s="120">
        <f t="shared" si="112"/>
        <v>87300</v>
      </c>
      <c r="J491" s="104">
        <v>0.06</v>
      </c>
      <c r="K491" s="119">
        <f t="shared" si="111"/>
        <v>87101</v>
      </c>
      <c r="L491" s="120">
        <f t="shared" si="113"/>
        <v>87300</v>
      </c>
      <c r="M491" s="92">
        <f>M490+($I491-$I490)*(VLOOKUP($H491,$H$55:$M$516,3))</f>
        <v>6760.5</v>
      </c>
      <c r="P491" s="42">
        <f t="shared" si="118"/>
        <v>488</v>
      </c>
      <c r="Q491" s="45">
        <f t="shared" si="119"/>
        <v>4976</v>
      </c>
      <c r="R491" s="54">
        <f t="shared" si="114"/>
        <v>9952</v>
      </c>
      <c r="S491">
        <f t="shared" si="115"/>
        <v>490</v>
      </c>
      <c r="T491" s="65">
        <v>1</v>
      </c>
    </row>
    <row r="492" spans="1:20" ht="16" thickBot="1" x14ac:dyDescent="0.25">
      <c r="A492" s="32">
        <f t="shared" si="116"/>
        <v>97701</v>
      </c>
      <c r="B492" s="25">
        <f t="shared" si="117"/>
        <v>97900</v>
      </c>
      <c r="C492" s="24">
        <f t="shared" si="120"/>
        <v>9211</v>
      </c>
      <c r="D492" s="24">
        <f t="shared" si="121"/>
        <v>12488</v>
      </c>
      <c r="E492" s="24">
        <f t="shared" si="122"/>
        <v>7371</v>
      </c>
      <c r="F492" s="24">
        <f t="shared" si="123"/>
        <v>21665</v>
      </c>
      <c r="G492" s="29"/>
      <c r="H492" s="119">
        <f t="shared" si="110"/>
        <v>87301</v>
      </c>
      <c r="I492" s="120">
        <f t="shared" si="112"/>
        <v>87500</v>
      </c>
      <c r="J492" s="104">
        <v>0.06</v>
      </c>
      <c r="K492" s="119">
        <f t="shared" si="111"/>
        <v>87301</v>
      </c>
      <c r="L492" s="120">
        <f t="shared" si="113"/>
        <v>87500</v>
      </c>
      <c r="M492" s="92">
        <f>M491+($I492-$I491)*(VLOOKUP($H492,$H$55:$M$516,3))</f>
        <v>6772.5</v>
      </c>
      <c r="P492" s="42">
        <f t="shared" si="118"/>
        <v>489</v>
      </c>
      <c r="Q492" s="45">
        <f t="shared" si="119"/>
        <v>4976</v>
      </c>
      <c r="R492" s="54">
        <f t="shared" si="114"/>
        <v>9952</v>
      </c>
      <c r="S492">
        <f t="shared" si="115"/>
        <v>490</v>
      </c>
      <c r="T492" s="65">
        <v>1</v>
      </c>
    </row>
    <row r="493" spans="1:20" ht="16" thickBot="1" x14ac:dyDescent="0.25">
      <c r="A493" s="32">
        <f t="shared" si="116"/>
        <v>97901</v>
      </c>
      <c r="B493" s="25">
        <f t="shared" si="117"/>
        <v>98100</v>
      </c>
      <c r="C493" s="24">
        <f t="shared" si="120"/>
        <v>9225</v>
      </c>
      <c r="D493" s="24">
        <f t="shared" si="121"/>
        <v>12512</v>
      </c>
      <c r="E493" s="24">
        <f t="shared" si="122"/>
        <v>7385</v>
      </c>
      <c r="F493" s="24">
        <f t="shared" si="123"/>
        <v>21705</v>
      </c>
      <c r="G493" s="29"/>
      <c r="H493" s="119">
        <f t="shared" si="110"/>
        <v>87501</v>
      </c>
      <c r="I493" s="120">
        <f t="shared" si="112"/>
        <v>87700</v>
      </c>
      <c r="J493" s="104">
        <v>0.06</v>
      </c>
      <c r="K493" s="119">
        <f t="shared" si="111"/>
        <v>87501</v>
      </c>
      <c r="L493" s="120">
        <f t="shared" si="113"/>
        <v>87700</v>
      </c>
      <c r="M493" s="92">
        <f>M492+($I493-$I492)*(VLOOKUP($H493,$H$55:$M$516,3))</f>
        <v>6784.5</v>
      </c>
      <c r="P493" s="42">
        <f t="shared" si="118"/>
        <v>490</v>
      </c>
      <c r="Q493" s="45">
        <f t="shared" si="119"/>
        <v>4976</v>
      </c>
      <c r="R493" s="54">
        <f t="shared" si="114"/>
        <v>9952</v>
      </c>
      <c r="S493">
        <f t="shared" si="115"/>
        <v>490</v>
      </c>
      <c r="T493" s="65">
        <v>1</v>
      </c>
    </row>
    <row r="494" spans="1:20" ht="16" thickBot="1" x14ac:dyDescent="0.25">
      <c r="A494" s="32">
        <f t="shared" si="116"/>
        <v>98101</v>
      </c>
      <c r="B494" s="25">
        <f t="shared" si="117"/>
        <v>98300</v>
      </c>
      <c r="C494" s="24">
        <f t="shared" si="120"/>
        <v>9239</v>
      </c>
      <c r="D494" s="24">
        <f t="shared" si="121"/>
        <v>12536</v>
      </c>
      <c r="E494" s="24">
        <f t="shared" si="122"/>
        <v>7399</v>
      </c>
      <c r="F494" s="24">
        <f t="shared" si="123"/>
        <v>21745</v>
      </c>
      <c r="G494" s="29"/>
      <c r="H494" s="119">
        <f t="shared" si="110"/>
        <v>87701</v>
      </c>
      <c r="I494" s="120">
        <f t="shared" si="112"/>
        <v>87900</v>
      </c>
      <c r="J494" s="104">
        <v>0.06</v>
      </c>
      <c r="K494" s="119">
        <f t="shared" si="111"/>
        <v>87701</v>
      </c>
      <c r="L494" s="120">
        <f t="shared" si="113"/>
        <v>87900</v>
      </c>
      <c r="M494" s="92">
        <f>M493+($I494-$I493)*(VLOOKUP($H494,$H$55:$M$516,3))</f>
        <v>6796.5</v>
      </c>
      <c r="P494" s="42">
        <f t="shared" si="118"/>
        <v>491</v>
      </c>
      <c r="Q494" s="45">
        <f t="shared" si="119"/>
        <v>5016</v>
      </c>
      <c r="R494" s="54">
        <f t="shared" si="114"/>
        <v>10032</v>
      </c>
      <c r="S494">
        <f t="shared" si="115"/>
        <v>495</v>
      </c>
      <c r="T494" s="65">
        <v>1</v>
      </c>
    </row>
    <row r="495" spans="1:20" ht="16" thickBot="1" x14ac:dyDescent="0.25">
      <c r="A495" s="32">
        <f t="shared" si="116"/>
        <v>98301</v>
      </c>
      <c r="B495" s="25">
        <f t="shared" si="117"/>
        <v>98500</v>
      </c>
      <c r="C495" s="24">
        <f t="shared" si="120"/>
        <v>9253</v>
      </c>
      <c r="D495" s="24">
        <f t="shared" si="121"/>
        <v>12560</v>
      </c>
      <c r="E495" s="24">
        <f t="shared" si="122"/>
        <v>7413</v>
      </c>
      <c r="F495" s="24">
        <f t="shared" si="123"/>
        <v>21785</v>
      </c>
      <c r="G495" s="29"/>
      <c r="H495" s="119">
        <f t="shared" si="110"/>
        <v>87901</v>
      </c>
      <c r="I495" s="120">
        <f t="shared" si="112"/>
        <v>88100</v>
      </c>
      <c r="J495" s="104">
        <v>0.06</v>
      </c>
      <c r="K495" s="119">
        <f t="shared" si="111"/>
        <v>87901</v>
      </c>
      <c r="L495" s="120">
        <f t="shared" si="113"/>
        <v>88100</v>
      </c>
      <c r="M495" s="92">
        <f>M494+($I495-$I494)*(VLOOKUP($H495,$H$55:$M$516,3))</f>
        <v>6808.5</v>
      </c>
      <c r="P495" s="42">
        <f t="shared" si="118"/>
        <v>492</v>
      </c>
      <c r="Q495" s="45">
        <f t="shared" si="119"/>
        <v>5016</v>
      </c>
      <c r="R495" s="54">
        <f t="shared" si="114"/>
        <v>10032</v>
      </c>
      <c r="S495">
        <f t="shared" si="115"/>
        <v>495</v>
      </c>
      <c r="T495" s="65">
        <v>1</v>
      </c>
    </row>
    <row r="496" spans="1:20" ht="16" thickBot="1" x14ac:dyDescent="0.25">
      <c r="A496" s="32">
        <f t="shared" si="116"/>
        <v>98501</v>
      </c>
      <c r="B496" s="25">
        <f t="shared" si="117"/>
        <v>98700</v>
      </c>
      <c r="C496" s="24">
        <f t="shared" si="120"/>
        <v>9267</v>
      </c>
      <c r="D496" s="24">
        <f t="shared" si="121"/>
        <v>12584</v>
      </c>
      <c r="E496" s="24">
        <f t="shared" si="122"/>
        <v>7427</v>
      </c>
      <c r="F496" s="24">
        <f t="shared" si="123"/>
        <v>21825</v>
      </c>
      <c r="G496" s="29"/>
      <c r="H496" s="119">
        <f t="shared" si="110"/>
        <v>88101</v>
      </c>
      <c r="I496" s="120">
        <f t="shared" si="112"/>
        <v>88300</v>
      </c>
      <c r="J496" s="104">
        <v>0.06</v>
      </c>
      <c r="K496" s="119">
        <f t="shared" si="111"/>
        <v>88101</v>
      </c>
      <c r="L496" s="120">
        <f t="shared" si="113"/>
        <v>88300</v>
      </c>
      <c r="M496" s="92">
        <f>M495+($I496-$I495)*(VLOOKUP($H496,$H$55:$M$516,3))</f>
        <v>6820.5</v>
      </c>
      <c r="P496" s="42">
        <f t="shared" si="118"/>
        <v>493</v>
      </c>
      <c r="Q496" s="45">
        <f t="shared" si="119"/>
        <v>5016</v>
      </c>
      <c r="R496" s="54">
        <f t="shared" si="114"/>
        <v>10032</v>
      </c>
      <c r="S496">
        <f t="shared" si="115"/>
        <v>495</v>
      </c>
      <c r="T496" s="65">
        <v>1</v>
      </c>
    </row>
    <row r="497" spans="1:20" ht="16" thickBot="1" x14ac:dyDescent="0.25">
      <c r="A497" s="32">
        <f t="shared" si="116"/>
        <v>98701</v>
      </c>
      <c r="B497" s="25">
        <f t="shared" si="117"/>
        <v>98900</v>
      </c>
      <c r="C497" s="24">
        <f t="shared" si="120"/>
        <v>9281</v>
      </c>
      <c r="D497" s="24">
        <f t="shared" si="121"/>
        <v>12608</v>
      </c>
      <c r="E497" s="24">
        <f t="shared" si="122"/>
        <v>7441</v>
      </c>
      <c r="F497" s="24">
        <f t="shared" si="123"/>
        <v>21865</v>
      </c>
      <c r="G497" s="29"/>
      <c r="H497" s="119">
        <f t="shared" si="110"/>
        <v>88301</v>
      </c>
      <c r="I497" s="120">
        <f t="shared" si="112"/>
        <v>88500</v>
      </c>
      <c r="J497" s="104">
        <v>0.06</v>
      </c>
      <c r="K497" s="119">
        <f t="shared" si="111"/>
        <v>88301</v>
      </c>
      <c r="L497" s="120">
        <f t="shared" si="113"/>
        <v>88500</v>
      </c>
      <c r="M497" s="92">
        <f>M496+($I497-$I496)*(VLOOKUP($H497,$H$55:$M$516,3))</f>
        <v>6832.5</v>
      </c>
      <c r="P497" s="42">
        <f t="shared" si="118"/>
        <v>494</v>
      </c>
      <c r="Q497" s="45">
        <f t="shared" si="119"/>
        <v>5016</v>
      </c>
      <c r="R497" s="54">
        <f t="shared" si="114"/>
        <v>10032</v>
      </c>
      <c r="S497">
        <f t="shared" si="115"/>
        <v>495</v>
      </c>
      <c r="T497" s="65">
        <v>1</v>
      </c>
    </row>
    <row r="498" spans="1:20" ht="16" thickBot="1" x14ac:dyDescent="0.25">
      <c r="A498" s="32">
        <f t="shared" si="116"/>
        <v>98901</v>
      </c>
      <c r="B498" s="25">
        <f t="shared" si="117"/>
        <v>99100</v>
      </c>
      <c r="C498" s="24">
        <f t="shared" si="120"/>
        <v>9295</v>
      </c>
      <c r="D498" s="24">
        <f t="shared" si="121"/>
        <v>12632</v>
      </c>
      <c r="E498" s="24">
        <f t="shared" si="122"/>
        <v>7455</v>
      </c>
      <c r="F498" s="24">
        <f t="shared" si="123"/>
        <v>21905</v>
      </c>
      <c r="G498" s="29"/>
      <c r="H498" s="119">
        <f t="shared" si="110"/>
        <v>88501</v>
      </c>
      <c r="I498" s="120">
        <f t="shared" si="112"/>
        <v>88700</v>
      </c>
      <c r="J498" s="104">
        <v>0.06</v>
      </c>
      <c r="K498" s="119">
        <f t="shared" si="111"/>
        <v>88501</v>
      </c>
      <c r="L498" s="120">
        <f t="shared" si="113"/>
        <v>88700</v>
      </c>
      <c r="M498" s="92">
        <f>M497+($I498-$I497)*(VLOOKUP($H498,$H$55:$M$516,3))</f>
        <v>6844.5</v>
      </c>
      <c r="P498" s="42">
        <f t="shared" si="118"/>
        <v>495</v>
      </c>
      <c r="Q498" s="45">
        <f t="shared" si="119"/>
        <v>5016</v>
      </c>
      <c r="R498" s="54">
        <f t="shared" si="114"/>
        <v>10032</v>
      </c>
      <c r="S498">
        <f t="shared" si="115"/>
        <v>495</v>
      </c>
      <c r="T498" s="65">
        <v>1</v>
      </c>
    </row>
    <row r="499" spans="1:20" ht="16" thickBot="1" x14ac:dyDescent="0.25">
      <c r="A499" s="32">
        <f t="shared" si="116"/>
        <v>99101</v>
      </c>
      <c r="B499" s="25">
        <f t="shared" si="117"/>
        <v>99300</v>
      </c>
      <c r="C499" s="24">
        <f t="shared" si="120"/>
        <v>9309</v>
      </c>
      <c r="D499" s="24">
        <f t="shared" si="121"/>
        <v>12656</v>
      </c>
      <c r="E499" s="24">
        <f t="shared" si="122"/>
        <v>7469</v>
      </c>
      <c r="F499" s="24">
        <f t="shared" si="123"/>
        <v>21945</v>
      </c>
      <c r="G499" s="29"/>
      <c r="H499" s="119">
        <f t="shared" si="110"/>
        <v>88701</v>
      </c>
      <c r="I499" s="120">
        <f t="shared" si="112"/>
        <v>88900</v>
      </c>
      <c r="J499" s="104">
        <v>0.06</v>
      </c>
      <c r="K499" s="119">
        <f t="shared" si="111"/>
        <v>88701</v>
      </c>
      <c r="L499" s="120">
        <f t="shared" si="113"/>
        <v>88900</v>
      </c>
      <c r="M499" s="92">
        <f>M498+($I499-$I498)*(VLOOKUP($H499,$H$55:$M$516,3))</f>
        <v>6856.5</v>
      </c>
      <c r="P499" s="42">
        <f t="shared" si="118"/>
        <v>496</v>
      </c>
      <c r="Q499" s="45">
        <f t="shared" si="119"/>
        <v>5056</v>
      </c>
      <c r="R499" s="54">
        <f t="shared" si="114"/>
        <v>10112</v>
      </c>
      <c r="S499">
        <f t="shared" si="115"/>
        <v>500</v>
      </c>
      <c r="T499" s="65">
        <v>1</v>
      </c>
    </row>
    <row r="500" spans="1:20" ht="16" thickBot="1" x14ac:dyDescent="0.25">
      <c r="A500" s="32">
        <f t="shared" si="116"/>
        <v>99301</v>
      </c>
      <c r="B500" s="25">
        <f t="shared" si="117"/>
        <v>99500</v>
      </c>
      <c r="C500" s="24">
        <f t="shared" si="120"/>
        <v>9323</v>
      </c>
      <c r="D500" s="24">
        <f t="shared" si="121"/>
        <v>12680</v>
      </c>
      <c r="E500" s="24">
        <f t="shared" si="122"/>
        <v>7483</v>
      </c>
      <c r="F500" s="24">
        <f t="shared" si="123"/>
        <v>21985</v>
      </c>
      <c r="G500" s="29"/>
      <c r="H500" s="119">
        <f t="shared" si="110"/>
        <v>88901</v>
      </c>
      <c r="I500" s="120">
        <f t="shared" si="112"/>
        <v>89100</v>
      </c>
      <c r="J500" s="104">
        <v>0.06</v>
      </c>
      <c r="K500" s="119">
        <f t="shared" si="111"/>
        <v>88901</v>
      </c>
      <c r="L500" s="120">
        <f t="shared" si="113"/>
        <v>89100</v>
      </c>
      <c r="M500" s="92">
        <f>M499+($I500-$I499)*(VLOOKUP($H500,$H$55:$M$516,3))</f>
        <v>6868.5</v>
      </c>
      <c r="P500" s="42">
        <f t="shared" si="118"/>
        <v>497</v>
      </c>
      <c r="Q500" s="45">
        <f t="shared" si="119"/>
        <v>5056</v>
      </c>
      <c r="R500" s="54">
        <f t="shared" si="114"/>
        <v>10112</v>
      </c>
      <c r="S500">
        <f t="shared" si="115"/>
        <v>500</v>
      </c>
      <c r="T500" s="65">
        <v>1</v>
      </c>
    </row>
    <row r="501" spans="1:20" ht="16" thickBot="1" x14ac:dyDescent="0.25">
      <c r="A501" s="32">
        <f t="shared" si="116"/>
        <v>99501</v>
      </c>
      <c r="B501" s="25">
        <f t="shared" si="117"/>
        <v>99700</v>
      </c>
      <c r="C501" s="24">
        <f t="shared" si="120"/>
        <v>9337</v>
      </c>
      <c r="D501" s="24">
        <f t="shared" si="121"/>
        <v>12704</v>
      </c>
      <c r="E501" s="24">
        <f t="shared" si="122"/>
        <v>7497</v>
      </c>
      <c r="F501" s="24">
        <f t="shared" si="123"/>
        <v>22025</v>
      </c>
      <c r="G501" s="29"/>
      <c r="H501" s="119">
        <f t="shared" si="110"/>
        <v>89101</v>
      </c>
      <c r="I501" s="120">
        <f t="shared" si="112"/>
        <v>89300</v>
      </c>
      <c r="J501" s="104">
        <v>0.06</v>
      </c>
      <c r="K501" s="119">
        <f t="shared" si="111"/>
        <v>89101</v>
      </c>
      <c r="L501" s="120">
        <f t="shared" si="113"/>
        <v>89300</v>
      </c>
      <c r="M501" s="92">
        <f>M500+($I501-$I500)*(VLOOKUP($H501,$H$55:$M$516,3))</f>
        <v>6880.5</v>
      </c>
      <c r="P501" s="42">
        <f t="shared" si="118"/>
        <v>498</v>
      </c>
      <c r="Q501" s="45">
        <f t="shared" si="119"/>
        <v>5056</v>
      </c>
      <c r="R501" s="54">
        <f t="shared" si="114"/>
        <v>10112</v>
      </c>
      <c r="S501">
        <f t="shared" si="115"/>
        <v>500</v>
      </c>
      <c r="T501" s="65">
        <v>1</v>
      </c>
    </row>
    <row r="502" spans="1:20" ht="16" thickBot="1" x14ac:dyDescent="0.25">
      <c r="A502" s="32">
        <f t="shared" si="116"/>
        <v>99701</v>
      </c>
      <c r="B502" s="25">
        <f t="shared" si="117"/>
        <v>99900</v>
      </c>
      <c r="C502" s="24">
        <f t="shared" si="120"/>
        <v>9351</v>
      </c>
      <c r="D502" s="24">
        <f t="shared" si="121"/>
        <v>12728</v>
      </c>
      <c r="E502" s="24">
        <f t="shared" si="122"/>
        <v>7511</v>
      </c>
      <c r="F502" s="24">
        <f t="shared" si="123"/>
        <v>22065</v>
      </c>
      <c r="G502" s="29"/>
      <c r="H502" s="119">
        <f t="shared" si="110"/>
        <v>89301</v>
      </c>
      <c r="I502" s="120">
        <f t="shared" si="112"/>
        <v>89500</v>
      </c>
      <c r="J502" s="104">
        <v>0.06</v>
      </c>
      <c r="K502" s="119">
        <f t="shared" si="111"/>
        <v>89301</v>
      </c>
      <c r="L502" s="120">
        <f t="shared" si="113"/>
        <v>89500</v>
      </c>
      <c r="M502" s="92">
        <f>M501+($I502-$I501)*(VLOOKUP($H502,$H$55:$M$516,3))</f>
        <v>6892.5</v>
      </c>
      <c r="P502" s="42">
        <f t="shared" si="118"/>
        <v>499</v>
      </c>
      <c r="Q502" s="45">
        <f t="shared" si="119"/>
        <v>5056</v>
      </c>
      <c r="R502" s="54">
        <f t="shared" si="114"/>
        <v>10112</v>
      </c>
      <c r="S502">
        <f t="shared" si="115"/>
        <v>500</v>
      </c>
      <c r="T502" s="65">
        <v>1</v>
      </c>
    </row>
    <row r="503" spans="1:20" ht="16" thickBot="1" x14ac:dyDescent="0.25">
      <c r="A503" s="32">
        <f t="shared" si="116"/>
        <v>99901</v>
      </c>
      <c r="B503" s="25">
        <f t="shared" si="117"/>
        <v>100100</v>
      </c>
      <c r="C503" s="24">
        <f t="shared" si="120"/>
        <v>9365</v>
      </c>
      <c r="D503" s="24">
        <f t="shared" si="121"/>
        <v>12752</v>
      </c>
      <c r="E503" s="24">
        <f t="shared" si="122"/>
        <v>7525</v>
      </c>
      <c r="F503" s="24">
        <f t="shared" si="123"/>
        <v>22105</v>
      </c>
      <c r="G503" s="29"/>
      <c r="H503" s="119">
        <f t="shared" si="110"/>
        <v>89501</v>
      </c>
      <c r="I503" s="120">
        <f t="shared" si="112"/>
        <v>89700</v>
      </c>
      <c r="J503" s="104">
        <v>0.06</v>
      </c>
      <c r="K503" s="119">
        <f t="shared" si="111"/>
        <v>89501</v>
      </c>
      <c r="L503" s="120">
        <f t="shared" si="113"/>
        <v>89700</v>
      </c>
      <c r="M503" s="92">
        <f>M502+($I503-$I502)*(VLOOKUP($H503,$H$55:$M$516,3))</f>
        <v>6904.5</v>
      </c>
      <c r="P503" s="42">
        <f t="shared" si="118"/>
        <v>500</v>
      </c>
      <c r="Q503" s="45">
        <f t="shared" si="119"/>
        <v>5056</v>
      </c>
      <c r="R503" s="54">
        <f t="shared" si="114"/>
        <v>10112</v>
      </c>
      <c r="S503">
        <f t="shared" si="115"/>
        <v>500</v>
      </c>
      <c r="T503" s="65">
        <v>1</v>
      </c>
    </row>
    <row r="504" spans="1:20" ht="16" thickBot="1" x14ac:dyDescent="0.25">
      <c r="A504" s="32">
        <f t="shared" si="116"/>
        <v>100101</v>
      </c>
      <c r="B504" s="25">
        <f t="shared" si="117"/>
        <v>100300</v>
      </c>
      <c r="C504" s="24">
        <f t="shared" si="120"/>
        <v>9379</v>
      </c>
      <c r="D504" s="24">
        <f t="shared" si="121"/>
        <v>12776</v>
      </c>
      <c r="E504" s="24">
        <f t="shared" si="122"/>
        <v>7539</v>
      </c>
      <c r="F504" s="24">
        <f t="shared" si="123"/>
        <v>22145</v>
      </c>
      <c r="G504" s="29"/>
      <c r="H504" s="119">
        <f t="shared" si="110"/>
        <v>89701</v>
      </c>
      <c r="I504" s="120">
        <f t="shared" si="112"/>
        <v>89900</v>
      </c>
      <c r="J504" s="104">
        <v>0.06</v>
      </c>
      <c r="K504" s="119">
        <f t="shared" si="111"/>
        <v>89701</v>
      </c>
      <c r="L504" s="120">
        <f t="shared" si="113"/>
        <v>89900</v>
      </c>
      <c r="M504" s="92">
        <f>M503+($I504-$I503)*(VLOOKUP($H504,$H$55:$M$516,3))</f>
        <v>6916.5</v>
      </c>
      <c r="P504" s="42">
        <f t="shared" si="118"/>
        <v>501</v>
      </c>
      <c r="Q504" s="45">
        <f t="shared" si="119"/>
        <v>5096</v>
      </c>
      <c r="R504" s="54">
        <f t="shared" si="114"/>
        <v>10192</v>
      </c>
      <c r="S504">
        <f t="shared" si="115"/>
        <v>505</v>
      </c>
      <c r="T504" s="65">
        <v>1</v>
      </c>
    </row>
    <row r="505" spans="1:20" ht="16" thickBot="1" x14ac:dyDescent="0.25">
      <c r="A505" s="32">
        <f t="shared" si="116"/>
        <v>100301</v>
      </c>
      <c r="B505" s="25">
        <f t="shared" si="117"/>
        <v>100500</v>
      </c>
      <c r="C505" s="24">
        <f t="shared" si="120"/>
        <v>9393</v>
      </c>
      <c r="D505" s="24">
        <f t="shared" si="121"/>
        <v>12800</v>
      </c>
      <c r="E505" s="24">
        <f t="shared" si="122"/>
        <v>7553</v>
      </c>
      <c r="F505" s="24">
        <f t="shared" si="123"/>
        <v>22185</v>
      </c>
      <c r="G505" s="29"/>
      <c r="H505" s="119">
        <f t="shared" si="110"/>
        <v>89901</v>
      </c>
      <c r="I505" s="120">
        <f t="shared" si="112"/>
        <v>90100</v>
      </c>
      <c r="J505" s="104">
        <v>0.06</v>
      </c>
      <c r="K505" s="119">
        <f t="shared" si="111"/>
        <v>89901</v>
      </c>
      <c r="L505" s="120">
        <f t="shared" si="113"/>
        <v>90100</v>
      </c>
      <c r="M505" s="92">
        <f>M504+($I505-$I504)*(VLOOKUP($H505,$H$55:$M$516,3))</f>
        <v>6928.5</v>
      </c>
      <c r="P505" s="42">
        <f t="shared" si="118"/>
        <v>502</v>
      </c>
      <c r="Q505" s="45">
        <f t="shared" si="119"/>
        <v>5096</v>
      </c>
      <c r="R505" s="54">
        <f t="shared" si="114"/>
        <v>10192</v>
      </c>
      <c r="S505">
        <f t="shared" si="115"/>
        <v>505</v>
      </c>
      <c r="T505" s="65">
        <v>1</v>
      </c>
    </row>
    <row r="506" spans="1:20" ht="16" thickBot="1" x14ac:dyDescent="0.25">
      <c r="A506" s="32">
        <f t="shared" si="116"/>
        <v>100501</v>
      </c>
      <c r="B506" s="25">
        <f t="shared" si="117"/>
        <v>100700</v>
      </c>
      <c r="C506" s="24">
        <f t="shared" si="120"/>
        <v>9407</v>
      </c>
      <c r="D506" s="24">
        <f t="shared" si="121"/>
        <v>12824</v>
      </c>
      <c r="E506" s="24">
        <f t="shared" si="122"/>
        <v>7567</v>
      </c>
      <c r="F506" s="24">
        <f t="shared" si="123"/>
        <v>22225</v>
      </c>
      <c r="G506" s="29"/>
      <c r="H506" s="119">
        <f t="shared" si="110"/>
        <v>90101</v>
      </c>
      <c r="I506" s="120">
        <f t="shared" si="112"/>
        <v>90300</v>
      </c>
      <c r="J506" s="104">
        <v>0.06</v>
      </c>
      <c r="K506" s="119">
        <f t="shared" si="111"/>
        <v>90101</v>
      </c>
      <c r="L506" s="120">
        <f t="shared" si="113"/>
        <v>90300</v>
      </c>
      <c r="M506" s="92">
        <f>M505+($I506-$I505)*(VLOOKUP($H506,$H$55:$M$516,3))</f>
        <v>6940.5</v>
      </c>
      <c r="P506" s="42">
        <f t="shared" si="118"/>
        <v>503</v>
      </c>
      <c r="Q506" s="45">
        <f t="shared" si="119"/>
        <v>5096</v>
      </c>
      <c r="R506" s="54">
        <f t="shared" si="114"/>
        <v>10192</v>
      </c>
      <c r="S506">
        <f t="shared" si="115"/>
        <v>505</v>
      </c>
      <c r="T506" s="65">
        <v>1</v>
      </c>
    </row>
    <row r="507" spans="1:20" ht="16" thickBot="1" x14ac:dyDescent="0.25">
      <c r="A507" s="32">
        <f t="shared" si="116"/>
        <v>100701</v>
      </c>
      <c r="B507" s="25">
        <f t="shared" si="117"/>
        <v>100900</v>
      </c>
      <c r="C507" s="24">
        <f t="shared" si="120"/>
        <v>9421</v>
      </c>
      <c r="D507" s="24">
        <f t="shared" si="121"/>
        <v>12848</v>
      </c>
      <c r="E507" s="24">
        <f t="shared" si="122"/>
        <v>7581</v>
      </c>
      <c r="F507" s="24">
        <f t="shared" si="123"/>
        <v>22265</v>
      </c>
      <c r="G507" s="29"/>
      <c r="H507" s="119">
        <f t="shared" ref="H507:H516" si="124">I506+1</f>
        <v>90301</v>
      </c>
      <c r="I507" s="120">
        <f t="shared" si="112"/>
        <v>90500</v>
      </c>
      <c r="J507" s="104">
        <v>0.06</v>
      </c>
      <c r="K507" s="119">
        <f t="shared" ref="K507:K516" si="125">L506+1</f>
        <v>90301</v>
      </c>
      <c r="L507" s="120">
        <f t="shared" si="113"/>
        <v>90500</v>
      </c>
      <c r="M507" s="92">
        <f>M506+($I507-$I506)*(VLOOKUP($H507,$H$55:$M$516,3))</f>
        <v>6952.5</v>
      </c>
      <c r="P507" s="42">
        <f t="shared" si="118"/>
        <v>504</v>
      </c>
      <c r="Q507" s="45">
        <f t="shared" si="119"/>
        <v>5096</v>
      </c>
      <c r="R507" s="54">
        <f t="shared" si="114"/>
        <v>10192</v>
      </c>
      <c r="S507">
        <f t="shared" si="115"/>
        <v>505</v>
      </c>
      <c r="T507" s="65">
        <v>1</v>
      </c>
    </row>
    <row r="508" spans="1:20" ht="16" thickBot="1" x14ac:dyDescent="0.25">
      <c r="A508" s="32">
        <f t="shared" si="116"/>
        <v>100901</v>
      </c>
      <c r="B508" s="25">
        <f t="shared" si="117"/>
        <v>101100</v>
      </c>
      <c r="C508" s="24">
        <f t="shared" si="120"/>
        <v>9435</v>
      </c>
      <c r="D508" s="24">
        <f t="shared" si="121"/>
        <v>12872</v>
      </c>
      <c r="E508" s="24">
        <f t="shared" si="122"/>
        <v>7595</v>
      </c>
      <c r="F508" s="24">
        <f t="shared" si="123"/>
        <v>22305</v>
      </c>
      <c r="G508" s="29"/>
      <c r="H508" s="119">
        <f t="shared" si="124"/>
        <v>90501</v>
      </c>
      <c r="I508" s="120">
        <f t="shared" si="112"/>
        <v>90700</v>
      </c>
      <c r="J508" s="104">
        <v>0.06</v>
      </c>
      <c r="K508" s="119">
        <f t="shared" si="125"/>
        <v>90501</v>
      </c>
      <c r="L508" s="120">
        <f t="shared" si="113"/>
        <v>90700</v>
      </c>
      <c r="M508" s="92">
        <f>M507+($I508-$I507)*(VLOOKUP($H508,$H$55:$M$516,3))</f>
        <v>6964.5</v>
      </c>
      <c r="P508" s="42">
        <f t="shared" si="118"/>
        <v>505</v>
      </c>
      <c r="Q508" s="45">
        <f t="shared" si="119"/>
        <v>5096</v>
      </c>
      <c r="R508" s="54">
        <f t="shared" si="114"/>
        <v>10192</v>
      </c>
      <c r="S508">
        <f t="shared" si="115"/>
        <v>505</v>
      </c>
      <c r="T508" s="65">
        <v>1</v>
      </c>
    </row>
    <row r="509" spans="1:20" ht="16" thickBot="1" x14ac:dyDescent="0.25">
      <c r="A509" s="32">
        <f t="shared" si="116"/>
        <v>101101</v>
      </c>
      <c r="B509" s="25">
        <f t="shared" si="117"/>
        <v>101300</v>
      </c>
      <c r="C509" s="24">
        <f t="shared" si="120"/>
        <v>9449</v>
      </c>
      <c r="D509" s="24">
        <f t="shared" si="121"/>
        <v>12896</v>
      </c>
      <c r="E509" s="24">
        <f t="shared" si="122"/>
        <v>7609</v>
      </c>
      <c r="F509" s="24">
        <f t="shared" si="123"/>
        <v>22345</v>
      </c>
      <c r="G509" s="29"/>
      <c r="H509" s="119">
        <f t="shared" si="124"/>
        <v>90701</v>
      </c>
      <c r="I509" s="120">
        <f t="shared" si="112"/>
        <v>90900</v>
      </c>
      <c r="J509" s="104">
        <v>0.06</v>
      </c>
      <c r="K509" s="119">
        <f t="shared" si="125"/>
        <v>90701</v>
      </c>
      <c r="L509" s="120">
        <f t="shared" si="113"/>
        <v>90900</v>
      </c>
      <c r="M509" s="92">
        <f>M508+($I509-$I508)*(VLOOKUP($H509,$H$55:$M$516,3))</f>
        <v>6976.5</v>
      </c>
      <c r="P509" s="42">
        <f t="shared" si="118"/>
        <v>506</v>
      </c>
      <c r="Q509" s="45">
        <f t="shared" si="119"/>
        <v>5136</v>
      </c>
      <c r="R509" s="54">
        <f t="shared" si="114"/>
        <v>10272</v>
      </c>
      <c r="S509">
        <f t="shared" si="115"/>
        <v>510</v>
      </c>
      <c r="T509" s="65">
        <v>1</v>
      </c>
    </row>
    <row r="510" spans="1:20" ht="16" thickBot="1" x14ac:dyDescent="0.25">
      <c r="A510" s="32">
        <f t="shared" si="116"/>
        <v>101301</v>
      </c>
      <c r="B510" s="25">
        <f t="shared" si="117"/>
        <v>101500</v>
      </c>
      <c r="C510" s="24">
        <f t="shared" si="120"/>
        <v>9463</v>
      </c>
      <c r="D510" s="24">
        <f t="shared" si="121"/>
        <v>12920</v>
      </c>
      <c r="E510" s="24">
        <f t="shared" si="122"/>
        <v>7623</v>
      </c>
      <c r="F510" s="24">
        <f t="shared" si="123"/>
        <v>22385</v>
      </c>
      <c r="G510" s="29"/>
      <c r="H510" s="119">
        <f t="shared" si="124"/>
        <v>90901</v>
      </c>
      <c r="I510" s="120">
        <f t="shared" si="112"/>
        <v>91100</v>
      </c>
      <c r="J510" s="104">
        <v>0.06</v>
      </c>
      <c r="K510" s="119">
        <f t="shared" si="125"/>
        <v>90901</v>
      </c>
      <c r="L510" s="120">
        <f t="shared" si="113"/>
        <v>91100</v>
      </c>
      <c r="M510" s="92">
        <f>M509+($I510-$I509)*(VLOOKUP($H510,$H$55:$M$516,3))</f>
        <v>6988.5</v>
      </c>
      <c r="P510" s="42">
        <f t="shared" si="118"/>
        <v>507</v>
      </c>
      <c r="Q510" s="45">
        <f t="shared" si="119"/>
        <v>5136</v>
      </c>
      <c r="R510" s="54">
        <f t="shared" si="114"/>
        <v>10272</v>
      </c>
      <c r="S510">
        <f t="shared" si="115"/>
        <v>510</v>
      </c>
      <c r="T510" s="65">
        <v>1</v>
      </c>
    </row>
    <row r="511" spans="1:20" ht="16" thickBot="1" x14ac:dyDescent="0.25">
      <c r="A511" s="32">
        <f t="shared" si="116"/>
        <v>101501</v>
      </c>
      <c r="B511" s="25">
        <f t="shared" si="117"/>
        <v>101700</v>
      </c>
      <c r="C511" s="24">
        <f t="shared" si="120"/>
        <v>9477</v>
      </c>
      <c r="D511" s="24">
        <f t="shared" si="121"/>
        <v>12944</v>
      </c>
      <c r="E511" s="24">
        <f t="shared" si="122"/>
        <v>7637</v>
      </c>
      <c r="F511" s="24">
        <f t="shared" si="123"/>
        <v>22425</v>
      </c>
      <c r="G511" s="29"/>
      <c r="H511" s="119">
        <f t="shared" si="124"/>
        <v>91101</v>
      </c>
      <c r="I511" s="120">
        <f t="shared" si="112"/>
        <v>91300</v>
      </c>
      <c r="J511" s="104">
        <v>0.06</v>
      </c>
      <c r="K511" s="119">
        <f t="shared" si="125"/>
        <v>91101</v>
      </c>
      <c r="L511" s="120">
        <f t="shared" si="113"/>
        <v>91300</v>
      </c>
      <c r="M511" s="92">
        <f>M510+($I511-$I510)*(VLOOKUP($H511,$H$55:$M$516,3))</f>
        <v>7000.5</v>
      </c>
      <c r="P511" s="42">
        <f t="shared" si="118"/>
        <v>508</v>
      </c>
      <c r="Q511" s="45">
        <f t="shared" si="119"/>
        <v>5136</v>
      </c>
      <c r="R511" s="54">
        <f t="shared" si="114"/>
        <v>10272</v>
      </c>
      <c r="S511">
        <f t="shared" si="115"/>
        <v>510</v>
      </c>
      <c r="T511" s="65">
        <v>1</v>
      </c>
    </row>
    <row r="512" spans="1:20" ht="16" thickBot="1" x14ac:dyDescent="0.25">
      <c r="A512" s="32">
        <f t="shared" si="116"/>
        <v>101701</v>
      </c>
      <c r="B512" s="25">
        <f t="shared" si="117"/>
        <v>101900</v>
      </c>
      <c r="C512" s="24">
        <f t="shared" si="120"/>
        <v>9491</v>
      </c>
      <c r="D512" s="24">
        <f t="shared" si="121"/>
        <v>12968</v>
      </c>
      <c r="E512" s="24">
        <f t="shared" si="122"/>
        <v>7651</v>
      </c>
      <c r="F512" s="24">
        <f t="shared" si="123"/>
        <v>22465</v>
      </c>
      <c r="G512" s="29"/>
      <c r="H512" s="119">
        <f t="shared" si="124"/>
        <v>91301</v>
      </c>
      <c r="I512" s="120">
        <f t="shared" si="112"/>
        <v>91500</v>
      </c>
      <c r="J512" s="104">
        <v>0.06</v>
      </c>
      <c r="K512" s="119">
        <f t="shared" si="125"/>
        <v>91301</v>
      </c>
      <c r="L512" s="120">
        <f t="shared" si="113"/>
        <v>91500</v>
      </c>
      <c r="M512" s="92">
        <f>M511+($I512-$I511)*(VLOOKUP($H512,$H$55:$M$516,3))</f>
        <v>7012.5</v>
      </c>
      <c r="P512" s="42">
        <f t="shared" si="118"/>
        <v>509</v>
      </c>
      <c r="Q512" s="45">
        <f t="shared" si="119"/>
        <v>5136</v>
      </c>
      <c r="R512" s="54">
        <f t="shared" si="114"/>
        <v>10272</v>
      </c>
      <c r="S512">
        <f t="shared" si="115"/>
        <v>510</v>
      </c>
      <c r="T512" s="65">
        <v>1</v>
      </c>
    </row>
    <row r="513" spans="1:20" ht="16" thickBot="1" x14ac:dyDescent="0.25">
      <c r="A513" s="32">
        <f t="shared" si="116"/>
        <v>101901</v>
      </c>
      <c r="B513" s="25">
        <f t="shared" si="117"/>
        <v>102100</v>
      </c>
      <c r="C513" s="24">
        <f t="shared" si="120"/>
        <v>9505</v>
      </c>
      <c r="D513" s="24">
        <f t="shared" si="121"/>
        <v>12992</v>
      </c>
      <c r="E513" s="24">
        <f t="shared" si="122"/>
        <v>7665</v>
      </c>
      <c r="F513" s="24">
        <f t="shared" si="123"/>
        <v>22505</v>
      </c>
      <c r="G513" s="29"/>
      <c r="H513" s="119">
        <f t="shared" si="124"/>
        <v>91501</v>
      </c>
      <c r="I513" s="120">
        <f t="shared" si="112"/>
        <v>91700</v>
      </c>
      <c r="J513" s="104">
        <v>0.06</v>
      </c>
      <c r="K513" s="119">
        <f t="shared" si="125"/>
        <v>91501</v>
      </c>
      <c r="L513" s="120">
        <f t="shared" si="113"/>
        <v>91700</v>
      </c>
      <c r="M513" s="92">
        <f>M512+($I513-$I512)*(VLOOKUP($H513,$H$55:$M$516,3))</f>
        <v>7024.5</v>
      </c>
      <c r="P513" s="42">
        <f t="shared" si="118"/>
        <v>510</v>
      </c>
      <c r="Q513" s="45">
        <f t="shared" si="119"/>
        <v>5136</v>
      </c>
      <c r="R513" s="54">
        <f t="shared" si="114"/>
        <v>10272</v>
      </c>
      <c r="S513">
        <f t="shared" si="115"/>
        <v>510</v>
      </c>
      <c r="T513" s="65">
        <v>1</v>
      </c>
    </row>
    <row r="514" spans="1:20" ht="16" thickBot="1" x14ac:dyDescent="0.25">
      <c r="A514" s="32">
        <f t="shared" si="116"/>
        <v>102101</v>
      </c>
      <c r="B514" s="25">
        <f t="shared" si="117"/>
        <v>102300</v>
      </c>
      <c r="C514" s="24">
        <f t="shared" si="120"/>
        <v>9519</v>
      </c>
      <c r="D514" s="24">
        <f t="shared" si="121"/>
        <v>13016</v>
      </c>
      <c r="E514" s="24">
        <f t="shared" si="122"/>
        <v>7679</v>
      </c>
      <c r="F514" s="24">
        <f t="shared" si="123"/>
        <v>22545</v>
      </c>
      <c r="G514" s="29"/>
      <c r="H514" s="119">
        <f t="shared" si="124"/>
        <v>91701</v>
      </c>
      <c r="I514" s="120">
        <f t="shared" si="112"/>
        <v>91900</v>
      </c>
      <c r="J514" s="104">
        <v>0.06</v>
      </c>
      <c r="K514" s="119">
        <f t="shared" si="125"/>
        <v>91701</v>
      </c>
      <c r="L514" s="120">
        <f t="shared" si="113"/>
        <v>91900</v>
      </c>
      <c r="M514" s="92">
        <f>M513+($I514-$I513)*(VLOOKUP($H514,$H$55:$M$516,3))</f>
        <v>7036.5</v>
      </c>
      <c r="P514" s="42">
        <f t="shared" si="118"/>
        <v>511</v>
      </c>
      <c r="Q514" s="45">
        <f t="shared" si="119"/>
        <v>5176</v>
      </c>
      <c r="R514" s="54">
        <f t="shared" si="114"/>
        <v>10352</v>
      </c>
      <c r="S514">
        <f t="shared" si="115"/>
        <v>515</v>
      </c>
      <c r="T514" s="65">
        <v>1</v>
      </c>
    </row>
    <row r="515" spans="1:20" ht="16" thickBot="1" x14ac:dyDescent="0.25">
      <c r="A515" s="32">
        <f t="shared" si="116"/>
        <v>102301</v>
      </c>
      <c r="B515" s="25">
        <f t="shared" si="117"/>
        <v>102500</v>
      </c>
      <c r="C515" s="24">
        <f t="shared" si="120"/>
        <v>9533</v>
      </c>
      <c r="D515" s="24">
        <f t="shared" si="121"/>
        <v>13040</v>
      </c>
      <c r="E515" s="24">
        <f t="shared" si="122"/>
        <v>7693</v>
      </c>
      <c r="F515" s="24">
        <f t="shared" si="123"/>
        <v>22585</v>
      </c>
      <c r="G515" s="29"/>
      <c r="H515" s="119">
        <f t="shared" si="124"/>
        <v>91901</v>
      </c>
      <c r="I515" s="120">
        <f>+I514+200</f>
        <v>92100</v>
      </c>
      <c r="J515" s="104">
        <v>0.06</v>
      </c>
      <c r="K515" s="119">
        <f t="shared" si="125"/>
        <v>91901</v>
      </c>
      <c r="L515" s="120">
        <f>+L514+200</f>
        <v>92100</v>
      </c>
      <c r="M515" s="92">
        <f>M514+($I515-$I514)*(VLOOKUP($H515,$H$55:$M$516,3))</f>
        <v>7048.5</v>
      </c>
      <c r="P515" s="42">
        <f t="shared" si="118"/>
        <v>512</v>
      </c>
      <c r="Q515" s="45">
        <f t="shared" si="119"/>
        <v>5176</v>
      </c>
      <c r="R515" s="54">
        <f t="shared" si="114"/>
        <v>10352</v>
      </c>
      <c r="S515">
        <f t="shared" si="115"/>
        <v>515</v>
      </c>
      <c r="T515" s="65">
        <v>1</v>
      </c>
    </row>
    <row r="516" spans="1:20" ht="16" thickBot="1" x14ac:dyDescent="0.25">
      <c r="A516" s="32">
        <f t="shared" si="116"/>
        <v>102501</v>
      </c>
      <c r="B516" s="25">
        <f t="shared" si="117"/>
        <v>102700</v>
      </c>
      <c r="C516" s="24">
        <f t="shared" si="120"/>
        <v>9547</v>
      </c>
      <c r="D516" s="24">
        <f t="shared" si="121"/>
        <v>13064</v>
      </c>
      <c r="E516" s="24">
        <f t="shared" si="122"/>
        <v>7707</v>
      </c>
      <c r="F516" s="24">
        <f t="shared" si="123"/>
        <v>22625</v>
      </c>
      <c r="G516" s="29"/>
      <c r="H516" s="119">
        <f t="shared" si="124"/>
        <v>92101</v>
      </c>
      <c r="I516" s="120">
        <f>+I515+200</f>
        <v>92300</v>
      </c>
      <c r="J516" s="104">
        <v>0.06</v>
      </c>
      <c r="K516" s="119">
        <f t="shared" si="125"/>
        <v>92101</v>
      </c>
      <c r="L516" s="120">
        <f>+L515+200</f>
        <v>92300</v>
      </c>
      <c r="M516" s="92">
        <f>M515+($I516-$I515)*(VLOOKUP($H516,$H$55:$M$516,3))</f>
        <v>7060.5</v>
      </c>
      <c r="P516" s="42">
        <f t="shared" si="118"/>
        <v>513</v>
      </c>
      <c r="Q516" s="45">
        <f t="shared" si="119"/>
        <v>5176</v>
      </c>
      <c r="R516" s="54">
        <f t="shared" ref="R516:R579" si="126">+Q516*2</f>
        <v>10352</v>
      </c>
      <c r="S516">
        <f t="shared" ref="S516:S579" si="127">VLOOKUP(P516,$U$3:$V$204,2)</f>
        <v>515</v>
      </c>
      <c r="T516" s="65">
        <v>1</v>
      </c>
    </row>
    <row r="517" spans="1:20" ht="15" x14ac:dyDescent="0.2">
      <c r="A517" s="32">
        <f t="shared" ref="A517:A580" si="128">B516+1</f>
        <v>102701</v>
      </c>
      <c r="B517" s="25">
        <f t="shared" ref="B517:B580" si="129">B516+200</f>
        <v>102900</v>
      </c>
      <c r="C517" s="24">
        <f t="shared" si="120"/>
        <v>9561</v>
      </c>
      <c r="D517" s="24">
        <f t="shared" si="121"/>
        <v>13088</v>
      </c>
      <c r="E517" s="24">
        <f t="shared" si="122"/>
        <v>7721</v>
      </c>
      <c r="F517" s="24">
        <f t="shared" si="123"/>
        <v>22665</v>
      </c>
      <c r="G517" s="29"/>
      <c r="K517" s="26"/>
      <c r="L517" s="26"/>
      <c r="M517" s="26"/>
      <c r="P517" s="42">
        <f t="shared" si="118"/>
        <v>514</v>
      </c>
      <c r="Q517" s="45">
        <f t="shared" si="119"/>
        <v>5176</v>
      </c>
      <c r="R517" s="54">
        <f t="shared" si="126"/>
        <v>10352</v>
      </c>
      <c r="S517">
        <f t="shared" si="127"/>
        <v>515</v>
      </c>
      <c r="T517" s="65">
        <v>1</v>
      </c>
    </row>
    <row r="518" spans="1:20" ht="15" x14ac:dyDescent="0.2">
      <c r="A518" s="32">
        <f t="shared" si="128"/>
        <v>102901</v>
      </c>
      <c r="B518" s="25">
        <f t="shared" si="129"/>
        <v>103100</v>
      </c>
      <c r="C518" s="24">
        <f t="shared" si="120"/>
        <v>9575</v>
      </c>
      <c r="D518" s="24">
        <f t="shared" si="121"/>
        <v>13112</v>
      </c>
      <c r="E518" s="24">
        <f t="shared" si="122"/>
        <v>7735</v>
      </c>
      <c r="F518" s="24">
        <f t="shared" si="123"/>
        <v>22705</v>
      </c>
      <c r="G518" s="29"/>
      <c r="K518" s="26"/>
      <c r="L518" s="26"/>
      <c r="M518" s="26"/>
      <c r="P518" s="42">
        <f t="shared" ref="P518:P581" si="130">+P517+1</f>
        <v>515</v>
      </c>
      <c r="Q518" s="45">
        <f t="shared" si="119"/>
        <v>5176</v>
      </c>
      <c r="R518" s="54">
        <f t="shared" si="126"/>
        <v>10352</v>
      </c>
      <c r="S518">
        <f t="shared" si="127"/>
        <v>515</v>
      </c>
      <c r="T518" s="65">
        <v>1</v>
      </c>
    </row>
    <row r="519" spans="1:20" x14ac:dyDescent="0.15">
      <c r="A519" s="32">
        <f t="shared" si="128"/>
        <v>103101</v>
      </c>
      <c r="B519" s="25">
        <f t="shared" si="129"/>
        <v>103300</v>
      </c>
      <c r="C519" s="24">
        <f t="shared" si="120"/>
        <v>9589</v>
      </c>
      <c r="D519" s="24">
        <f t="shared" si="121"/>
        <v>13136</v>
      </c>
      <c r="E519" s="24">
        <f t="shared" si="122"/>
        <v>7749</v>
      </c>
      <c r="F519" s="24">
        <f t="shared" si="123"/>
        <v>22745</v>
      </c>
      <c r="G519" s="29"/>
      <c r="K519" s="24"/>
      <c r="L519" s="24"/>
      <c r="M519" s="24"/>
      <c r="P519" s="42">
        <f t="shared" si="130"/>
        <v>516</v>
      </c>
      <c r="Q519" s="45">
        <f t="shared" ref="Q519:Q582" si="131">Q518+IF(MOD(P519-1,5),0,(VLOOKUP(P519,$K$16:$M$24,3)))</f>
        <v>5216</v>
      </c>
      <c r="R519" s="54">
        <f t="shared" si="126"/>
        <v>10432</v>
      </c>
      <c r="S519">
        <f t="shared" si="127"/>
        <v>520</v>
      </c>
      <c r="T519" s="65">
        <v>1</v>
      </c>
    </row>
    <row r="520" spans="1:20" ht="15" x14ac:dyDescent="0.2">
      <c r="A520" s="32">
        <f t="shared" si="128"/>
        <v>103301</v>
      </c>
      <c r="B520" s="25">
        <f t="shared" si="129"/>
        <v>103500</v>
      </c>
      <c r="C520" s="24">
        <f t="shared" si="120"/>
        <v>9603</v>
      </c>
      <c r="D520" s="24">
        <f t="shared" si="121"/>
        <v>13160</v>
      </c>
      <c r="E520" s="24">
        <f t="shared" si="122"/>
        <v>7763</v>
      </c>
      <c r="F520" s="24">
        <f t="shared" si="123"/>
        <v>22785</v>
      </c>
      <c r="G520" s="29"/>
      <c r="K520" s="26"/>
      <c r="L520" s="26"/>
      <c r="M520" s="26"/>
      <c r="P520" s="42">
        <f t="shared" si="130"/>
        <v>517</v>
      </c>
      <c r="Q520" s="45">
        <f t="shared" si="131"/>
        <v>5216</v>
      </c>
      <c r="R520" s="54">
        <f t="shared" si="126"/>
        <v>10432</v>
      </c>
      <c r="S520">
        <f t="shared" si="127"/>
        <v>520</v>
      </c>
      <c r="T520" s="65">
        <v>1</v>
      </c>
    </row>
    <row r="521" spans="1:20" ht="15" x14ac:dyDescent="0.2">
      <c r="A521" s="32">
        <f t="shared" si="128"/>
        <v>103501</v>
      </c>
      <c r="B521" s="25">
        <f t="shared" si="129"/>
        <v>103700</v>
      </c>
      <c r="C521" s="24">
        <f t="shared" si="120"/>
        <v>9617</v>
      </c>
      <c r="D521" s="24">
        <f t="shared" si="121"/>
        <v>13184</v>
      </c>
      <c r="E521" s="24">
        <f t="shared" si="122"/>
        <v>7777</v>
      </c>
      <c r="F521" s="24">
        <f t="shared" si="123"/>
        <v>22825</v>
      </c>
      <c r="G521" s="29"/>
      <c r="K521" s="26"/>
      <c r="L521" s="26"/>
      <c r="M521" s="26"/>
      <c r="P521" s="42">
        <f t="shared" si="130"/>
        <v>518</v>
      </c>
      <c r="Q521" s="45">
        <f t="shared" si="131"/>
        <v>5216</v>
      </c>
      <c r="R521" s="54">
        <f t="shared" si="126"/>
        <v>10432</v>
      </c>
      <c r="S521">
        <f t="shared" si="127"/>
        <v>520</v>
      </c>
      <c r="T521" s="65">
        <v>1</v>
      </c>
    </row>
    <row r="522" spans="1:20" x14ac:dyDescent="0.15">
      <c r="A522" s="32">
        <f t="shared" si="128"/>
        <v>103701</v>
      </c>
      <c r="B522" s="25">
        <f t="shared" si="129"/>
        <v>103900</v>
      </c>
      <c r="C522" s="24">
        <f t="shared" si="120"/>
        <v>9631</v>
      </c>
      <c r="D522" s="24">
        <f t="shared" si="121"/>
        <v>13208</v>
      </c>
      <c r="E522" s="24">
        <f t="shared" si="122"/>
        <v>7791</v>
      </c>
      <c r="F522" s="24">
        <f t="shared" si="123"/>
        <v>22865</v>
      </c>
      <c r="G522" s="29"/>
      <c r="K522" s="24"/>
      <c r="L522" s="24"/>
      <c r="M522" s="24"/>
      <c r="P522" s="42">
        <f t="shared" si="130"/>
        <v>519</v>
      </c>
      <c r="Q522" s="45">
        <f t="shared" si="131"/>
        <v>5216</v>
      </c>
      <c r="R522" s="54">
        <f t="shared" si="126"/>
        <v>10432</v>
      </c>
      <c r="S522">
        <f t="shared" si="127"/>
        <v>520</v>
      </c>
      <c r="T522" s="65">
        <v>1</v>
      </c>
    </row>
    <row r="523" spans="1:20" ht="15" x14ac:dyDescent="0.2">
      <c r="A523" s="32">
        <f t="shared" si="128"/>
        <v>103901</v>
      </c>
      <c r="B523" s="25">
        <f t="shared" si="129"/>
        <v>104100</v>
      </c>
      <c r="C523" s="24">
        <f t="shared" si="120"/>
        <v>9645</v>
      </c>
      <c r="D523" s="24">
        <f t="shared" si="121"/>
        <v>13232</v>
      </c>
      <c r="E523" s="24">
        <f t="shared" si="122"/>
        <v>7805</v>
      </c>
      <c r="F523" s="24">
        <f t="shared" si="123"/>
        <v>22905</v>
      </c>
      <c r="G523" s="29"/>
      <c r="K523" s="26"/>
      <c r="L523" s="26"/>
      <c r="M523" s="26"/>
      <c r="P523" s="42">
        <f t="shared" si="130"/>
        <v>520</v>
      </c>
      <c r="Q523" s="45">
        <f t="shared" si="131"/>
        <v>5216</v>
      </c>
      <c r="R523" s="54">
        <f t="shared" si="126"/>
        <v>10432</v>
      </c>
      <c r="S523">
        <f t="shared" si="127"/>
        <v>520</v>
      </c>
      <c r="T523" s="65">
        <v>1</v>
      </c>
    </row>
    <row r="524" spans="1:20" ht="15" x14ac:dyDescent="0.2">
      <c r="A524" s="32">
        <f t="shared" si="128"/>
        <v>104101</v>
      </c>
      <c r="B524" s="25">
        <f t="shared" si="129"/>
        <v>104300</v>
      </c>
      <c r="C524" s="24">
        <f t="shared" si="120"/>
        <v>9659</v>
      </c>
      <c r="D524" s="24">
        <f t="shared" si="121"/>
        <v>13256</v>
      </c>
      <c r="E524" s="24">
        <f t="shared" si="122"/>
        <v>7819</v>
      </c>
      <c r="F524" s="24">
        <f t="shared" si="123"/>
        <v>22945</v>
      </c>
      <c r="G524" s="29"/>
      <c r="K524" s="26"/>
      <c r="L524" s="26"/>
      <c r="M524" s="26"/>
      <c r="P524" s="42">
        <f t="shared" si="130"/>
        <v>521</v>
      </c>
      <c r="Q524" s="45">
        <f t="shared" si="131"/>
        <v>5256</v>
      </c>
      <c r="R524" s="54">
        <f t="shared" si="126"/>
        <v>10512</v>
      </c>
      <c r="S524">
        <f t="shared" si="127"/>
        <v>525</v>
      </c>
      <c r="T524" s="65">
        <v>1</v>
      </c>
    </row>
    <row r="525" spans="1:20" x14ac:dyDescent="0.15">
      <c r="A525" s="32">
        <f t="shared" si="128"/>
        <v>104301</v>
      </c>
      <c r="B525" s="25">
        <f t="shared" si="129"/>
        <v>104500</v>
      </c>
      <c r="C525" s="24">
        <f t="shared" si="120"/>
        <v>9673</v>
      </c>
      <c r="D525" s="24">
        <f t="shared" si="121"/>
        <v>13280</v>
      </c>
      <c r="E525" s="24">
        <f t="shared" si="122"/>
        <v>7833</v>
      </c>
      <c r="F525" s="24">
        <f t="shared" si="123"/>
        <v>22985</v>
      </c>
      <c r="G525" s="29"/>
      <c r="K525" s="24"/>
      <c r="L525" s="24"/>
      <c r="M525" s="24"/>
      <c r="P525" s="42">
        <f t="shared" si="130"/>
        <v>522</v>
      </c>
      <c r="Q525" s="45">
        <f t="shared" si="131"/>
        <v>5256</v>
      </c>
      <c r="R525" s="54">
        <f t="shared" si="126"/>
        <v>10512</v>
      </c>
      <c r="S525">
        <f t="shared" si="127"/>
        <v>525</v>
      </c>
      <c r="T525" s="65">
        <v>1</v>
      </c>
    </row>
    <row r="526" spans="1:20" ht="15" x14ac:dyDescent="0.2">
      <c r="A526" s="32">
        <f t="shared" si="128"/>
        <v>104501</v>
      </c>
      <c r="B526" s="25">
        <f t="shared" si="129"/>
        <v>104700</v>
      </c>
      <c r="C526" s="24">
        <f t="shared" si="120"/>
        <v>9687</v>
      </c>
      <c r="D526" s="24">
        <f t="shared" si="121"/>
        <v>13304</v>
      </c>
      <c r="E526" s="24">
        <f t="shared" si="122"/>
        <v>7847</v>
      </c>
      <c r="F526" s="24">
        <f t="shared" si="123"/>
        <v>23025</v>
      </c>
      <c r="G526" s="29"/>
      <c r="K526" s="26"/>
      <c r="L526" s="26"/>
      <c r="M526" s="26"/>
      <c r="P526" s="42">
        <f t="shared" si="130"/>
        <v>523</v>
      </c>
      <c r="Q526" s="45">
        <f t="shared" si="131"/>
        <v>5256</v>
      </c>
      <c r="R526" s="54">
        <f t="shared" si="126"/>
        <v>10512</v>
      </c>
      <c r="S526">
        <f t="shared" si="127"/>
        <v>525</v>
      </c>
      <c r="T526" s="65">
        <v>1</v>
      </c>
    </row>
    <row r="527" spans="1:20" ht="15" x14ac:dyDescent="0.2">
      <c r="A527" s="32">
        <f t="shared" si="128"/>
        <v>104701</v>
      </c>
      <c r="B527" s="25">
        <f t="shared" si="129"/>
        <v>104900</v>
      </c>
      <c r="C527" s="24">
        <f t="shared" si="120"/>
        <v>9701</v>
      </c>
      <c r="D527" s="24">
        <f t="shared" si="121"/>
        <v>13328</v>
      </c>
      <c r="E527" s="24">
        <f t="shared" si="122"/>
        <v>7861</v>
      </c>
      <c r="F527" s="24">
        <f t="shared" si="123"/>
        <v>23065</v>
      </c>
      <c r="G527" s="29"/>
      <c r="K527" s="26"/>
      <c r="L527" s="26"/>
      <c r="M527" s="26"/>
      <c r="P527" s="42">
        <f t="shared" si="130"/>
        <v>524</v>
      </c>
      <c r="Q527" s="45">
        <f t="shared" si="131"/>
        <v>5256</v>
      </c>
      <c r="R527" s="54">
        <f t="shared" si="126"/>
        <v>10512</v>
      </c>
      <c r="S527">
        <f t="shared" si="127"/>
        <v>525</v>
      </c>
      <c r="T527" s="65">
        <v>1</v>
      </c>
    </row>
    <row r="528" spans="1:20" x14ac:dyDescent="0.15">
      <c r="A528" s="32">
        <f t="shared" si="128"/>
        <v>104901</v>
      </c>
      <c r="B528" s="25">
        <f t="shared" si="129"/>
        <v>105100</v>
      </c>
      <c r="C528" s="24">
        <f t="shared" si="120"/>
        <v>9715</v>
      </c>
      <c r="D528" s="24">
        <f t="shared" si="121"/>
        <v>13352</v>
      </c>
      <c r="E528" s="24">
        <f t="shared" si="122"/>
        <v>7875</v>
      </c>
      <c r="F528" s="24">
        <f t="shared" si="123"/>
        <v>23105</v>
      </c>
      <c r="G528" s="29"/>
      <c r="K528" s="24"/>
      <c r="L528" s="24"/>
      <c r="M528" s="24"/>
      <c r="P528" s="42">
        <f t="shared" si="130"/>
        <v>525</v>
      </c>
      <c r="Q528" s="45">
        <f t="shared" si="131"/>
        <v>5256</v>
      </c>
      <c r="R528" s="54">
        <f t="shared" si="126"/>
        <v>10512</v>
      </c>
      <c r="S528">
        <f t="shared" si="127"/>
        <v>525</v>
      </c>
      <c r="T528" s="65">
        <v>1</v>
      </c>
    </row>
    <row r="529" spans="1:20" ht="15" x14ac:dyDescent="0.2">
      <c r="A529" s="32">
        <f t="shared" si="128"/>
        <v>105101</v>
      </c>
      <c r="B529" s="25">
        <f t="shared" si="129"/>
        <v>105300</v>
      </c>
      <c r="C529" s="24">
        <f t="shared" si="120"/>
        <v>9729</v>
      </c>
      <c r="D529" s="24">
        <f t="shared" si="121"/>
        <v>13376</v>
      </c>
      <c r="E529" s="24">
        <f t="shared" si="122"/>
        <v>7889</v>
      </c>
      <c r="F529" s="24">
        <f t="shared" si="123"/>
        <v>23145</v>
      </c>
      <c r="G529" s="29"/>
      <c r="K529" s="26"/>
      <c r="L529" s="26"/>
      <c r="M529" s="26"/>
      <c r="P529" s="42">
        <f t="shared" si="130"/>
        <v>526</v>
      </c>
      <c r="Q529" s="45">
        <f t="shared" si="131"/>
        <v>5296</v>
      </c>
      <c r="R529" s="54">
        <f t="shared" si="126"/>
        <v>10592</v>
      </c>
      <c r="S529">
        <f t="shared" si="127"/>
        <v>530</v>
      </c>
      <c r="T529" s="65">
        <v>1</v>
      </c>
    </row>
    <row r="530" spans="1:20" ht="15" x14ac:dyDescent="0.2">
      <c r="A530" s="32">
        <f t="shared" si="128"/>
        <v>105301</v>
      </c>
      <c r="B530" s="25">
        <f t="shared" si="129"/>
        <v>105500</v>
      </c>
      <c r="C530" s="24">
        <f t="shared" si="120"/>
        <v>9743</v>
      </c>
      <c r="D530" s="24">
        <f t="shared" si="121"/>
        <v>13400</v>
      </c>
      <c r="E530" s="24">
        <f t="shared" si="122"/>
        <v>7903</v>
      </c>
      <c r="F530" s="24">
        <f t="shared" si="123"/>
        <v>23185</v>
      </c>
      <c r="G530" s="29"/>
      <c r="K530" s="26"/>
      <c r="L530" s="26"/>
      <c r="M530" s="26"/>
      <c r="P530" s="42">
        <f t="shared" si="130"/>
        <v>527</v>
      </c>
      <c r="Q530" s="45">
        <f t="shared" si="131"/>
        <v>5296</v>
      </c>
      <c r="R530" s="54">
        <f t="shared" si="126"/>
        <v>10592</v>
      </c>
      <c r="S530">
        <f t="shared" si="127"/>
        <v>530</v>
      </c>
      <c r="T530" s="65">
        <v>1</v>
      </c>
    </row>
    <row r="531" spans="1:20" x14ac:dyDescent="0.15">
      <c r="A531" s="32">
        <f t="shared" si="128"/>
        <v>105501</v>
      </c>
      <c r="B531" s="25">
        <f t="shared" si="129"/>
        <v>105700</v>
      </c>
      <c r="C531" s="24">
        <f t="shared" si="120"/>
        <v>9757</v>
      </c>
      <c r="D531" s="24">
        <f t="shared" si="121"/>
        <v>13424</v>
      </c>
      <c r="E531" s="24">
        <f t="shared" si="122"/>
        <v>7917</v>
      </c>
      <c r="F531" s="24">
        <f t="shared" si="123"/>
        <v>23225</v>
      </c>
      <c r="G531" s="29"/>
      <c r="K531" s="24"/>
      <c r="L531" s="24"/>
      <c r="M531" s="24"/>
      <c r="P531" s="42">
        <f t="shared" si="130"/>
        <v>528</v>
      </c>
      <c r="Q531" s="45">
        <f t="shared" si="131"/>
        <v>5296</v>
      </c>
      <c r="R531" s="54">
        <f t="shared" si="126"/>
        <v>10592</v>
      </c>
      <c r="S531">
        <f t="shared" si="127"/>
        <v>530</v>
      </c>
      <c r="T531" s="65">
        <v>1</v>
      </c>
    </row>
    <row r="532" spans="1:20" ht="15" x14ac:dyDescent="0.2">
      <c r="A532" s="32">
        <f t="shared" si="128"/>
        <v>105701</v>
      </c>
      <c r="B532" s="25">
        <f t="shared" si="129"/>
        <v>105900</v>
      </c>
      <c r="C532" s="24">
        <f t="shared" si="120"/>
        <v>9771</v>
      </c>
      <c r="D532" s="24">
        <f t="shared" si="121"/>
        <v>13448</v>
      </c>
      <c r="E532" s="24">
        <f t="shared" si="122"/>
        <v>7931</v>
      </c>
      <c r="F532" s="24">
        <f t="shared" si="123"/>
        <v>23265</v>
      </c>
      <c r="G532" s="29"/>
      <c r="K532" s="26"/>
      <c r="L532" s="26"/>
      <c r="M532" s="26"/>
      <c r="P532" s="42">
        <f t="shared" si="130"/>
        <v>529</v>
      </c>
      <c r="Q532" s="45">
        <f t="shared" si="131"/>
        <v>5296</v>
      </c>
      <c r="R532" s="54">
        <f t="shared" si="126"/>
        <v>10592</v>
      </c>
      <c r="S532">
        <f t="shared" si="127"/>
        <v>530</v>
      </c>
      <c r="T532" s="65">
        <v>1</v>
      </c>
    </row>
    <row r="533" spans="1:20" ht="15" x14ac:dyDescent="0.2">
      <c r="A533" s="32">
        <f t="shared" si="128"/>
        <v>105901</v>
      </c>
      <c r="B533" s="25">
        <f t="shared" si="129"/>
        <v>106100</v>
      </c>
      <c r="C533" s="24">
        <f t="shared" si="120"/>
        <v>9785</v>
      </c>
      <c r="D533" s="24">
        <f t="shared" si="121"/>
        <v>13472</v>
      </c>
      <c r="E533" s="24">
        <f t="shared" si="122"/>
        <v>7945</v>
      </c>
      <c r="F533" s="24">
        <f t="shared" si="123"/>
        <v>23305</v>
      </c>
      <c r="G533" s="29"/>
      <c r="K533" s="26"/>
      <c r="L533" s="26"/>
      <c r="M533" s="26"/>
      <c r="P533" s="42">
        <f t="shared" si="130"/>
        <v>530</v>
      </c>
      <c r="Q533" s="45">
        <f t="shared" si="131"/>
        <v>5296</v>
      </c>
      <c r="R533" s="54">
        <f t="shared" si="126"/>
        <v>10592</v>
      </c>
      <c r="S533">
        <f t="shared" si="127"/>
        <v>530</v>
      </c>
      <c r="T533" s="65">
        <v>1</v>
      </c>
    </row>
    <row r="534" spans="1:20" x14ac:dyDescent="0.15">
      <c r="A534" s="32">
        <f t="shared" si="128"/>
        <v>106101</v>
      </c>
      <c r="B534" s="25">
        <f t="shared" si="129"/>
        <v>106300</v>
      </c>
      <c r="C534" s="24">
        <f t="shared" si="120"/>
        <v>9799</v>
      </c>
      <c r="D534" s="24">
        <f t="shared" si="121"/>
        <v>13496</v>
      </c>
      <c r="E534" s="24">
        <f t="shared" si="122"/>
        <v>7959</v>
      </c>
      <c r="F534" s="24">
        <f t="shared" si="123"/>
        <v>23345</v>
      </c>
      <c r="G534" s="29"/>
      <c r="K534" s="24"/>
      <c r="L534" s="24"/>
      <c r="M534" s="24"/>
      <c r="P534" s="42">
        <f t="shared" si="130"/>
        <v>531</v>
      </c>
      <c r="Q534" s="45">
        <f t="shared" si="131"/>
        <v>5336</v>
      </c>
      <c r="R534" s="54">
        <f t="shared" si="126"/>
        <v>10672</v>
      </c>
      <c r="S534">
        <f t="shared" si="127"/>
        <v>535</v>
      </c>
      <c r="T534" s="65">
        <v>1</v>
      </c>
    </row>
    <row r="535" spans="1:20" ht="15" x14ac:dyDescent="0.2">
      <c r="A535" s="32">
        <f t="shared" si="128"/>
        <v>106301</v>
      </c>
      <c r="B535" s="25">
        <f t="shared" si="129"/>
        <v>106500</v>
      </c>
      <c r="C535" s="24">
        <f t="shared" si="120"/>
        <v>9813</v>
      </c>
      <c r="D535" s="24">
        <f t="shared" si="121"/>
        <v>13520</v>
      </c>
      <c r="E535" s="24">
        <f t="shared" si="122"/>
        <v>7973</v>
      </c>
      <c r="F535" s="24">
        <f t="shared" si="123"/>
        <v>23385</v>
      </c>
      <c r="G535" s="29"/>
      <c r="K535" s="26"/>
      <c r="L535" s="26"/>
      <c r="M535" s="26"/>
      <c r="P535" s="42">
        <f t="shared" si="130"/>
        <v>532</v>
      </c>
      <c r="Q535" s="45">
        <f t="shared" si="131"/>
        <v>5336</v>
      </c>
      <c r="R535" s="54">
        <f t="shared" si="126"/>
        <v>10672</v>
      </c>
      <c r="S535">
        <f t="shared" si="127"/>
        <v>535</v>
      </c>
      <c r="T535" s="65">
        <v>1</v>
      </c>
    </row>
    <row r="536" spans="1:20" ht="15" x14ac:dyDescent="0.2">
      <c r="A536" s="32">
        <f t="shared" si="128"/>
        <v>106501</v>
      </c>
      <c r="B536" s="25">
        <f t="shared" si="129"/>
        <v>106700</v>
      </c>
      <c r="C536" s="24">
        <f t="shared" si="120"/>
        <v>9827</v>
      </c>
      <c r="D536" s="24">
        <f t="shared" si="121"/>
        <v>13544</v>
      </c>
      <c r="E536" s="24">
        <f t="shared" si="122"/>
        <v>7987</v>
      </c>
      <c r="F536" s="24">
        <f t="shared" si="123"/>
        <v>23425</v>
      </c>
      <c r="G536" s="29"/>
      <c r="K536" s="26"/>
      <c r="L536" s="26"/>
      <c r="M536" s="26"/>
      <c r="P536" s="42">
        <f t="shared" si="130"/>
        <v>533</v>
      </c>
      <c r="Q536" s="45">
        <f t="shared" si="131"/>
        <v>5336</v>
      </c>
      <c r="R536" s="54">
        <f t="shared" si="126"/>
        <v>10672</v>
      </c>
      <c r="S536">
        <f t="shared" si="127"/>
        <v>535</v>
      </c>
      <c r="T536" s="65">
        <v>1</v>
      </c>
    </row>
    <row r="537" spans="1:20" x14ac:dyDescent="0.15">
      <c r="A537" s="32">
        <f t="shared" si="128"/>
        <v>106701</v>
      </c>
      <c r="B537" s="25">
        <f t="shared" si="129"/>
        <v>106900</v>
      </c>
      <c r="C537" s="24">
        <f t="shared" si="120"/>
        <v>9841</v>
      </c>
      <c r="D537" s="24">
        <f t="shared" si="121"/>
        <v>13568</v>
      </c>
      <c r="E537" s="24">
        <f t="shared" si="122"/>
        <v>8001</v>
      </c>
      <c r="F537" s="24">
        <f t="shared" si="123"/>
        <v>23465</v>
      </c>
      <c r="G537" s="29"/>
      <c r="K537" s="24"/>
      <c r="L537" s="24"/>
      <c r="M537" s="24"/>
      <c r="P537" s="42">
        <f t="shared" si="130"/>
        <v>534</v>
      </c>
      <c r="Q537" s="45">
        <f t="shared" si="131"/>
        <v>5336</v>
      </c>
      <c r="R537" s="54">
        <f t="shared" si="126"/>
        <v>10672</v>
      </c>
      <c r="S537">
        <f t="shared" si="127"/>
        <v>535</v>
      </c>
      <c r="T537" s="65">
        <v>1</v>
      </c>
    </row>
    <row r="538" spans="1:20" ht="15" x14ac:dyDescent="0.2">
      <c r="A538" s="32">
        <f t="shared" si="128"/>
        <v>106901</v>
      </c>
      <c r="B538" s="25">
        <f t="shared" si="129"/>
        <v>107100</v>
      </c>
      <c r="C538" s="24">
        <f t="shared" si="120"/>
        <v>9855</v>
      </c>
      <c r="D538" s="24">
        <f t="shared" si="121"/>
        <v>13592</v>
      </c>
      <c r="E538" s="24">
        <f t="shared" si="122"/>
        <v>8015</v>
      </c>
      <c r="F538" s="24">
        <f t="shared" si="123"/>
        <v>23505</v>
      </c>
      <c r="G538" s="29"/>
      <c r="K538" s="26"/>
      <c r="L538" s="26"/>
      <c r="M538" s="26"/>
      <c r="P538" s="42">
        <f t="shared" si="130"/>
        <v>535</v>
      </c>
      <c r="Q538" s="45">
        <f t="shared" si="131"/>
        <v>5336</v>
      </c>
      <c r="R538" s="54">
        <f t="shared" si="126"/>
        <v>10672</v>
      </c>
      <c r="S538">
        <f t="shared" si="127"/>
        <v>535</v>
      </c>
      <c r="T538" s="65">
        <v>1</v>
      </c>
    </row>
    <row r="539" spans="1:20" ht="15" x14ac:dyDescent="0.2">
      <c r="A539" s="32">
        <f t="shared" si="128"/>
        <v>107101</v>
      </c>
      <c r="B539" s="25">
        <f t="shared" si="129"/>
        <v>107300</v>
      </c>
      <c r="C539" s="24">
        <f t="shared" si="120"/>
        <v>9869</v>
      </c>
      <c r="D539" s="24">
        <f t="shared" si="121"/>
        <v>13616</v>
      </c>
      <c r="E539" s="24">
        <f t="shared" si="122"/>
        <v>8029</v>
      </c>
      <c r="F539" s="24">
        <f t="shared" si="123"/>
        <v>23545</v>
      </c>
      <c r="G539" s="29"/>
      <c r="K539" s="26"/>
      <c r="L539" s="26"/>
      <c r="M539" s="26"/>
      <c r="P539" s="42">
        <f t="shared" si="130"/>
        <v>536</v>
      </c>
      <c r="Q539" s="45">
        <f t="shared" si="131"/>
        <v>5376</v>
      </c>
      <c r="R539" s="54">
        <f t="shared" si="126"/>
        <v>10752</v>
      </c>
      <c r="S539">
        <f t="shared" si="127"/>
        <v>540</v>
      </c>
      <c r="T539" s="65">
        <v>1</v>
      </c>
    </row>
    <row r="540" spans="1:20" x14ac:dyDescent="0.15">
      <c r="A540" s="32">
        <f t="shared" si="128"/>
        <v>107301</v>
      </c>
      <c r="B540" s="25">
        <f t="shared" si="129"/>
        <v>107500</v>
      </c>
      <c r="C540" s="24">
        <f t="shared" si="120"/>
        <v>9883</v>
      </c>
      <c r="D540" s="24">
        <f t="shared" si="121"/>
        <v>13640</v>
      </c>
      <c r="E540" s="24">
        <f t="shared" si="122"/>
        <v>8043</v>
      </c>
      <c r="F540" s="24">
        <f t="shared" si="123"/>
        <v>23585</v>
      </c>
      <c r="G540" s="29"/>
      <c r="K540" s="24"/>
      <c r="L540" s="24"/>
      <c r="M540" s="24"/>
      <c r="P540" s="42">
        <f t="shared" si="130"/>
        <v>537</v>
      </c>
      <c r="Q540" s="45">
        <f t="shared" si="131"/>
        <v>5376</v>
      </c>
      <c r="R540" s="54">
        <f t="shared" si="126"/>
        <v>10752</v>
      </c>
      <c r="S540">
        <f t="shared" si="127"/>
        <v>540</v>
      </c>
      <c r="T540" s="65">
        <v>1</v>
      </c>
    </row>
    <row r="541" spans="1:20" ht="15" x14ac:dyDescent="0.2">
      <c r="A541" s="32">
        <f t="shared" si="128"/>
        <v>107501</v>
      </c>
      <c r="B541" s="25">
        <f t="shared" si="129"/>
        <v>107700</v>
      </c>
      <c r="C541" s="24">
        <f t="shared" si="120"/>
        <v>9897</v>
      </c>
      <c r="D541" s="24">
        <f t="shared" si="121"/>
        <v>13664</v>
      </c>
      <c r="E541" s="24">
        <f t="shared" si="122"/>
        <v>8057</v>
      </c>
      <c r="F541" s="24">
        <f t="shared" si="123"/>
        <v>23625</v>
      </c>
      <c r="G541" s="29"/>
      <c r="K541" s="26"/>
      <c r="L541" s="26"/>
      <c r="M541" s="26"/>
      <c r="P541" s="42">
        <f t="shared" si="130"/>
        <v>538</v>
      </c>
      <c r="Q541" s="45">
        <f t="shared" si="131"/>
        <v>5376</v>
      </c>
      <c r="R541" s="54">
        <f t="shared" si="126"/>
        <v>10752</v>
      </c>
      <c r="S541">
        <f t="shared" si="127"/>
        <v>540</v>
      </c>
      <c r="T541" s="65">
        <v>1</v>
      </c>
    </row>
    <row r="542" spans="1:20" ht="15" x14ac:dyDescent="0.2">
      <c r="A542" s="32">
        <f t="shared" si="128"/>
        <v>107701</v>
      </c>
      <c r="B542" s="25">
        <f t="shared" si="129"/>
        <v>107900</v>
      </c>
      <c r="C542" s="24">
        <f t="shared" ref="C542:C605" si="132">C541+($B542-$B541)*(VLOOKUP($A542,$H$4:$M$14,3))</f>
        <v>9911</v>
      </c>
      <c r="D542" s="24">
        <f t="shared" ref="D542:D605" si="133">D541+($B542-$B541)*(VLOOKUP($A542,$H$4:$M$14,4))</f>
        <v>13688</v>
      </c>
      <c r="E542" s="24">
        <f t="shared" ref="E542:E605" si="134">E541+($B542-$B541)*(VLOOKUP($A542,$H$4:$M$14,5))</f>
        <v>8071</v>
      </c>
      <c r="F542" s="24">
        <f t="shared" ref="F542:F605" si="135">F541+($B542-$B541)*(VLOOKUP($A542,$H$4:$M$14,6))</f>
        <v>23665</v>
      </c>
      <c r="G542" s="29"/>
      <c r="K542" s="26"/>
      <c r="L542" s="26"/>
      <c r="M542" s="26"/>
      <c r="P542" s="42">
        <f t="shared" si="130"/>
        <v>539</v>
      </c>
      <c r="Q542" s="45">
        <f t="shared" si="131"/>
        <v>5376</v>
      </c>
      <c r="R542" s="54">
        <f t="shared" si="126"/>
        <v>10752</v>
      </c>
      <c r="S542">
        <f t="shared" si="127"/>
        <v>540</v>
      </c>
      <c r="T542" s="65">
        <v>1</v>
      </c>
    </row>
    <row r="543" spans="1:20" x14ac:dyDescent="0.15">
      <c r="A543" s="32">
        <f t="shared" si="128"/>
        <v>107901</v>
      </c>
      <c r="B543" s="25">
        <f t="shared" si="129"/>
        <v>108100</v>
      </c>
      <c r="C543" s="24">
        <f t="shared" si="132"/>
        <v>9925</v>
      </c>
      <c r="D543" s="24">
        <f t="shared" si="133"/>
        <v>13712</v>
      </c>
      <c r="E543" s="24">
        <f t="shared" si="134"/>
        <v>8085</v>
      </c>
      <c r="F543" s="24">
        <f t="shared" si="135"/>
        <v>23705</v>
      </c>
      <c r="G543" s="29"/>
      <c r="K543" s="24"/>
      <c r="L543" s="24"/>
      <c r="M543" s="24"/>
      <c r="P543" s="42">
        <f t="shared" si="130"/>
        <v>540</v>
      </c>
      <c r="Q543" s="45">
        <f t="shared" si="131"/>
        <v>5376</v>
      </c>
      <c r="R543" s="54">
        <f t="shared" si="126"/>
        <v>10752</v>
      </c>
      <c r="S543">
        <f t="shared" si="127"/>
        <v>540</v>
      </c>
      <c r="T543" s="65">
        <v>1</v>
      </c>
    </row>
    <row r="544" spans="1:20" ht="15" x14ac:dyDescent="0.2">
      <c r="A544" s="32">
        <f t="shared" si="128"/>
        <v>108101</v>
      </c>
      <c r="B544" s="25">
        <f t="shared" si="129"/>
        <v>108300</v>
      </c>
      <c r="C544" s="24">
        <f t="shared" si="132"/>
        <v>9939</v>
      </c>
      <c r="D544" s="24">
        <f t="shared" si="133"/>
        <v>13736</v>
      </c>
      <c r="E544" s="24">
        <f t="shared" si="134"/>
        <v>8099</v>
      </c>
      <c r="F544" s="24">
        <f t="shared" si="135"/>
        <v>23745</v>
      </c>
      <c r="G544" s="29"/>
      <c r="K544" s="26"/>
      <c r="L544" s="26"/>
      <c r="M544" s="26"/>
      <c r="P544" s="42">
        <f t="shared" si="130"/>
        <v>541</v>
      </c>
      <c r="Q544" s="45">
        <f t="shared" si="131"/>
        <v>5416</v>
      </c>
      <c r="R544" s="54">
        <f t="shared" si="126"/>
        <v>10832</v>
      </c>
      <c r="S544">
        <f t="shared" si="127"/>
        <v>545</v>
      </c>
      <c r="T544" s="65">
        <v>1</v>
      </c>
    </row>
    <row r="545" spans="1:20" ht="15" x14ac:dyDescent="0.2">
      <c r="A545" s="32">
        <f t="shared" si="128"/>
        <v>108301</v>
      </c>
      <c r="B545" s="25">
        <f t="shared" si="129"/>
        <v>108500</v>
      </c>
      <c r="C545" s="24">
        <f t="shared" si="132"/>
        <v>9953</v>
      </c>
      <c r="D545" s="24">
        <f t="shared" si="133"/>
        <v>13760</v>
      </c>
      <c r="E545" s="24">
        <f t="shared" si="134"/>
        <v>8113</v>
      </c>
      <c r="F545" s="24">
        <f t="shared" si="135"/>
        <v>23785</v>
      </c>
      <c r="G545" s="29"/>
      <c r="K545" s="26"/>
      <c r="L545" s="26"/>
      <c r="M545" s="26"/>
      <c r="P545" s="42">
        <f t="shared" si="130"/>
        <v>542</v>
      </c>
      <c r="Q545" s="45">
        <f t="shared" si="131"/>
        <v>5416</v>
      </c>
      <c r="R545" s="54">
        <f t="shared" si="126"/>
        <v>10832</v>
      </c>
      <c r="S545">
        <f t="shared" si="127"/>
        <v>545</v>
      </c>
      <c r="T545" s="65">
        <v>1</v>
      </c>
    </row>
    <row r="546" spans="1:20" x14ac:dyDescent="0.15">
      <c r="A546" s="32">
        <f t="shared" si="128"/>
        <v>108501</v>
      </c>
      <c r="B546" s="25">
        <f t="shared" si="129"/>
        <v>108700</v>
      </c>
      <c r="C546" s="24">
        <f t="shared" si="132"/>
        <v>9967</v>
      </c>
      <c r="D546" s="24">
        <f t="shared" si="133"/>
        <v>13784</v>
      </c>
      <c r="E546" s="24">
        <f t="shared" si="134"/>
        <v>8127</v>
      </c>
      <c r="F546" s="24">
        <f t="shared" si="135"/>
        <v>23825</v>
      </c>
      <c r="G546" s="29"/>
      <c r="K546" s="24"/>
      <c r="L546" s="24"/>
      <c r="M546" s="24"/>
      <c r="P546" s="42">
        <f t="shared" si="130"/>
        <v>543</v>
      </c>
      <c r="Q546" s="45">
        <f t="shared" si="131"/>
        <v>5416</v>
      </c>
      <c r="R546" s="54">
        <f t="shared" si="126"/>
        <v>10832</v>
      </c>
      <c r="S546">
        <f t="shared" si="127"/>
        <v>545</v>
      </c>
      <c r="T546" s="65">
        <v>1</v>
      </c>
    </row>
    <row r="547" spans="1:20" ht="15" x14ac:dyDescent="0.2">
      <c r="A547" s="32">
        <f t="shared" si="128"/>
        <v>108701</v>
      </c>
      <c r="B547" s="25">
        <f t="shared" si="129"/>
        <v>108900</v>
      </c>
      <c r="C547" s="24">
        <f t="shared" si="132"/>
        <v>9981</v>
      </c>
      <c r="D547" s="24">
        <f t="shared" si="133"/>
        <v>13808</v>
      </c>
      <c r="E547" s="24">
        <f t="shared" si="134"/>
        <v>8141</v>
      </c>
      <c r="F547" s="24">
        <f t="shared" si="135"/>
        <v>23865</v>
      </c>
      <c r="G547" s="29"/>
      <c r="K547" s="26"/>
      <c r="L547" s="26"/>
      <c r="M547" s="26"/>
      <c r="P547" s="42">
        <f t="shared" si="130"/>
        <v>544</v>
      </c>
      <c r="Q547" s="45">
        <f t="shared" si="131"/>
        <v>5416</v>
      </c>
      <c r="R547" s="54">
        <f t="shared" si="126"/>
        <v>10832</v>
      </c>
      <c r="S547">
        <f t="shared" si="127"/>
        <v>545</v>
      </c>
      <c r="T547" s="65">
        <v>1</v>
      </c>
    </row>
    <row r="548" spans="1:20" ht="15" x14ac:dyDescent="0.2">
      <c r="A548" s="32">
        <f t="shared" si="128"/>
        <v>108901</v>
      </c>
      <c r="B548" s="25">
        <f t="shared" si="129"/>
        <v>109100</v>
      </c>
      <c r="C548" s="24">
        <f t="shared" si="132"/>
        <v>9995</v>
      </c>
      <c r="D548" s="24">
        <f t="shared" si="133"/>
        <v>13832</v>
      </c>
      <c r="E548" s="24">
        <f t="shared" si="134"/>
        <v>8155</v>
      </c>
      <c r="F548" s="24">
        <f t="shared" si="135"/>
        <v>23905</v>
      </c>
      <c r="G548" s="29"/>
      <c r="K548" s="26"/>
      <c r="L548" s="26"/>
      <c r="M548" s="26"/>
      <c r="P548" s="42">
        <f t="shared" si="130"/>
        <v>545</v>
      </c>
      <c r="Q548" s="45">
        <f t="shared" si="131"/>
        <v>5416</v>
      </c>
      <c r="R548" s="54">
        <f t="shared" si="126"/>
        <v>10832</v>
      </c>
      <c r="S548">
        <f t="shared" si="127"/>
        <v>545</v>
      </c>
      <c r="T548" s="65">
        <v>1</v>
      </c>
    </row>
    <row r="549" spans="1:20" x14ac:dyDescent="0.15">
      <c r="A549" s="32">
        <f t="shared" si="128"/>
        <v>109101</v>
      </c>
      <c r="B549" s="25">
        <f t="shared" si="129"/>
        <v>109300</v>
      </c>
      <c r="C549" s="24">
        <f t="shared" si="132"/>
        <v>10009</v>
      </c>
      <c r="D549" s="24">
        <f t="shared" si="133"/>
        <v>13856</v>
      </c>
      <c r="E549" s="24">
        <f t="shared" si="134"/>
        <v>8169</v>
      </c>
      <c r="F549" s="24">
        <f t="shared" si="135"/>
        <v>23945</v>
      </c>
      <c r="G549" s="29"/>
      <c r="K549" s="24"/>
      <c r="L549" s="24"/>
      <c r="M549" s="24"/>
      <c r="P549" s="42">
        <f t="shared" si="130"/>
        <v>546</v>
      </c>
      <c r="Q549" s="45">
        <f t="shared" si="131"/>
        <v>5456</v>
      </c>
      <c r="R549" s="54">
        <f t="shared" si="126"/>
        <v>10912</v>
      </c>
      <c r="S549">
        <f t="shared" si="127"/>
        <v>550</v>
      </c>
      <c r="T549" s="65">
        <v>1</v>
      </c>
    </row>
    <row r="550" spans="1:20" ht="15" x14ac:dyDescent="0.2">
      <c r="A550" s="32">
        <f t="shared" si="128"/>
        <v>109301</v>
      </c>
      <c r="B550" s="25">
        <f t="shared" si="129"/>
        <v>109500</v>
      </c>
      <c r="C550" s="24">
        <f t="shared" si="132"/>
        <v>10023</v>
      </c>
      <c r="D550" s="24">
        <f t="shared" si="133"/>
        <v>13880</v>
      </c>
      <c r="E550" s="24">
        <f t="shared" si="134"/>
        <v>8183</v>
      </c>
      <c r="F550" s="24">
        <f t="shared" si="135"/>
        <v>23985</v>
      </c>
      <c r="G550" s="29"/>
      <c r="K550" s="26"/>
      <c r="L550" s="26"/>
      <c r="M550" s="26"/>
      <c r="P550" s="42">
        <f t="shared" si="130"/>
        <v>547</v>
      </c>
      <c r="Q550" s="45">
        <f t="shared" si="131"/>
        <v>5456</v>
      </c>
      <c r="R550" s="54">
        <f t="shared" si="126"/>
        <v>10912</v>
      </c>
      <c r="S550">
        <f t="shared" si="127"/>
        <v>550</v>
      </c>
      <c r="T550" s="65">
        <v>1</v>
      </c>
    </row>
    <row r="551" spans="1:20" ht="15" x14ac:dyDescent="0.2">
      <c r="A551" s="32">
        <f t="shared" si="128"/>
        <v>109501</v>
      </c>
      <c r="B551" s="25">
        <f t="shared" si="129"/>
        <v>109700</v>
      </c>
      <c r="C551" s="24">
        <f t="shared" si="132"/>
        <v>10037</v>
      </c>
      <c r="D551" s="24">
        <f t="shared" si="133"/>
        <v>13904</v>
      </c>
      <c r="E551" s="24">
        <f t="shared" si="134"/>
        <v>8197</v>
      </c>
      <c r="F551" s="24">
        <f t="shared" si="135"/>
        <v>24025</v>
      </c>
      <c r="G551" s="29"/>
      <c r="K551" s="26"/>
      <c r="L551" s="26"/>
      <c r="M551" s="26"/>
      <c r="P551" s="42">
        <f t="shared" si="130"/>
        <v>548</v>
      </c>
      <c r="Q551" s="45">
        <f t="shared" si="131"/>
        <v>5456</v>
      </c>
      <c r="R551" s="54">
        <f t="shared" si="126"/>
        <v>10912</v>
      </c>
      <c r="S551">
        <f t="shared" si="127"/>
        <v>550</v>
      </c>
      <c r="T551" s="65">
        <v>1</v>
      </c>
    </row>
    <row r="552" spans="1:20" x14ac:dyDescent="0.15">
      <c r="A552" s="32">
        <f t="shared" si="128"/>
        <v>109701</v>
      </c>
      <c r="B552" s="25">
        <f t="shared" si="129"/>
        <v>109900</v>
      </c>
      <c r="C552" s="24">
        <f t="shared" si="132"/>
        <v>10051</v>
      </c>
      <c r="D552" s="24">
        <f t="shared" si="133"/>
        <v>13928</v>
      </c>
      <c r="E552" s="24">
        <f t="shared" si="134"/>
        <v>8211</v>
      </c>
      <c r="F552" s="24">
        <f t="shared" si="135"/>
        <v>24065</v>
      </c>
      <c r="G552" s="29"/>
      <c r="K552" s="24"/>
      <c r="L552" s="24"/>
      <c r="M552" s="24"/>
      <c r="P552" s="42">
        <f t="shared" si="130"/>
        <v>549</v>
      </c>
      <c r="Q552" s="45">
        <f t="shared" si="131"/>
        <v>5456</v>
      </c>
      <c r="R552" s="54">
        <f t="shared" si="126"/>
        <v>10912</v>
      </c>
      <c r="S552">
        <f t="shared" si="127"/>
        <v>550</v>
      </c>
      <c r="T552" s="65">
        <v>1</v>
      </c>
    </row>
    <row r="553" spans="1:20" ht="15" x14ac:dyDescent="0.2">
      <c r="A553" s="32">
        <f t="shared" si="128"/>
        <v>109901</v>
      </c>
      <c r="B553" s="25">
        <f t="shared" si="129"/>
        <v>110100</v>
      </c>
      <c r="C553" s="24">
        <f t="shared" si="132"/>
        <v>10065</v>
      </c>
      <c r="D553" s="24">
        <f t="shared" si="133"/>
        <v>13952</v>
      </c>
      <c r="E553" s="24">
        <f t="shared" si="134"/>
        <v>8225</v>
      </c>
      <c r="F553" s="24">
        <f t="shared" si="135"/>
        <v>24105</v>
      </c>
      <c r="G553" s="29"/>
      <c r="K553" s="26"/>
      <c r="L553" s="26"/>
      <c r="M553" s="26"/>
      <c r="P553" s="42">
        <f t="shared" si="130"/>
        <v>550</v>
      </c>
      <c r="Q553" s="45">
        <f t="shared" si="131"/>
        <v>5456</v>
      </c>
      <c r="R553" s="54">
        <f t="shared" si="126"/>
        <v>10912</v>
      </c>
      <c r="S553">
        <f t="shared" si="127"/>
        <v>550</v>
      </c>
      <c r="T553" s="65">
        <v>1</v>
      </c>
    </row>
    <row r="554" spans="1:20" ht="15" x14ac:dyDescent="0.2">
      <c r="A554" s="32">
        <f t="shared" si="128"/>
        <v>110101</v>
      </c>
      <c r="B554" s="25">
        <f t="shared" si="129"/>
        <v>110300</v>
      </c>
      <c r="C554" s="24">
        <f t="shared" si="132"/>
        <v>10079</v>
      </c>
      <c r="D554" s="24">
        <f t="shared" si="133"/>
        <v>13976</v>
      </c>
      <c r="E554" s="24">
        <f t="shared" si="134"/>
        <v>8239</v>
      </c>
      <c r="F554" s="24">
        <f t="shared" si="135"/>
        <v>24145</v>
      </c>
      <c r="G554" s="29"/>
      <c r="K554" s="26"/>
      <c r="L554" s="26"/>
      <c r="M554" s="26"/>
      <c r="P554" s="42">
        <f t="shared" si="130"/>
        <v>551</v>
      </c>
      <c r="Q554" s="45">
        <f t="shared" si="131"/>
        <v>5496</v>
      </c>
      <c r="R554" s="54">
        <f t="shared" si="126"/>
        <v>10992</v>
      </c>
      <c r="S554">
        <f t="shared" si="127"/>
        <v>555</v>
      </c>
      <c r="T554" s="65">
        <v>1</v>
      </c>
    </row>
    <row r="555" spans="1:20" x14ac:dyDescent="0.15">
      <c r="A555" s="32">
        <f t="shared" si="128"/>
        <v>110301</v>
      </c>
      <c r="B555" s="25">
        <f t="shared" si="129"/>
        <v>110500</v>
      </c>
      <c r="C555" s="24">
        <f t="shared" si="132"/>
        <v>10093</v>
      </c>
      <c r="D555" s="24">
        <f t="shared" si="133"/>
        <v>14000</v>
      </c>
      <c r="E555" s="24">
        <f t="shared" si="134"/>
        <v>8253</v>
      </c>
      <c r="F555" s="24">
        <f t="shared" si="135"/>
        <v>24185</v>
      </c>
      <c r="G555" s="29"/>
      <c r="K555" s="24"/>
      <c r="L555" s="24"/>
      <c r="M555" s="24"/>
      <c r="P555" s="42">
        <f t="shared" si="130"/>
        <v>552</v>
      </c>
      <c r="Q555" s="45">
        <f t="shared" si="131"/>
        <v>5496</v>
      </c>
      <c r="R555" s="54">
        <f t="shared" si="126"/>
        <v>10992</v>
      </c>
      <c r="S555">
        <f t="shared" si="127"/>
        <v>555</v>
      </c>
      <c r="T555" s="65">
        <v>1</v>
      </c>
    </row>
    <row r="556" spans="1:20" ht="15" x14ac:dyDescent="0.2">
      <c r="A556" s="32">
        <f t="shared" si="128"/>
        <v>110501</v>
      </c>
      <c r="B556" s="25">
        <f t="shared" si="129"/>
        <v>110700</v>
      </c>
      <c r="C556" s="24">
        <f t="shared" si="132"/>
        <v>10107</v>
      </c>
      <c r="D556" s="24">
        <f t="shared" si="133"/>
        <v>14024</v>
      </c>
      <c r="E556" s="24">
        <f t="shared" si="134"/>
        <v>8267</v>
      </c>
      <c r="F556" s="24">
        <f t="shared" si="135"/>
        <v>24225</v>
      </c>
      <c r="G556" s="29"/>
      <c r="K556" s="26"/>
      <c r="L556" s="26"/>
      <c r="M556" s="26"/>
      <c r="P556" s="42">
        <f t="shared" si="130"/>
        <v>553</v>
      </c>
      <c r="Q556" s="45">
        <f t="shared" si="131"/>
        <v>5496</v>
      </c>
      <c r="R556" s="54">
        <f t="shared" si="126"/>
        <v>10992</v>
      </c>
      <c r="S556">
        <f t="shared" si="127"/>
        <v>555</v>
      </c>
      <c r="T556" s="65">
        <v>1</v>
      </c>
    </row>
    <row r="557" spans="1:20" ht="15" x14ac:dyDescent="0.2">
      <c r="A557" s="32">
        <f t="shared" si="128"/>
        <v>110701</v>
      </c>
      <c r="B557" s="25">
        <f t="shared" si="129"/>
        <v>110900</v>
      </c>
      <c r="C557" s="24">
        <f t="shared" si="132"/>
        <v>10121</v>
      </c>
      <c r="D557" s="24">
        <f t="shared" si="133"/>
        <v>14048</v>
      </c>
      <c r="E557" s="24">
        <f t="shared" si="134"/>
        <v>8281</v>
      </c>
      <c r="F557" s="24">
        <f t="shared" si="135"/>
        <v>24265</v>
      </c>
      <c r="G557" s="29"/>
      <c r="K557" s="26"/>
      <c r="L557" s="26"/>
      <c r="M557" s="26"/>
      <c r="P557" s="42">
        <f t="shared" si="130"/>
        <v>554</v>
      </c>
      <c r="Q557" s="45">
        <f t="shared" si="131"/>
        <v>5496</v>
      </c>
      <c r="R557" s="54">
        <f t="shared" si="126"/>
        <v>10992</v>
      </c>
      <c r="S557">
        <f t="shared" si="127"/>
        <v>555</v>
      </c>
      <c r="T557" s="65">
        <v>1</v>
      </c>
    </row>
    <row r="558" spans="1:20" x14ac:dyDescent="0.15">
      <c r="A558" s="32">
        <f t="shared" si="128"/>
        <v>110901</v>
      </c>
      <c r="B558" s="25">
        <f t="shared" si="129"/>
        <v>111100</v>
      </c>
      <c r="C558" s="24">
        <f t="shared" si="132"/>
        <v>10135</v>
      </c>
      <c r="D558" s="24">
        <f t="shared" si="133"/>
        <v>14072</v>
      </c>
      <c r="E558" s="24">
        <f t="shared" si="134"/>
        <v>8295</v>
      </c>
      <c r="F558" s="24">
        <f t="shared" si="135"/>
        <v>24305</v>
      </c>
      <c r="G558" s="29"/>
      <c r="K558" s="24"/>
      <c r="L558" s="24"/>
      <c r="M558" s="24"/>
      <c r="P558" s="42">
        <f t="shared" si="130"/>
        <v>555</v>
      </c>
      <c r="Q558" s="45">
        <f t="shared" si="131"/>
        <v>5496</v>
      </c>
      <c r="R558" s="54">
        <f t="shared" si="126"/>
        <v>10992</v>
      </c>
      <c r="S558">
        <f t="shared" si="127"/>
        <v>555</v>
      </c>
      <c r="T558" s="65">
        <v>1</v>
      </c>
    </row>
    <row r="559" spans="1:20" ht="15" x14ac:dyDescent="0.2">
      <c r="A559" s="32">
        <f t="shared" si="128"/>
        <v>111101</v>
      </c>
      <c r="B559" s="25">
        <f t="shared" si="129"/>
        <v>111300</v>
      </c>
      <c r="C559" s="24">
        <f t="shared" si="132"/>
        <v>10149</v>
      </c>
      <c r="D559" s="24">
        <f t="shared" si="133"/>
        <v>14096</v>
      </c>
      <c r="E559" s="24">
        <f t="shared" si="134"/>
        <v>8309</v>
      </c>
      <c r="F559" s="24">
        <f t="shared" si="135"/>
        <v>24345</v>
      </c>
      <c r="G559" s="29"/>
      <c r="K559" s="26"/>
      <c r="L559" s="26"/>
      <c r="M559" s="26"/>
      <c r="P559" s="42">
        <f t="shared" si="130"/>
        <v>556</v>
      </c>
      <c r="Q559" s="45">
        <f t="shared" si="131"/>
        <v>5536</v>
      </c>
      <c r="R559" s="54">
        <f t="shared" si="126"/>
        <v>11072</v>
      </c>
      <c r="S559">
        <f t="shared" si="127"/>
        <v>560</v>
      </c>
      <c r="T559" s="65">
        <v>1</v>
      </c>
    </row>
    <row r="560" spans="1:20" ht="15" x14ac:dyDescent="0.2">
      <c r="A560" s="32">
        <f t="shared" si="128"/>
        <v>111301</v>
      </c>
      <c r="B560" s="25">
        <f t="shared" si="129"/>
        <v>111500</v>
      </c>
      <c r="C560" s="24">
        <f t="shared" si="132"/>
        <v>10163</v>
      </c>
      <c r="D560" s="24">
        <f t="shared" si="133"/>
        <v>14120</v>
      </c>
      <c r="E560" s="24">
        <f t="shared" si="134"/>
        <v>8323</v>
      </c>
      <c r="F560" s="24">
        <f t="shared" si="135"/>
        <v>24385</v>
      </c>
      <c r="G560" s="29"/>
      <c r="K560" s="26"/>
      <c r="L560" s="26"/>
      <c r="M560" s="26"/>
      <c r="P560" s="42">
        <f t="shared" si="130"/>
        <v>557</v>
      </c>
      <c r="Q560" s="45">
        <f t="shared" si="131"/>
        <v>5536</v>
      </c>
      <c r="R560" s="54">
        <f t="shared" si="126"/>
        <v>11072</v>
      </c>
      <c r="S560">
        <f t="shared" si="127"/>
        <v>560</v>
      </c>
      <c r="T560" s="65">
        <v>1</v>
      </c>
    </row>
    <row r="561" spans="1:20" x14ac:dyDescent="0.15">
      <c r="A561" s="32">
        <f t="shared" si="128"/>
        <v>111501</v>
      </c>
      <c r="B561" s="25">
        <f t="shared" si="129"/>
        <v>111700</v>
      </c>
      <c r="C561" s="24">
        <f t="shared" si="132"/>
        <v>10177</v>
      </c>
      <c r="D561" s="24">
        <f t="shared" si="133"/>
        <v>14144</v>
      </c>
      <c r="E561" s="24">
        <f t="shared" si="134"/>
        <v>8337</v>
      </c>
      <c r="F561" s="24">
        <f t="shared" si="135"/>
        <v>24425</v>
      </c>
      <c r="G561" s="29"/>
      <c r="K561" s="24"/>
      <c r="L561" s="24"/>
      <c r="M561" s="24"/>
      <c r="P561" s="42">
        <f t="shared" si="130"/>
        <v>558</v>
      </c>
      <c r="Q561" s="45">
        <f t="shared" si="131"/>
        <v>5536</v>
      </c>
      <c r="R561" s="54">
        <f t="shared" si="126"/>
        <v>11072</v>
      </c>
      <c r="S561">
        <f t="shared" si="127"/>
        <v>560</v>
      </c>
      <c r="T561" s="65">
        <v>1</v>
      </c>
    </row>
    <row r="562" spans="1:20" ht="15" x14ac:dyDescent="0.2">
      <c r="A562" s="32">
        <f t="shared" si="128"/>
        <v>111701</v>
      </c>
      <c r="B562" s="25">
        <f t="shared" si="129"/>
        <v>111900</v>
      </c>
      <c r="C562" s="24">
        <f t="shared" si="132"/>
        <v>10191</v>
      </c>
      <c r="D562" s="24">
        <f t="shared" si="133"/>
        <v>14168</v>
      </c>
      <c r="E562" s="24">
        <f t="shared" si="134"/>
        <v>8351</v>
      </c>
      <c r="F562" s="24">
        <f t="shared" si="135"/>
        <v>24465</v>
      </c>
      <c r="G562" s="29"/>
      <c r="K562" s="26"/>
      <c r="L562" s="26"/>
      <c r="M562" s="26"/>
      <c r="P562" s="42">
        <f t="shared" si="130"/>
        <v>559</v>
      </c>
      <c r="Q562" s="45">
        <f t="shared" si="131"/>
        <v>5536</v>
      </c>
      <c r="R562" s="54">
        <f t="shared" si="126"/>
        <v>11072</v>
      </c>
      <c r="S562">
        <f t="shared" si="127"/>
        <v>560</v>
      </c>
      <c r="T562" s="65">
        <v>1</v>
      </c>
    </row>
    <row r="563" spans="1:20" ht="15" x14ac:dyDescent="0.2">
      <c r="A563" s="32">
        <f t="shared" si="128"/>
        <v>111901</v>
      </c>
      <c r="B563" s="25">
        <f t="shared" si="129"/>
        <v>112100</v>
      </c>
      <c r="C563" s="24">
        <f t="shared" si="132"/>
        <v>10205</v>
      </c>
      <c r="D563" s="24">
        <f t="shared" si="133"/>
        <v>14192</v>
      </c>
      <c r="E563" s="24">
        <f t="shared" si="134"/>
        <v>8365</v>
      </c>
      <c r="F563" s="24">
        <f t="shared" si="135"/>
        <v>24505</v>
      </c>
      <c r="G563" s="29"/>
      <c r="K563" s="26"/>
      <c r="L563" s="26"/>
      <c r="M563" s="26"/>
      <c r="P563" s="42">
        <f t="shared" si="130"/>
        <v>560</v>
      </c>
      <c r="Q563" s="45">
        <f t="shared" si="131"/>
        <v>5536</v>
      </c>
      <c r="R563" s="54">
        <f t="shared" si="126"/>
        <v>11072</v>
      </c>
      <c r="S563">
        <f t="shared" si="127"/>
        <v>560</v>
      </c>
      <c r="T563" s="65">
        <v>1</v>
      </c>
    </row>
    <row r="564" spans="1:20" x14ac:dyDescent="0.15">
      <c r="A564" s="32">
        <f t="shared" si="128"/>
        <v>112101</v>
      </c>
      <c r="B564" s="25">
        <f t="shared" si="129"/>
        <v>112300</v>
      </c>
      <c r="C564" s="24">
        <f t="shared" si="132"/>
        <v>10219</v>
      </c>
      <c r="D564" s="24">
        <f t="shared" si="133"/>
        <v>14216</v>
      </c>
      <c r="E564" s="24">
        <f t="shared" si="134"/>
        <v>8379</v>
      </c>
      <c r="F564" s="24">
        <f t="shared" si="135"/>
        <v>24545</v>
      </c>
      <c r="G564" s="29"/>
      <c r="K564" s="24"/>
      <c r="L564" s="24"/>
      <c r="M564" s="24"/>
      <c r="P564" s="42">
        <f t="shared" si="130"/>
        <v>561</v>
      </c>
      <c r="Q564" s="45">
        <f t="shared" si="131"/>
        <v>5576</v>
      </c>
      <c r="R564" s="54">
        <f t="shared" si="126"/>
        <v>11152</v>
      </c>
      <c r="S564">
        <f t="shared" si="127"/>
        <v>565</v>
      </c>
      <c r="T564" s="65">
        <v>1</v>
      </c>
    </row>
    <row r="565" spans="1:20" ht="15" x14ac:dyDescent="0.2">
      <c r="A565" s="32">
        <f t="shared" si="128"/>
        <v>112301</v>
      </c>
      <c r="B565" s="25">
        <f t="shared" si="129"/>
        <v>112500</v>
      </c>
      <c r="C565" s="24">
        <f t="shared" si="132"/>
        <v>10233</v>
      </c>
      <c r="D565" s="24">
        <f t="shared" si="133"/>
        <v>14240</v>
      </c>
      <c r="E565" s="24">
        <f t="shared" si="134"/>
        <v>8393</v>
      </c>
      <c r="F565" s="24">
        <f t="shared" si="135"/>
        <v>24585</v>
      </c>
      <c r="G565" s="29"/>
      <c r="K565" s="26"/>
      <c r="L565" s="26"/>
      <c r="M565" s="26"/>
      <c r="P565" s="42">
        <f t="shared" si="130"/>
        <v>562</v>
      </c>
      <c r="Q565" s="45">
        <f t="shared" si="131"/>
        <v>5576</v>
      </c>
      <c r="R565" s="54">
        <f t="shared" si="126"/>
        <v>11152</v>
      </c>
      <c r="S565">
        <f t="shared" si="127"/>
        <v>565</v>
      </c>
      <c r="T565" s="65">
        <v>1</v>
      </c>
    </row>
    <row r="566" spans="1:20" ht="15" x14ac:dyDescent="0.2">
      <c r="A566" s="32">
        <f t="shared" si="128"/>
        <v>112501</v>
      </c>
      <c r="B566" s="25">
        <f t="shared" si="129"/>
        <v>112700</v>
      </c>
      <c r="C566" s="24">
        <f t="shared" si="132"/>
        <v>10247</v>
      </c>
      <c r="D566" s="24">
        <f t="shared" si="133"/>
        <v>14264</v>
      </c>
      <c r="E566" s="24">
        <f t="shared" si="134"/>
        <v>8407</v>
      </c>
      <c r="F566" s="24">
        <f t="shared" si="135"/>
        <v>24625</v>
      </c>
      <c r="G566" s="29"/>
      <c r="K566" s="26"/>
      <c r="L566" s="26"/>
      <c r="M566" s="26"/>
      <c r="P566" s="42">
        <f t="shared" si="130"/>
        <v>563</v>
      </c>
      <c r="Q566" s="45">
        <f t="shared" si="131"/>
        <v>5576</v>
      </c>
      <c r="R566" s="54">
        <f t="shared" si="126"/>
        <v>11152</v>
      </c>
      <c r="S566">
        <f t="shared" si="127"/>
        <v>565</v>
      </c>
      <c r="T566" s="65">
        <v>1</v>
      </c>
    </row>
    <row r="567" spans="1:20" x14ac:dyDescent="0.15">
      <c r="A567" s="32">
        <f t="shared" si="128"/>
        <v>112701</v>
      </c>
      <c r="B567" s="25">
        <f t="shared" si="129"/>
        <v>112900</v>
      </c>
      <c r="C567" s="24">
        <f t="shared" si="132"/>
        <v>10261</v>
      </c>
      <c r="D567" s="24">
        <f t="shared" si="133"/>
        <v>14288</v>
      </c>
      <c r="E567" s="24">
        <f t="shared" si="134"/>
        <v>8421</v>
      </c>
      <c r="F567" s="24">
        <f t="shared" si="135"/>
        <v>24665</v>
      </c>
      <c r="G567" s="29"/>
      <c r="K567" s="24"/>
      <c r="L567" s="24"/>
      <c r="M567" s="24"/>
      <c r="P567" s="42">
        <f t="shared" si="130"/>
        <v>564</v>
      </c>
      <c r="Q567" s="45">
        <f t="shared" si="131"/>
        <v>5576</v>
      </c>
      <c r="R567" s="54">
        <f t="shared" si="126"/>
        <v>11152</v>
      </c>
      <c r="S567">
        <f t="shared" si="127"/>
        <v>565</v>
      </c>
      <c r="T567" s="65">
        <v>1</v>
      </c>
    </row>
    <row r="568" spans="1:20" ht="15" x14ac:dyDescent="0.2">
      <c r="A568" s="32">
        <f t="shared" si="128"/>
        <v>112901</v>
      </c>
      <c r="B568" s="25">
        <f t="shared" si="129"/>
        <v>113100</v>
      </c>
      <c r="C568" s="24">
        <f t="shared" si="132"/>
        <v>10275</v>
      </c>
      <c r="D568" s="24">
        <f t="shared" si="133"/>
        <v>14312</v>
      </c>
      <c r="E568" s="24">
        <f t="shared" si="134"/>
        <v>8435</v>
      </c>
      <c r="F568" s="24">
        <f t="shared" si="135"/>
        <v>24705</v>
      </c>
      <c r="G568" s="29"/>
      <c r="K568" s="26"/>
      <c r="L568" s="26"/>
      <c r="M568" s="26"/>
      <c r="P568" s="42">
        <f t="shared" si="130"/>
        <v>565</v>
      </c>
      <c r="Q568" s="45">
        <f t="shared" si="131"/>
        <v>5576</v>
      </c>
      <c r="R568" s="54">
        <f t="shared" si="126"/>
        <v>11152</v>
      </c>
      <c r="S568">
        <f t="shared" si="127"/>
        <v>565</v>
      </c>
      <c r="T568" s="65">
        <v>1</v>
      </c>
    </row>
    <row r="569" spans="1:20" ht="15" x14ac:dyDescent="0.2">
      <c r="A569" s="32">
        <f t="shared" si="128"/>
        <v>113101</v>
      </c>
      <c r="B569" s="25">
        <f t="shared" si="129"/>
        <v>113300</v>
      </c>
      <c r="C569" s="24">
        <f t="shared" si="132"/>
        <v>10289</v>
      </c>
      <c r="D569" s="24">
        <f t="shared" si="133"/>
        <v>14336</v>
      </c>
      <c r="E569" s="24">
        <f t="shared" si="134"/>
        <v>8449</v>
      </c>
      <c r="F569" s="24">
        <f t="shared" si="135"/>
        <v>24745</v>
      </c>
      <c r="G569" s="29"/>
      <c r="K569" s="26"/>
      <c r="L569" s="26"/>
      <c r="M569" s="26"/>
      <c r="P569" s="42">
        <f t="shared" si="130"/>
        <v>566</v>
      </c>
      <c r="Q569" s="45">
        <f t="shared" si="131"/>
        <v>5616</v>
      </c>
      <c r="R569" s="54">
        <f t="shared" si="126"/>
        <v>11232</v>
      </c>
      <c r="S569">
        <f t="shared" si="127"/>
        <v>570</v>
      </c>
      <c r="T569" s="65">
        <v>1</v>
      </c>
    </row>
    <row r="570" spans="1:20" x14ac:dyDescent="0.15">
      <c r="A570" s="32">
        <f t="shared" si="128"/>
        <v>113301</v>
      </c>
      <c r="B570" s="25">
        <f t="shared" si="129"/>
        <v>113500</v>
      </c>
      <c r="C570" s="24">
        <f t="shared" si="132"/>
        <v>10303</v>
      </c>
      <c r="D570" s="24">
        <f t="shared" si="133"/>
        <v>14360</v>
      </c>
      <c r="E570" s="24">
        <f t="shared" si="134"/>
        <v>8463</v>
      </c>
      <c r="F570" s="24">
        <f t="shared" si="135"/>
        <v>24785</v>
      </c>
      <c r="G570" s="29"/>
      <c r="K570" s="24"/>
      <c r="L570" s="24"/>
      <c r="M570" s="24"/>
      <c r="P570" s="42">
        <f t="shared" si="130"/>
        <v>567</v>
      </c>
      <c r="Q570" s="45">
        <f t="shared" si="131"/>
        <v>5616</v>
      </c>
      <c r="R570" s="54">
        <f t="shared" si="126"/>
        <v>11232</v>
      </c>
      <c r="S570">
        <f t="shared" si="127"/>
        <v>570</v>
      </c>
      <c r="T570" s="65">
        <v>1</v>
      </c>
    </row>
    <row r="571" spans="1:20" ht="15" x14ac:dyDescent="0.2">
      <c r="A571" s="32">
        <f t="shared" si="128"/>
        <v>113501</v>
      </c>
      <c r="B571" s="25">
        <f t="shared" si="129"/>
        <v>113700</v>
      </c>
      <c r="C571" s="24">
        <f t="shared" si="132"/>
        <v>10317</v>
      </c>
      <c r="D571" s="24">
        <f t="shared" si="133"/>
        <v>14384</v>
      </c>
      <c r="E571" s="24">
        <f t="shared" si="134"/>
        <v>8477</v>
      </c>
      <c r="F571" s="24">
        <f t="shared" si="135"/>
        <v>24825</v>
      </c>
      <c r="G571" s="29"/>
      <c r="K571" s="26"/>
      <c r="L571" s="26"/>
      <c r="M571" s="26"/>
      <c r="P571" s="42">
        <f t="shared" si="130"/>
        <v>568</v>
      </c>
      <c r="Q571" s="45">
        <f t="shared" si="131"/>
        <v>5616</v>
      </c>
      <c r="R571" s="54">
        <f t="shared" si="126"/>
        <v>11232</v>
      </c>
      <c r="S571">
        <f t="shared" si="127"/>
        <v>570</v>
      </c>
      <c r="T571" s="65">
        <v>1</v>
      </c>
    </row>
    <row r="572" spans="1:20" ht="15" x14ac:dyDescent="0.2">
      <c r="A572" s="32">
        <f t="shared" si="128"/>
        <v>113701</v>
      </c>
      <c r="B572" s="25">
        <f t="shared" si="129"/>
        <v>113900</v>
      </c>
      <c r="C572" s="24">
        <f t="shared" si="132"/>
        <v>10331</v>
      </c>
      <c r="D572" s="24">
        <f t="shared" si="133"/>
        <v>14408</v>
      </c>
      <c r="E572" s="24">
        <f t="shared" si="134"/>
        <v>8491</v>
      </c>
      <c r="F572" s="24">
        <f t="shared" si="135"/>
        <v>24865</v>
      </c>
      <c r="G572" s="29"/>
      <c r="K572" s="26"/>
      <c r="L572" s="26"/>
      <c r="M572" s="26"/>
      <c r="P572" s="42">
        <f t="shared" si="130"/>
        <v>569</v>
      </c>
      <c r="Q572" s="45">
        <f t="shared" si="131"/>
        <v>5616</v>
      </c>
      <c r="R572" s="54">
        <f t="shared" si="126"/>
        <v>11232</v>
      </c>
      <c r="S572">
        <f t="shared" si="127"/>
        <v>570</v>
      </c>
      <c r="T572" s="65">
        <v>1</v>
      </c>
    </row>
    <row r="573" spans="1:20" x14ac:dyDescent="0.15">
      <c r="A573" s="32">
        <f t="shared" si="128"/>
        <v>113901</v>
      </c>
      <c r="B573" s="25">
        <f t="shared" si="129"/>
        <v>114100</v>
      </c>
      <c r="C573" s="24">
        <f t="shared" si="132"/>
        <v>10345</v>
      </c>
      <c r="D573" s="24">
        <f t="shared" si="133"/>
        <v>14432</v>
      </c>
      <c r="E573" s="24">
        <f t="shared" si="134"/>
        <v>8505</v>
      </c>
      <c r="F573" s="24">
        <f t="shared" si="135"/>
        <v>24905</v>
      </c>
      <c r="G573" s="29"/>
      <c r="K573" s="24"/>
      <c r="L573" s="24"/>
      <c r="M573" s="24"/>
      <c r="P573" s="42">
        <f t="shared" si="130"/>
        <v>570</v>
      </c>
      <c r="Q573" s="45">
        <f t="shared" si="131"/>
        <v>5616</v>
      </c>
      <c r="R573" s="54">
        <f t="shared" si="126"/>
        <v>11232</v>
      </c>
      <c r="S573">
        <f t="shared" si="127"/>
        <v>570</v>
      </c>
      <c r="T573" s="65">
        <v>1</v>
      </c>
    </row>
    <row r="574" spans="1:20" ht="15" x14ac:dyDescent="0.2">
      <c r="A574" s="32">
        <f t="shared" si="128"/>
        <v>114101</v>
      </c>
      <c r="B574" s="25">
        <f t="shared" si="129"/>
        <v>114300</v>
      </c>
      <c r="C574" s="24">
        <f t="shared" si="132"/>
        <v>10359</v>
      </c>
      <c r="D574" s="24">
        <f t="shared" si="133"/>
        <v>14456</v>
      </c>
      <c r="E574" s="24">
        <f t="shared" si="134"/>
        <v>8519</v>
      </c>
      <c r="F574" s="24">
        <f t="shared" si="135"/>
        <v>24945</v>
      </c>
      <c r="G574" s="29"/>
      <c r="K574" s="26"/>
      <c r="L574" s="26"/>
      <c r="M574" s="26"/>
      <c r="P574" s="42">
        <f t="shared" si="130"/>
        <v>571</v>
      </c>
      <c r="Q574" s="45">
        <f t="shared" si="131"/>
        <v>5656</v>
      </c>
      <c r="R574" s="54">
        <f t="shared" si="126"/>
        <v>11312</v>
      </c>
      <c r="S574">
        <f t="shared" si="127"/>
        <v>575</v>
      </c>
      <c r="T574" s="65">
        <v>1</v>
      </c>
    </row>
    <row r="575" spans="1:20" ht="15" x14ac:dyDescent="0.2">
      <c r="A575" s="32">
        <f t="shared" si="128"/>
        <v>114301</v>
      </c>
      <c r="B575" s="25">
        <f t="shared" si="129"/>
        <v>114500</v>
      </c>
      <c r="C575" s="24">
        <f t="shared" si="132"/>
        <v>10373</v>
      </c>
      <c r="D575" s="24">
        <f t="shared" si="133"/>
        <v>14480</v>
      </c>
      <c r="E575" s="24">
        <f t="shared" si="134"/>
        <v>8533</v>
      </c>
      <c r="F575" s="24">
        <f t="shared" si="135"/>
        <v>24985</v>
      </c>
      <c r="G575" s="29"/>
      <c r="K575" s="26"/>
      <c r="L575" s="26"/>
      <c r="M575" s="26"/>
      <c r="P575" s="42">
        <f t="shared" si="130"/>
        <v>572</v>
      </c>
      <c r="Q575" s="45">
        <f t="shared" si="131"/>
        <v>5656</v>
      </c>
      <c r="R575" s="54">
        <f t="shared" si="126"/>
        <v>11312</v>
      </c>
      <c r="S575">
        <f t="shared" si="127"/>
        <v>575</v>
      </c>
      <c r="T575" s="65">
        <v>1</v>
      </c>
    </row>
    <row r="576" spans="1:20" x14ac:dyDescent="0.15">
      <c r="A576" s="32">
        <f t="shared" si="128"/>
        <v>114501</v>
      </c>
      <c r="B576" s="25">
        <f t="shared" si="129"/>
        <v>114700</v>
      </c>
      <c r="C576" s="24">
        <f t="shared" si="132"/>
        <v>10387</v>
      </c>
      <c r="D576" s="24">
        <f t="shared" si="133"/>
        <v>14504</v>
      </c>
      <c r="E576" s="24">
        <f t="shared" si="134"/>
        <v>8547</v>
      </c>
      <c r="F576" s="24">
        <f t="shared" si="135"/>
        <v>25025</v>
      </c>
      <c r="G576" s="29"/>
      <c r="K576" s="24"/>
      <c r="L576" s="24"/>
      <c r="M576" s="24"/>
      <c r="P576" s="42">
        <f t="shared" si="130"/>
        <v>573</v>
      </c>
      <c r="Q576" s="45">
        <f t="shared" si="131"/>
        <v>5656</v>
      </c>
      <c r="R576" s="54">
        <f t="shared" si="126"/>
        <v>11312</v>
      </c>
      <c r="S576">
        <f t="shared" si="127"/>
        <v>575</v>
      </c>
      <c r="T576" s="65">
        <v>1</v>
      </c>
    </row>
    <row r="577" spans="1:20" ht="15" x14ac:dyDescent="0.2">
      <c r="A577" s="32">
        <f t="shared" si="128"/>
        <v>114701</v>
      </c>
      <c r="B577" s="25">
        <f t="shared" si="129"/>
        <v>114900</v>
      </c>
      <c r="C577" s="24">
        <f t="shared" si="132"/>
        <v>10401</v>
      </c>
      <c r="D577" s="24">
        <f t="shared" si="133"/>
        <v>14528</v>
      </c>
      <c r="E577" s="24">
        <f t="shared" si="134"/>
        <v>8561</v>
      </c>
      <c r="F577" s="24">
        <f t="shared" si="135"/>
        <v>25065</v>
      </c>
      <c r="G577" s="29"/>
      <c r="K577" s="26"/>
      <c r="L577" s="26"/>
      <c r="M577" s="26"/>
      <c r="P577" s="42">
        <f t="shared" si="130"/>
        <v>574</v>
      </c>
      <c r="Q577" s="45">
        <f t="shared" si="131"/>
        <v>5656</v>
      </c>
      <c r="R577" s="54">
        <f t="shared" si="126"/>
        <v>11312</v>
      </c>
      <c r="S577">
        <f t="shared" si="127"/>
        <v>575</v>
      </c>
      <c r="T577" s="65">
        <v>1</v>
      </c>
    </row>
    <row r="578" spans="1:20" ht="15" x14ac:dyDescent="0.2">
      <c r="A578" s="32">
        <f t="shared" si="128"/>
        <v>114901</v>
      </c>
      <c r="B578" s="25">
        <f t="shared" si="129"/>
        <v>115100</v>
      </c>
      <c r="C578" s="24">
        <f t="shared" si="132"/>
        <v>10415</v>
      </c>
      <c r="D578" s="24">
        <f t="shared" si="133"/>
        <v>14552</v>
      </c>
      <c r="E578" s="24">
        <f t="shared" si="134"/>
        <v>8575</v>
      </c>
      <c r="F578" s="24">
        <f t="shared" si="135"/>
        <v>25105</v>
      </c>
      <c r="G578" s="29"/>
      <c r="K578" s="26"/>
      <c r="L578" s="26"/>
      <c r="M578" s="26"/>
      <c r="P578" s="42">
        <f t="shared" si="130"/>
        <v>575</v>
      </c>
      <c r="Q578" s="45">
        <f t="shared" si="131"/>
        <v>5656</v>
      </c>
      <c r="R578" s="54">
        <f t="shared" si="126"/>
        <v>11312</v>
      </c>
      <c r="S578">
        <f t="shared" si="127"/>
        <v>575</v>
      </c>
      <c r="T578" s="65">
        <v>1</v>
      </c>
    </row>
    <row r="579" spans="1:20" x14ac:dyDescent="0.15">
      <c r="A579" s="32">
        <f t="shared" si="128"/>
        <v>115101</v>
      </c>
      <c r="B579" s="25">
        <f t="shared" si="129"/>
        <v>115300</v>
      </c>
      <c r="C579" s="24">
        <f t="shared" si="132"/>
        <v>10429</v>
      </c>
      <c r="D579" s="24">
        <f t="shared" si="133"/>
        <v>14576</v>
      </c>
      <c r="E579" s="24">
        <f t="shared" si="134"/>
        <v>8589</v>
      </c>
      <c r="F579" s="24">
        <f t="shared" si="135"/>
        <v>25145</v>
      </c>
      <c r="G579" s="29"/>
      <c r="K579" s="24"/>
      <c r="L579" s="24"/>
      <c r="M579" s="24"/>
      <c r="P579" s="42">
        <f t="shared" si="130"/>
        <v>576</v>
      </c>
      <c r="Q579" s="45">
        <f t="shared" si="131"/>
        <v>5696</v>
      </c>
      <c r="R579" s="54">
        <f t="shared" si="126"/>
        <v>11392</v>
      </c>
      <c r="S579">
        <f t="shared" si="127"/>
        <v>580</v>
      </c>
      <c r="T579" s="65">
        <v>1</v>
      </c>
    </row>
    <row r="580" spans="1:20" ht="15" x14ac:dyDescent="0.2">
      <c r="A580" s="32">
        <f t="shared" si="128"/>
        <v>115301</v>
      </c>
      <c r="B580" s="25">
        <f t="shared" si="129"/>
        <v>115500</v>
      </c>
      <c r="C580" s="24">
        <f t="shared" si="132"/>
        <v>10443</v>
      </c>
      <c r="D580" s="24">
        <f t="shared" si="133"/>
        <v>14600</v>
      </c>
      <c r="E580" s="24">
        <f t="shared" si="134"/>
        <v>8603</v>
      </c>
      <c r="F580" s="24">
        <f t="shared" si="135"/>
        <v>25185</v>
      </c>
      <c r="G580" s="29"/>
      <c r="K580" s="26"/>
      <c r="L580" s="26"/>
      <c r="M580" s="26"/>
      <c r="P580" s="42">
        <f t="shared" si="130"/>
        <v>577</v>
      </c>
      <c r="Q580" s="45">
        <f t="shared" si="131"/>
        <v>5696</v>
      </c>
      <c r="R580" s="54">
        <f t="shared" ref="R580:R643" si="136">+Q580*2</f>
        <v>11392</v>
      </c>
      <c r="S580">
        <f t="shared" ref="S580:S643" si="137">VLOOKUP(P580,$U$3:$V$204,2)</f>
        <v>580</v>
      </c>
      <c r="T580" s="65">
        <v>1</v>
      </c>
    </row>
    <row r="581" spans="1:20" ht="15" x14ac:dyDescent="0.2">
      <c r="A581" s="32">
        <f t="shared" ref="A581:A644" si="138">B580+1</f>
        <v>115501</v>
      </c>
      <c r="B581" s="25">
        <f t="shared" ref="B581:B644" si="139">B580+200</f>
        <v>115700</v>
      </c>
      <c r="C581" s="24">
        <f t="shared" si="132"/>
        <v>10457</v>
      </c>
      <c r="D581" s="24">
        <f t="shared" si="133"/>
        <v>14624</v>
      </c>
      <c r="E581" s="24">
        <f t="shared" si="134"/>
        <v>8617</v>
      </c>
      <c r="F581" s="24">
        <f t="shared" si="135"/>
        <v>25225</v>
      </c>
      <c r="G581" s="29"/>
      <c r="K581" s="26"/>
      <c r="L581" s="26"/>
      <c r="M581" s="26"/>
      <c r="P581" s="42">
        <f t="shared" si="130"/>
        <v>578</v>
      </c>
      <c r="Q581" s="45">
        <f t="shared" si="131"/>
        <v>5696</v>
      </c>
      <c r="R581" s="54">
        <f t="shared" si="136"/>
        <v>11392</v>
      </c>
      <c r="S581">
        <f t="shared" si="137"/>
        <v>580</v>
      </c>
      <c r="T581" s="65">
        <v>1</v>
      </c>
    </row>
    <row r="582" spans="1:20" x14ac:dyDescent="0.15">
      <c r="A582" s="32">
        <f t="shared" si="138"/>
        <v>115701</v>
      </c>
      <c r="B582" s="25">
        <f t="shared" si="139"/>
        <v>115900</v>
      </c>
      <c r="C582" s="24">
        <f t="shared" si="132"/>
        <v>10471</v>
      </c>
      <c r="D582" s="24">
        <f t="shared" si="133"/>
        <v>14648</v>
      </c>
      <c r="E582" s="24">
        <f t="shared" si="134"/>
        <v>8631</v>
      </c>
      <c r="F582" s="24">
        <f t="shared" si="135"/>
        <v>25265</v>
      </c>
      <c r="G582" s="29"/>
      <c r="K582" s="24"/>
      <c r="L582" s="24"/>
      <c r="M582" s="24"/>
      <c r="P582" s="42">
        <f t="shared" ref="P582:P645" si="140">+P581+1</f>
        <v>579</v>
      </c>
      <c r="Q582" s="45">
        <f t="shared" si="131"/>
        <v>5696</v>
      </c>
      <c r="R582" s="54">
        <f t="shared" si="136"/>
        <v>11392</v>
      </c>
      <c r="S582">
        <f t="shared" si="137"/>
        <v>580</v>
      </c>
      <c r="T582" s="65">
        <v>1</v>
      </c>
    </row>
    <row r="583" spans="1:20" ht="15" x14ac:dyDescent="0.2">
      <c r="A583" s="32">
        <f t="shared" si="138"/>
        <v>115901</v>
      </c>
      <c r="B583" s="25">
        <f t="shared" si="139"/>
        <v>116100</v>
      </c>
      <c r="C583" s="24">
        <f t="shared" si="132"/>
        <v>10485</v>
      </c>
      <c r="D583" s="24">
        <f t="shared" si="133"/>
        <v>14672</v>
      </c>
      <c r="E583" s="24">
        <f t="shared" si="134"/>
        <v>8645</v>
      </c>
      <c r="F583" s="24">
        <f t="shared" si="135"/>
        <v>25305</v>
      </c>
      <c r="G583" s="29"/>
      <c r="K583" s="26"/>
      <c r="L583" s="26"/>
      <c r="M583" s="26"/>
      <c r="P583" s="42">
        <f t="shared" si="140"/>
        <v>580</v>
      </c>
      <c r="Q583" s="45">
        <f t="shared" ref="Q583:Q646" si="141">Q582+IF(MOD(P583-1,5),0,(VLOOKUP(P583,$K$16:$M$24,3)))</f>
        <v>5696</v>
      </c>
      <c r="R583" s="54">
        <f t="shared" si="136"/>
        <v>11392</v>
      </c>
      <c r="S583">
        <f t="shared" si="137"/>
        <v>580</v>
      </c>
      <c r="T583" s="65">
        <v>1</v>
      </c>
    </row>
    <row r="584" spans="1:20" ht="15" x14ac:dyDescent="0.2">
      <c r="A584" s="32">
        <f t="shared" si="138"/>
        <v>116101</v>
      </c>
      <c r="B584" s="25">
        <f t="shared" si="139"/>
        <v>116300</v>
      </c>
      <c r="C584" s="24">
        <f t="shared" si="132"/>
        <v>10499</v>
      </c>
      <c r="D584" s="24">
        <f t="shared" si="133"/>
        <v>14696</v>
      </c>
      <c r="E584" s="24">
        <f t="shared" si="134"/>
        <v>8659</v>
      </c>
      <c r="F584" s="24">
        <f t="shared" si="135"/>
        <v>25345</v>
      </c>
      <c r="G584" s="29"/>
      <c r="K584" s="26"/>
      <c r="L584" s="26"/>
      <c r="M584" s="26"/>
      <c r="P584" s="42">
        <f t="shared" si="140"/>
        <v>581</v>
      </c>
      <c r="Q584" s="45">
        <f t="shared" si="141"/>
        <v>5736</v>
      </c>
      <c r="R584" s="54">
        <f t="shared" si="136"/>
        <v>11472</v>
      </c>
      <c r="S584">
        <f t="shared" si="137"/>
        <v>585</v>
      </c>
      <c r="T584" s="65">
        <v>1</v>
      </c>
    </row>
    <row r="585" spans="1:20" x14ac:dyDescent="0.15">
      <c r="A585" s="32">
        <f t="shared" si="138"/>
        <v>116301</v>
      </c>
      <c r="B585" s="25">
        <f t="shared" si="139"/>
        <v>116500</v>
      </c>
      <c r="C585" s="24">
        <f t="shared" si="132"/>
        <v>10513</v>
      </c>
      <c r="D585" s="24">
        <f t="shared" si="133"/>
        <v>14720</v>
      </c>
      <c r="E585" s="24">
        <f t="shared" si="134"/>
        <v>8673</v>
      </c>
      <c r="F585" s="24">
        <f t="shared" si="135"/>
        <v>25385</v>
      </c>
      <c r="G585" s="29"/>
      <c r="K585" s="24"/>
      <c r="L585" s="24"/>
      <c r="M585" s="24"/>
      <c r="P585" s="42">
        <f t="shared" si="140"/>
        <v>582</v>
      </c>
      <c r="Q585" s="45">
        <f t="shared" si="141"/>
        <v>5736</v>
      </c>
      <c r="R585" s="54">
        <f t="shared" si="136"/>
        <v>11472</v>
      </c>
      <c r="S585">
        <f t="shared" si="137"/>
        <v>585</v>
      </c>
      <c r="T585" s="65">
        <v>1</v>
      </c>
    </row>
    <row r="586" spans="1:20" ht="15" x14ac:dyDescent="0.2">
      <c r="A586" s="32">
        <f t="shared" si="138"/>
        <v>116501</v>
      </c>
      <c r="B586" s="25">
        <f t="shared" si="139"/>
        <v>116700</v>
      </c>
      <c r="C586" s="24">
        <f t="shared" si="132"/>
        <v>10527</v>
      </c>
      <c r="D586" s="24">
        <f t="shared" si="133"/>
        <v>14744</v>
      </c>
      <c r="E586" s="24">
        <f t="shared" si="134"/>
        <v>8687</v>
      </c>
      <c r="F586" s="24">
        <f t="shared" si="135"/>
        <v>25425</v>
      </c>
      <c r="G586" s="29"/>
      <c r="K586" s="26"/>
      <c r="L586" s="26"/>
      <c r="M586" s="26"/>
      <c r="P586" s="42">
        <f t="shared" si="140"/>
        <v>583</v>
      </c>
      <c r="Q586" s="45">
        <f t="shared" si="141"/>
        <v>5736</v>
      </c>
      <c r="R586" s="54">
        <f t="shared" si="136"/>
        <v>11472</v>
      </c>
      <c r="S586">
        <f t="shared" si="137"/>
        <v>585</v>
      </c>
      <c r="T586" s="65">
        <v>1</v>
      </c>
    </row>
    <row r="587" spans="1:20" ht="15" x14ac:dyDescent="0.2">
      <c r="A587" s="32">
        <f t="shared" si="138"/>
        <v>116701</v>
      </c>
      <c r="B587" s="25">
        <f t="shared" si="139"/>
        <v>116900</v>
      </c>
      <c r="C587" s="24">
        <f t="shared" si="132"/>
        <v>10541</v>
      </c>
      <c r="D587" s="24">
        <f t="shared" si="133"/>
        <v>14768</v>
      </c>
      <c r="E587" s="24">
        <f t="shared" si="134"/>
        <v>8701</v>
      </c>
      <c r="F587" s="24">
        <f t="shared" si="135"/>
        <v>25465</v>
      </c>
      <c r="G587" s="29"/>
      <c r="K587" s="26"/>
      <c r="L587" s="26"/>
      <c r="M587" s="26"/>
      <c r="P587" s="42">
        <f t="shared" si="140"/>
        <v>584</v>
      </c>
      <c r="Q587" s="45">
        <f t="shared" si="141"/>
        <v>5736</v>
      </c>
      <c r="R587" s="54">
        <f t="shared" si="136"/>
        <v>11472</v>
      </c>
      <c r="S587">
        <f t="shared" si="137"/>
        <v>585</v>
      </c>
      <c r="T587" s="65">
        <v>1</v>
      </c>
    </row>
    <row r="588" spans="1:20" x14ac:dyDescent="0.15">
      <c r="A588" s="32">
        <f t="shared" si="138"/>
        <v>116901</v>
      </c>
      <c r="B588" s="25">
        <f t="shared" si="139"/>
        <v>117100</v>
      </c>
      <c r="C588" s="24">
        <f t="shared" si="132"/>
        <v>10555</v>
      </c>
      <c r="D588" s="24">
        <f t="shared" si="133"/>
        <v>14792</v>
      </c>
      <c r="E588" s="24">
        <f t="shared" si="134"/>
        <v>8715</v>
      </c>
      <c r="F588" s="24">
        <f t="shared" si="135"/>
        <v>25505</v>
      </c>
      <c r="G588" s="29"/>
      <c r="K588" s="24"/>
      <c r="L588" s="24"/>
      <c r="M588" s="24"/>
      <c r="P588" s="42">
        <f t="shared" si="140"/>
        <v>585</v>
      </c>
      <c r="Q588" s="45">
        <f t="shared" si="141"/>
        <v>5736</v>
      </c>
      <c r="R588" s="54">
        <f t="shared" si="136"/>
        <v>11472</v>
      </c>
      <c r="S588">
        <f t="shared" si="137"/>
        <v>585</v>
      </c>
      <c r="T588" s="65">
        <v>1</v>
      </c>
    </row>
    <row r="589" spans="1:20" ht="15" x14ac:dyDescent="0.2">
      <c r="A589" s="32">
        <f t="shared" si="138"/>
        <v>117101</v>
      </c>
      <c r="B589" s="25">
        <f t="shared" si="139"/>
        <v>117300</v>
      </c>
      <c r="C589" s="24">
        <f t="shared" si="132"/>
        <v>10569</v>
      </c>
      <c r="D589" s="24">
        <f t="shared" si="133"/>
        <v>14816</v>
      </c>
      <c r="E589" s="24">
        <f t="shared" si="134"/>
        <v>8729</v>
      </c>
      <c r="F589" s="24">
        <f t="shared" si="135"/>
        <v>25545</v>
      </c>
      <c r="G589" s="29"/>
      <c r="K589" s="26"/>
      <c r="L589" s="26"/>
      <c r="M589" s="26"/>
      <c r="P589" s="42">
        <f t="shared" si="140"/>
        <v>586</v>
      </c>
      <c r="Q589" s="45">
        <f t="shared" si="141"/>
        <v>5776</v>
      </c>
      <c r="R589" s="54">
        <f t="shared" si="136"/>
        <v>11552</v>
      </c>
      <c r="S589">
        <f t="shared" si="137"/>
        <v>590</v>
      </c>
      <c r="T589" s="65">
        <v>1</v>
      </c>
    </row>
    <row r="590" spans="1:20" ht="15" x14ac:dyDescent="0.2">
      <c r="A590" s="32">
        <f t="shared" si="138"/>
        <v>117301</v>
      </c>
      <c r="B590" s="25">
        <f t="shared" si="139"/>
        <v>117500</v>
      </c>
      <c r="C590" s="24">
        <f t="shared" si="132"/>
        <v>10583</v>
      </c>
      <c r="D590" s="24">
        <f t="shared" si="133"/>
        <v>14840</v>
      </c>
      <c r="E590" s="24">
        <f t="shared" si="134"/>
        <v>8743</v>
      </c>
      <c r="F590" s="24">
        <f t="shared" si="135"/>
        <v>25585</v>
      </c>
      <c r="G590" s="29"/>
      <c r="K590" s="26"/>
      <c r="L590" s="26"/>
      <c r="M590" s="26"/>
      <c r="P590" s="42">
        <f t="shared" si="140"/>
        <v>587</v>
      </c>
      <c r="Q590" s="45">
        <f t="shared" si="141"/>
        <v>5776</v>
      </c>
      <c r="R590" s="54">
        <f t="shared" si="136"/>
        <v>11552</v>
      </c>
      <c r="S590">
        <f t="shared" si="137"/>
        <v>590</v>
      </c>
      <c r="T590" s="65">
        <v>1</v>
      </c>
    </row>
    <row r="591" spans="1:20" x14ac:dyDescent="0.15">
      <c r="A591" s="32">
        <f t="shared" si="138"/>
        <v>117501</v>
      </c>
      <c r="B591" s="25">
        <f t="shared" si="139"/>
        <v>117700</v>
      </c>
      <c r="C591" s="24">
        <f t="shared" si="132"/>
        <v>10597</v>
      </c>
      <c r="D591" s="24">
        <f t="shared" si="133"/>
        <v>14864</v>
      </c>
      <c r="E591" s="24">
        <f t="shared" si="134"/>
        <v>8757</v>
      </c>
      <c r="F591" s="24">
        <f t="shared" si="135"/>
        <v>25625</v>
      </c>
      <c r="G591" s="29"/>
      <c r="K591" s="24"/>
      <c r="L591" s="24"/>
      <c r="M591" s="24"/>
      <c r="P591" s="42">
        <f t="shared" si="140"/>
        <v>588</v>
      </c>
      <c r="Q591" s="45">
        <f t="shared" si="141"/>
        <v>5776</v>
      </c>
      <c r="R591" s="54">
        <f t="shared" si="136"/>
        <v>11552</v>
      </c>
      <c r="S591">
        <f t="shared" si="137"/>
        <v>590</v>
      </c>
      <c r="T591" s="65">
        <v>1</v>
      </c>
    </row>
    <row r="592" spans="1:20" ht="15" x14ac:dyDescent="0.2">
      <c r="A592" s="32">
        <f t="shared" si="138"/>
        <v>117701</v>
      </c>
      <c r="B592" s="25">
        <f t="shared" si="139"/>
        <v>117900</v>
      </c>
      <c r="C592" s="24">
        <f t="shared" si="132"/>
        <v>10611</v>
      </c>
      <c r="D592" s="24">
        <f t="shared" si="133"/>
        <v>14888</v>
      </c>
      <c r="E592" s="24">
        <f t="shared" si="134"/>
        <v>8771</v>
      </c>
      <c r="F592" s="24">
        <f t="shared" si="135"/>
        <v>25665</v>
      </c>
      <c r="G592" s="29"/>
      <c r="K592" s="26"/>
      <c r="L592" s="26"/>
      <c r="M592" s="26"/>
      <c r="P592" s="42">
        <f t="shared" si="140"/>
        <v>589</v>
      </c>
      <c r="Q592" s="45">
        <f t="shared" si="141"/>
        <v>5776</v>
      </c>
      <c r="R592" s="54">
        <f t="shared" si="136"/>
        <v>11552</v>
      </c>
      <c r="S592">
        <f t="shared" si="137"/>
        <v>590</v>
      </c>
      <c r="T592" s="65">
        <v>1</v>
      </c>
    </row>
    <row r="593" spans="1:20" ht="15" x14ac:dyDescent="0.2">
      <c r="A593" s="32">
        <f t="shared" si="138"/>
        <v>117901</v>
      </c>
      <c r="B593" s="25">
        <f t="shared" si="139"/>
        <v>118100</v>
      </c>
      <c r="C593" s="24">
        <f t="shared" si="132"/>
        <v>10625</v>
      </c>
      <c r="D593" s="24">
        <f t="shared" si="133"/>
        <v>14912</v>
      </c>
      <c r="E593" s="24">
        <f t="shared" si="134"/>
        <v>8785</v>
      </c>
      <c r="F593" s="24">
        <f t="shared" si="135"/>
        <v>25705</v>
      </c>
      <c r="G593" s="29"/>
      <c r="K593" s="26"/>
      <c r="L593" s="26"/>
      <c r="M593" s="26"/>
      <c r="P593" s="42">
        <f t="shared" si="140"/>
        <v>590</v>
      </c>
      <c r="Q593" s="45">
        <f t="shared" si="141"/>
        <v>5776</v>
      </c>
      <c r="R593" s="54">
        <f t="shared" si="136"/>
        <v>11552</v>
      </c>
      <c r="S593">
        <f t="shared" si="137"/>
        <v>590</v>
      </c>
      <c r="T593" s="65">
        <v>1</v>
      </c>
    </row>
    <row r="594" spans="1:20" x14ac:dyDescent="0.15">
      <c r="A594" s="32">
        <f t="shared" si="138"/>
        <v>118101</v>
      </c>
      <c r="B594" s="25">
        <f t="shared" si="139"/>
        <v>118300</v>
      </c>
      <c r="C594" s="24">
        <f t="shared" si="132"/>
        <v>10639</v>
      </c>
      <c r="D594" s="24">
        <f t="shared" si="133"/>
        <v>14936</v>
      </c>
      <c r="E594" s="24">
        <f t="shared" si="134"/>
        <v>8799</v>
      </c>
      <c r="F594" s="24">
        <f t="shared" si="135"/>
        <v>25745</v>
      </c>
      <c r="G594" s="29"/>
      <c r="K594" s="24"/>
      <c r="L594" s="24"/>
      <c r="M594" s="24"/>
      <c r="P594" s="42">
        <f t="shared" si="140"/>
        <v>591</v>
      </c>
      <c r="Q594" s="45">
        <f t="shared" si="141"/>
        <v>5816</v>
      </c>
      <c r="R594" s="54">
        <f t="shared" si="136"/>
        <v>11632</v>
      </c>
      <c r="S594">
        <f t="shared" si="137"/>
        <v>595</v>
      </c>
      <c r="T594" s="65">
        <v>1</v>
      </c>
    </row>
    <row r="595" spans="1:20" ht="15" x14ac:dyDescent="0.2">
      <c r="A595" s="32">
        <f t="shared" si="138"/>
        <v>118301</v>
      </c>
      <c r="B595" s="25">
        <f t="shared" si="139"/>
        <v>118500</v>
      </c>
      <c r="C595" s="24">
        <f t="shared" si="132"/>
        <v>10653</v>
      </c>
      <c r="D595" s="24">
        <f t="shared" si="133"/>
        <v>14960</v>
      </c>
      <c r="E595" s="24">
        <f t="shared" si="134"/>
        <v>8813</v>
      </c>
      <c r="F595" s="24">
        <f t="shared" si="135"/>
        <v>25785</v>
      </c>
      <c r="G595" s="29"/>
      <c r="K595" s="26"/>
      <c r="L595" s="26"/>
      <c r="M595" s="26"/>
      <c r="P595" s="42">
        <f t="shared" si="140"/>
        <v>592</v>
      </c>
      <c r="Q595" s="45">
        <f t="shared" si="141"/>
        <v>5816</v>
      </c>
      <c r="R595" s="54">
        <f t="shared" si="136"/>
        <v>11632</v>
      </c>
      <c r="S595">
        <f t="shared" si="137"/>
        <v>595</v>
      </c>
      <c r="T595" s="65">
        <v>1</v>
      </c>
    </row>
    <row r="596" spans="1:20" ht="15" x14ac:dyDescent="0.2">
      <c r="A596" s="32">
        <f t="shared" si="138"/>
        <v>118501</v>
      </c>
      <c r="B596" s="25">
        <f t="shared" si="139"/>
        <v>118700</v>
      </c>
      <c r="C596" s="24">
        <f t="shared" si="132"/>
        <v>10667</v>
      </c>
      <c r="D596" s="24">
        <f t="shared" si="133"/>
        <v>14984</v>
      </c>
      <c r="E596" s="24">
        <f t="shared" si="134"/>
        <v>8827</v>
      </c>
      <c r="F596" s="24">
        <f t="shared" si="135"/>
        <v>25825</v>
      </c>
      <c r="G596" s="29"/>
      <c r="K596" s="26"/>
      <c r="L596" s="26"/>
      <c r="M596" s="26"/>
      <c r="P596" s="42">
        <f t="shared" si="140"/>
        <v>593</v>
      </c>
      <c r="Q596" s="45">
        <f t="shared" si="141"/>
        <v>5816</v>
      </c>
      <c r="R596" s="54">
        <f t="shared" si="136"/>
        <v>11632</v>
      </c>
      <c r="S596">
        <f t="shared" si="137"/>
        <v>595</v>
      </c>
      <c r="T596" s="65">
        <v>1</v>
      </c>
    </row>
    <row r="597" spans="1:20" x14ac:dyDescent="0.15">
      <c r="A597" s="32">
        <f t="shared" si="138"/>
        <v>118701</v>
      </c>
      <c r="B597" s="25">
        <f t="shared" si="139"/>
        <v>118900</v>
      </c>
      <c r="C597" s="24">
        <f t="shared" si="132"/>
        <v>10681</v>
      </c>
      <c r="D597" s="24">
        <f t="shared" si="133"/>
        <v>15008</v>
      </c>
      <c r="E597" s="24">
        <f t="shared" si="134"/>
        <v>8841</v>
      </c>
      <c r="F597" s="24">
        <f t="shared" si="135"/>
        <v>25865</v>
      </c>
      <c r="G597" s="29"/>
      <c r="K597" s="24"/>
      <c r="L597" s="24"/>
      <c r="M597" s="24"/>
      <c r="P597" s="42">
        <f t="shared" si="140"/>
        <v>594</v>
      </c>
      <c r="Q597" s="45">
        <f t="shared" si="141"/>
        <v>5816</v>
      </c>
      <c r="R597" s="54">
        <f t="shared" si="136"/>
        <v>11632</v>
      </c>
      <c r="S597">
        <f t="shared" si="137"/>
        <v>595</v>
      </c>
      <c r="T597" s="65">
        <v>1</v>
      </c>
    </row>
    <row r="598" spans="1:20" ht="15" x14ac:dyDescent="0.2">
      <c r="A598" s="32">
        <f t="shared" si="138"/>
        <v>118901</v>
      </c>
      <c r="B598" s="25">
        <f t="shared" si="139"/>
        <v>119100</v>
      </c>
      <c r="C598" s="24">
        <f t="shared" si="132"/>
        <v>10695</v>
      </c>
      <c r="D598" s="24">
        <f t="shared" si="133"/>
        <v>15032</v>
      </c>
      <c r="E598" s="24">
        <f t="shared" si="134"/>
        <v>8855</v>
      </c>
      <c r="F598" s="24">
        <f t="shared" si="135"/>
        <v>25905</v>
      </c>
      <c r="G598" s="29"/>
      <c r="K598" s="26"/>
      <c r="L598" s="26"/>
      <c r="M598" s="26"/>
      <c r="P598" s="42">
        <f t="shared" si="140"/>
        <v>595</v>
      </c>
      <c r="Q598" s="45">
        <f t="shared" si="141"/>
        <v>5816</v>
      </c>
      <c r="R598" s="54">
        <f t="shared" si="136"/>
        <v>11632</v>
      </c>
      <c r="S598">
        <f t="shared" si="137"/>
        <v>595</v>
      </c>
      <c r="T598" s="65">
        <v>1</v>
      </c>
    </row>
    <row r="599" spans="1:20" ht="15" x14ac:dyDescent="0.2">
      <c r="A599" s="32">
        <f t="shared" si="138"/>
        <v>119101</v>
      </c>
      <c r="B599" s="25">
        <f t="shared" si="139"/>
        <v>119300</v>
      </c>
      <c r="C599" s="24">
        <f t="shared" si="132"/>
        <v>10709</v>
      </c>
      <c r="D599" s="24">
        <f t="shared" si="133"/>
        <v>15056</v>
      </c>
      <c r="E599" s="24">
        <f t="shared" si="134"/>
        <v>8869</v>
      </c>
      <c r="F599" s="24">
        <f t="shared" si="135"/>
        <v>25945</v>
      </c>
      <c r="G599" s="29"/>
      <c r="K599" s="26"/>
      <c r="L599" s="26"/>
      <c r="M599" s="26"/>
      <c r="P599" s="42">
        <f t="shared" si="140"/>
        <v>596</v>
      </c>
      <c r="Q599" s="45">
        <f t="shared" si="141"/>
        <v>5856</v>
      </c>
      <c r="R599" s="54">
        <f t="shared" si="136"/>
        <v>11712</v>
      </c>
      <c r="S599">
        <f t="shared" si="137"/>
        <v>600</v>
      </c>
      <c r="T599" s="65">
        <v>1</v>
      </c>
    </row>
    <row r="600" spans="1:20" x14ac:dyDescent="0.15">
      <c r="A600" s="32">
        <f t="shared" si="138"/>
        <v>119301</v>
      </c>
      <c r="B600" s="25">
        <f t="shared" si="139"/>
        <v>119500</v>
      </c>
      <c r="C600" s="24">
        <f t="shared" si="132"/>
        <v>10723</v>
      </c>
      <c r="D600" s="24">
        <f t="shared" si="133"/>
        <v>15080</v>
      </c>
      <c r="E600" s="24">
        <f t="shared" si="134"/>
        <v>8883</v>
      </c>
      <c r="F600" s="24">
        <f t="shared" si="135"/>
        <v>25985</v>
      </c>
      <c r="G600" s="29"/>
      <c r="K600" s="24"/>
      <c r="L600" s="24"/>
      <c r="M600" s="24"/>
      <c r="P600" s="42">
        <f t="shared" si="140"/>
        <v>597</v>
      </c>
      <c r="Q600" s="45">
        <f t="shared" si="141"/>
        <v>5856</v>
      </c>
      <c r="R600" s="54">
        <f t="shared" si="136"/>
        <v>11712</v>
      </c>
      <c r="S600">
        <f t="shared" si="137"/>
        <v>600</v>
      </c>
      <c r="T600" s="65">
        <v>1</v>
      </c>
    </row>
    <row r="601" spans="1:20" ht="15" x14ac:dyDescent="0.2">
      <c r="A601" s="32">
        <f t="shared" si="138"/>
        <v>119501</v>
      </c>
      <c r="B601" s="25">
        <f t="shared" si="139"/>
        <v>119700</v>
      </c>
      <c r="C601" s="24">
        <f t="shared" si="132"/>
        <v>10737</v>
      </c>
      <c r="D601" s="24">
        <f t="shared" si="133"/>
        <v>15104</v>
      </c>
      <c r="E601" s="24">
        <f t="shared" si="134"/>
        <v>8897</v>
      </c>
      <c r="F601" s="24">
        <f t="shared" si="135"/>
        <v>26025</v>
      </c>
      <c r="G601" s="29"/>
      <c r="K601" s="26"/>
      <c r="L601" s="26"/>
      <c r="M601" s="26"/>
      <c r="P601" s="42">
        <f t="shared" si="140"/>
        <v>598</v>
      </c>
      <c r="Q601" s="45">
        <f t="shared" si="141"/>
        <v>5856</v>
      </c>
      <c r="R601" s="54">
        <f t="shared" si="136"/>
        <v>11712</v>
      </c>
      <c r="S601">
        <f t="shared" si="137"/>
        <v>600</v>
      </c>
      <c r="T601" s="65">
        <v>1</v>
      </c>
    </row>
    <row r="602" spans="1:20" ht="15" x14ac:dyDescent="0.2">
      <c r="A602" s="32">
        <f t="shared" si="138"/>
        <v>119701</v>
      </c>
      <c r="B602" s="25">
        <f t="shared" si="139"/>
        <v>119900</v>
      </c>
      <c r="C602" s="24">
        <f t="shared" si="132"/>
        <v>10751</v>
      </c>
      <c r="D602" s="24">
        <f t="shared" si="133"/>
        <v>15128</v>
      </c>
      <c r="E602" s="24">
        <f t="shared" si="134"/>
        <v>8911</v>
      </c>
      <c r="F602" s="24">
        <f t="shared" si="135"/>
        <v>26065</v>
      </c>
      <c r="G602" s="29"/>
      <c r="K602" s="26"/>
      <c r="L602" s="26"/>
      <c r="M602" s="26"/>
      <c r="P602" s="42">
        <f t="shared" si="140"/>
        <v>599</v>
      </c>
      <c r="Q602" s="45">
        <f t="shared" si="141"/>
        <v>5856</v>
      </c>
      <c r="R602" s="54">
        <f t="shared" si="136"/>
        <v>11712</v>
      </c>
      <c r="S602">
        <f t="shared" si="137"/>
        <v>600</v>
      </c>
      <c r="T602" s="65">
        <v>1</v>
      </c>
    </row>
    <row r="603" spans="1:20" x14ac:dyDescent="0.15">
      <c r="A603" s="32">
        <f t="shared" si="138"/>
        <v>119901</v>
      </c>
      <c r="B603" s="25">
        <f t="shared" si="139"/>
        <v>120100</v>
      </c>
      <c r="C603" s="24">
        <f t="shared" si="132"/>
        <v>10765</v>
      </c>
      <c r="D603" s="24">
        <f t="shared" si="133"/>
        <v>15152</v>
      </c>
      <c r="E603" s="24">
        <f t="shared" si="134"/>
        <v>8925</v>
      </c>
      <c r="F603" s="24">
        <f t="shared" si="135"/>
        <v>26105</v>
      </c>
      <c r="G603" s="29"/>
      <c r="K603" s="24"/>
      <c r="L603" s="24"/>
      <c r="M603" s="24"/>
      <c r="P603" s="42">
        <f t="shared" si="140"/>
        <v>600</v>
      </c>
      <c r="Q603" s="45">
        <f t="shared" si="141"/>
        <v>5856</v>
      </c>
      <c r="R603" s="54">
        <f t="shared" si="136"/>
        <v>11712</v>
      </c>
      <c r="S603">
        <f t="shared" si="137"/>
        <v>600</v>
      </c>
      <c r="T603" s="65">
        <v>1</v>
      </c>
    </row>
    <row r="604" spans="1:20" ht="15" x14ac:dyDescent="0.2">
      <c r="A604" s="32">
        <f t="shared" si="138"/>
        <v>120101</v>
      </c>
      <c r="B604" s="25">
        <f t="shared" si="139"/>
        <v>120300</v>
      </c>
      <c r="C604" s="24">
        <f t="shared" si="132"/>
        <v>10779</v>
      </c>
      <c r="D604" s="24">
        <f t="shared" si="133"/>
        <v>15176</v>
      </c>
      <c r="E604" s="24">
        <f t="shared" si="134"/>
        <v>8939</v>
      </c>
      <c r="F604" s="24">
        <f t="shared" si="135"/>
        <v>26145</v>
      </c>
      <c r="G604" s="29"/>
      <c r="K604" s="26"/>
      <c r="L604" s="26"/>
      <c r="M604" s="26"/>
      <c r="P604" s="42">
        <f t="shared" si="140"/>
        <v>601</v>
      </c>
      <c r="Q604" s="45">
        <f t="shared" si="141"/>
        <v>5896</v>
      </c>
      <c r="R604" s="54">
        <f t="shared" si="136"/>
        <v>11792</v>
      </c>
      <c r="S604">
        <f t="shared" si="137"/>
        <v>605</v>
      </c>
      <c r="T604" s="65">
        <v>1</v>
      </c>
    </row>
    <row r="605" spans="1:20" ht="15" x14ac:dyDescent="0.2">
      <c r="A605" s="32">
        <f t="shared" si="138"/>
        <v>120301</v>
      </c>
      <c r="B605" s="25">
        <f t="shared" si="139"/>
        <v>120500</v>
      </c>
      <c r="C605" s="24">
        <f t="shared" si="132"/>
        <v>10793</v>
      </c>
      <c r="D605" s="24">
        <f t="shared" si="133"/>
        <v>15200</v>
      </c>
      <c r="E605" s="24">
        <f t="shared" si="134"/>
        <v>8953</v>
      </c>
      <c r="F605" s="24">
        <f t="shared" si="135"/>
        <v>26185</v>
      </c>
      <c r="G605" s="29"/>
      <c r="K605" s="26"/>
      <c r="L605" s="26"/>
      <c r="M605" s="26"/>
      <c r="P605" s="42">
        <f t="shared" si="140"/>
        <v>602</v>
      </c>
      <c r="Q605" s="45">
        <f t="shared" si="141"/>
        <v>5896</v>
      </c>
      <c r="R605" s="54">
        <f t="shared" si="136"/>
        <v>11792</v>
      </c>
      <c r="S605">
        <f t="shared" si="137"/>
        <v>605</v>
      </c>
      <c r="T605" s="65">
        <v>1</v>
      </c>
    </row>
    <row r="606" spans="1:20" x14ac:dyDescent="0.15">
      <c r="A606" s="32">
        <f t="shared" si="138"/>
        <v>120501</v>
      </c>
      <c r="B606" s="25">
        <f t="shared" si="139"/>
        <v>120700</v>
      </c>
      <c r="C606" s="24">
        <f t="shared" ref="C606:C669" si="142">C605+($B606-$B605)*(VLOOKUP($A606,$H$4:$M$14,3))</f>
        <v>10807</v>
      </c>
      <c r="D606" s="24">
        <f t="shared" ref="D606:D669" si="143">D605+($B606-$B605)*(VLOOKUP($A606,$H$4:$M$14,4))</f>
        <v>15224</v>
      </c>
      <c r="E606" s="24">
        <f t="shared" ref="E606:E669" si="144">E605+($B606-$B605)*(VLOOKUP($A606,$H$4:$M$14,5))</f>
        <v>8967</v>
      </c>
      <c r="F606" s="24">
        <f t="shared" ref="F606:F669" si="145">F605+($B606-$B605)*(VLOOKUP($A606,$H$4:$M$14,6))</f>
        <v>26225</v>
      </c>
      <c r="G606" s="29"/>
      <c r="K606" s="24"/>
      <c r="L606" s="24"/>
      <c r="M606" s="24"/>
      <c r="P606" s="42">
        <f t="shared" si="140"/>
        <v>603</v>
      </c>
      <c r="Q606" s="45">
        <f t="shared" si="141"/>
        <v>5896</v>
      </c>
      <c r="R606" s="54">
        <f t="shared" si="136"/>
        <v>11792</v>
      </c>
      <c r="S606">
        <f t="shared" si="137"/>
        <v>605</v>
      </c>
      <c r="T606" s="65">
        <v>1</v>
      </c>
    </row>
    <row r="607" spans="1:20" ht="15" x14ac:dyDescent="0.2">
      <c r="A607" s="32">
        <f t="shared" si="138"/>
        <v>120701</v>
      </c>
      <c r="B607" s="25">
        <f t="shared" si="139"/>
        <v>120900</v>
      </c>
      <c r="C607" s="24">
        <f t="shared" si="142"/>
        <v>10821</v>
      </c>
      <c r="D607" s="24">
        <f t="shared" si="143"/>
        <v>15248</v>
      </c>
      <c r="E607" s="24">
        <f t="shared" si="144"/>
        <v>8981</v>
      </c>
      <c r="F607" s="24">
        <f t="shared" si="145"/>
        <v>26265</v>
      </c>
      <c r="G607" s="29"/>
      <c r="K607" s="26"/>
      <c r="L607" s="26"/>
      <c r="M607" s="26"/>
      <c r="P607" s="42">
        <f t="shared" si="140"/>
        <v>604</v>
      </c>
      <c r="Q607" s="45">
        <f t="shared" si="141"/>
        <v>5896</v>
      </c>
      <c r="R607" s="54">
        <f t="shared" si="136"/>
        <v>11792</v>
      </c>
      <c r="S607">
        <f t="shared" si="137"/>
        <v>605</v>
      </c>
      <c r="T607" s="65">
        <v>1</v>
      </c>
    </row>
    <row r="608" spans="1:20" ht="15" x14ac:dyDescent="0.2">
      <c r="A608" s="32">
        <f t="shared" si="138"/>
        <v>120901</v>
      </c>
      <c r="B608" s="25">
        <f t="shared" si="139"/>
        <v>121100</v>
      </c>
      <c r="C608" s="24">
        <f t="shared" si="142"/>
        <v>10835</v>
      </c>
      <c r="D608" s="24">
        <f t="shared" si="143"/>
        <v>15272</v>
      </c>
      <c r="E608" s="24">
        <f t="shared" si="144"/>
        <v>8995</v>
      </c>
      <c r="F608" s="24">
        <f t="shared" si="145"/>
        <v>26305</v>
      </c>
      <c r="G608" s="29"/>
      <c r="K608" s="26"/>
      <c r="L608" s="26"/>
      <c r="M608" s="26"/>
      <c r="P608" s="42">
        <f t="shared" si="140"/>
        <v>605</v>
      </c>
      <c r="Q608" s="45">
        <f t="shared" si="141"/>
        <v>5896</v>
      </c>
      <c r="R608" s="54">
        <f t="shared" si="136"/>
        <v>11792</v>
      </c>
      <c r="S608">
        <f t="shared" si="137"/>
        <v>605</v>
      </c>
      <c r="T608" s="65">
        <v>1</v>
      </c>
    </row>
    <row r="609" spans="1:20" x14ac:dyDescent="0.15">
      <c r="A609" s="32">
        <f t="shared" si="138"/>
        <v>121101</v>
      </c>
      <c r="B609" s="25">
        <f t="shared" si="139"/>
        <v>121300</v>
      </c>
      <c r="C609" s="24">
        <f t="shared" si="142"/>
        <v>10849</v>
      </c>
      <c r="D609" s="24">
        <f t="shared" si="143"/>
        <v>15296</v>
      </c>
      <c r="E609" s="24">
        <f t="shared" si="144"/>
        <v>9009</v>
      </c>
      <c r="F609" s="24">
        <f t="shared" si="145"/>
        <v>26345</v>
      </c>
      <c r="G609" s="29"/>
      <c r="K609" s="24"/>
      <c r="L609" s="24"/>
      <c r="M609" s="24"/>
      <c r="P609" s="42">
        <f t="shared" si="140"/>
        <v>606</v>
      </c>
      <c r="Q609" s="45">
        <f t="shared" si="141"/>
        <v>5936</v>
      </c>
      <c r="R609" s="54">
        <f t="shared" si="136"/>
        <v>11872</v>
      </c>
      <c r="S609">
        <f t="shared" si="137"/>
        <v>610</v>
      </c>
      <c r="T609" s="65">
        <v>1</v>
      </c>
    </row>
    <row r="610" spans="1:20" ht="15" x14ac:dyDescent="0.2">
      <c r="A610" s="32">
        <f t="shared" si="138"/>
        <v>121301</v>
      </c>
      <c r="B610" s="25">
        <f t="shared" si="139"/>
        <v>121500</v>
      </c>
      <c r="C610" s="24">
        <f t="shared" si="142"/>
        <v>10863</v>
      </c>
      <c r="D610" s="24">
        <f t="shared" si="143"/>
        <v>15320</v>
      </c>
      <c r="E610" s="24">
        <f t="shared" si="144"/>
        <v>9023</v>
      </c>
      <c r="F610" s="24">
        <f t="shared" si="145"/>
        <v>26385</v>
      </c>
      <c r="G610" s="29"/>
      <c r="K610" s="26"/>
      <c r="L610" s="26"/>
      <c r="M610" s="26"/>
      <c r="P610" s="42">
        <f t="shared" si="140"/>
        <v>607</v>
      </c>
      <c r="Q610" s="45">
        <f t="shared" si="141"/>
        <v>5936</v>
      </c>
      <c r="R610" s="54">
        <f t="shared" si="136"/>
        <v>11872</v>
      </c>
      <c r="S610">
        <f t="shared" si="137"/>
        <v>610</v>
      </c>
      <c r="T610" s="65">
        <v>1</v>
      </c>
    </row>
    <row r="611" spans="1:20" ht="15" x14ac:dyDescent="0.2">
      <c r="A611" s="32">
        <f t="shared" si="138"/>
        <v>121501</v>
      </c>
      <c r="B611" s="25">
        <f t="shared" si="139"/>
        <v>121700</v>
      </c>
      <c r="C611" s="24">
        <f t="shared" si="142"/>
        <v>10877</v>
      </c>
      <c r="D611" s="24">
        <f t="shared" si="143"/>
        <v>15344</v>
      </c>
      <c r="E611" s="24">
        <f t="shared" si="144"/>
        <v>9037</v>
      </c>
      <c r="F611" s="24">
        <f t="shared" si="145"/>
        <v>26425</v>
      </c>
      <c r="G611" s="29"/>
      <c r="K611" s="26"/>
      <c r="L611" s="26"/>
      <c r="M611" s="26"/>
      <c r="P611" s="42">
        <f t="shared" si="140"/>
        <v>608</v>
      </c>
      <c r="Q611" s="45">
        <f t="shared" si="141"/>
        <v>5936</v>
      </c>
      <c r="R611" s="54">
        <f t="shared" si="136"/>
        <v>11872</v>
      </c>
      <c r="S611">
        <f t="shared" si="137"/>
        <v>610</v>
      </c>
      <c r="T611" s="65">
        <v>1</v>
      </c>
    </row>
    <row r="612" spans="1:20" x14ac:dyDescent="0.15">
      <c r="A612" s="32">
        <f t="shared" si="138"/>
        <v>121701</v>
      </c>
      <c r="B612" s="25">
        <f t="shared" si="139"/>
        <v>121900</v>
      </c>
      <c r="C612" s="24">
        <f t="shared" si="142"/>
        <v>10891</v>
      </c>
      <c r="D612" s="24">
        <f t="shared" si="143"/>
        <v>15368</v>
      </c>
      <c r="E612" s="24">
        <f t="shared" si="144"/>
        <v>9051</v>
      </c>
      <c r="F612" s="24">
        <f t="shared" si="145"/>
        <v>26465</v>
      </c>
      <c r="G612" s="29"/>
      <c r="K612" s="24"/>
      <c r="L612" s="24"/>
      <c r="M612" s="24"/>
      <c r="P612" s="42">
        <f t="shared" si="140"/>
        <v>609</v>
      </c>
      <c r="Q612" s="45">
        <f t="shared" si="141"/>
        <v>5936</v>
      </c>
      <c r="R612" s="54">
        <f t="shared" si="136"/>
        <v>11872</v>
      </c>
      <c r="S612">
        <f t="shared" si="137"/>
        <v>610</v>
      </c>
      <c r="T612" s="65">
        <v>1</v>
      </c>
    </row>
    <row r="613" spans="1:20" ht="15" x14ac:dyDescent="0.2">
      <c r="A613" s="32">
        <f t="shared" si="138"/>
        <v>121901</v>
      </c>
      <c r="B613" s="25">
        <f t="shared" si="139"/>
        <v>122100</v>
      </c>
      <c r="C613" s="24">
        <f t="shared" si="142"/>
        <v>10905</v>
      </c>
      <c r="D613" s="24">
        <f t="shared" si="143"/>
        <v>15392</v>
      </c>
      <c r="E613" s="24">
        <f t="shared" si="144"/>
        <v>9065</v>
      </c>
      <c r="F613" s="24">
        <f t="shared" si="145"/>
        <v>26505</v>
      </c>
      <c r="G613" s="29"/>
      <c r="K613" s="26"/>
      <c r="L613" s="26"/>
      <c r="M613" s="26"/>
      <c r="P613" s="42">
        <f t="shared" si="140"/>
        <v>610</v>
      </c>
      <c r="Q613" s="45">
        <f t="shared" si="141"/>
        <v>5936</v>
      </c>
      <c r="R613" s="54">
        <f t="shared" si="136"/>
        <v>11872</v>
      </c>
      <c r="S613">
        <f t="shared" si="137"/>
        <v>610</v>
      </c>
      <c r="T613" s="65">
        <v>1</v>
      </c>
    </row>
    <row r="614" spans="1:20" ht="15" x14ac:dyDescent="0.2">
      <c r="A614" s="32">
        <f t="shared" si="138"/>
        <v>122101</v>
      </c>
      <c r="B614" s="25">
        <f t="shared" si="139"/>
        <v>122300</v>
      </c>
      <c r="C614" s="24">
        <f t="shared" si="142"/>
        <v>10919</v>
      </c>
      <c r="D614" s="24">
        <f t="shared" si="143"/>
        <v>15416</v>
      </c>
      <c r="E614" s="24">
        <f t="shared" si="144"/>
        <v>9079</v>
      </c>
      <c r="F614" s="24">
        <f t="shared" si="145"/>
        <v>26545</v>
      </c>
      <c r="G614" s="29"/>
      <c r="K614" s="26"/>
      <c r="L614" s="26"/>
      <c r="M614" s="26"/>
      <c r="P614" s="42">
        <f t="shared" si="140"/>
        <v>611</v>
      </c>
      <c r="Q614" s="45">
        <f t="shared" si="141"/>
        <v>5976</v>
      </c>
      <c r="R614" s="54">
        <f t="shared" si="136"/>
        <v>11952</v>
      </c>
      <c r="S614">
        <f t="shared" si="137"/>
        <v>615</v>
      </c>
      <c r="T614" s="65">
        <v>1</v>
      </c>
    </row>
    <row r="615" spans="1:20" x14ac:dyDescent="0.15">
      <c r="A615" s="32">
        <f t="shared" si="138"/>
        <v>122301</v>
      </c>
      <c r="B615" s="25">
        <f t="shared" si="139"/>
        <v>122500</v>
      </c>
      <c r="C615" s="24">
        <f t="shared" si="142"/>
        <v>10933</v>
      </c>
      <c r="D615" s="24">
        <f t="shared" si="143"/>
        <v>15440</v>
      </c>
      <c r="E615" s="24">
        <f t="shared" si="144"/>
        <v>9093</v>
      </c>
      <c r="F615" s="24">
        <f t="shared" si="145"/>
        <v>26585</v>
      </c>
      <c r="G615" s="29"/>
      <c r="K615" s="24"/>
      <c r="L615" s="24"/>
      <c r="M615" s="24"/>
      <c r="P615" s="42">
        <f t="shared" si="140"/>
        <v>612</v>
      </c>
      <c r="Q615" s="45">
        <f t="shared" si="141"/>
        <v>5976</v>
      </c>
      <c r="R615" s="54">
        <f t="shared" si="136"/>
        <v>11952</v>
      </c>
      <c r="S615">
        <f t="shared" si="137"/>
        <v>615</v>
      </c>
      <c r="T615" s="65">
        <v>1</v>
      </c>
    </row>
    <row r="616" spans="1:20" ht="15" x14ac:dyDescent="0.2">
      <c r="A616" s="32">
        <f t="shared" si="138"/>
        <v>122501</v>
      </c>
      <c r="B616" s="25">
        <f t="shared" si="139"/>
        <v>122700</v>
      </c>
      <c r="C616" s="24">
        <f t="shared" si="142"/>
        <v>10947</v>
      </c>
      <c r="D616" s="24">
        <f t="shared" si="143"/>
        <v>15464</v>
      </c>
      <c r="E616" s="24">
        <f t="shared" si="144"/>
        <v>9107</v>
      </c>
      <c r="F616" s="24">
        <f t="shared" si="145"/>
        <v>26625</v>
      </c>
      <c r="G616" s="29"/>
      <c r="K616" s="26"/>
      <c r="L616" s="26"/>
      <c r="M616" s="26"/>
      <c r="P616" s="42">
        <f t="shared" si="140"/>
        <v>613</v>
      </c>
      <c r="Q616" s="45">
        <f t="shared" si="141"/>
        <v>5976</v>
      </c>
      <c r="R616" s="54">
        <f t="shared" si="136"/>
        <v>11952</v>
      </c>
      <c r="S616">
        <f t="shared" si="137"/>
        <v>615</v>
      </c>
      <c r="T616" s="65">
        <v>1</v>
      </c>
    </row>
    <row r="617" spans="1:20" ht="15" x14ac:dyDescent="0.2">
      <c r="A617" s="32">
        <f t="shared" si="138"/>
        <v>122701</v>
      </c>
      <c r="B617" s="25">
        <f t="shared" si="139"/>
        <v>122900</v>
      </c>
      <c r="C617" s="24">
        <f t="shared" si="142"/>
        <v>10961</v>
      </c>
      <c r="D617" s="24">
        <f t="shared" si="143"/>
        <v>15488</v>
      </c>
      <c r="E617" s="24">
        <f t="shared" si="144"/>
        <v>9121</v>
      </c>
      <c r="F617" s="24">
        <f t="shared" si="145"/>
        <v>26665</v>
      </c>
      <c r="G617" s="29"/>
      <c r="K617" s="26"/>
      <c r="L617" s="26"/>
      <c r="M617" s="26"/>
      <c r="P617" s="42">
        <f t="shared" si="140"/>
        <v>614</v>
      </c>
      <c r="Q617" s="45">
        <f t="shared" si="141"/>
        <v>5976</v>
      </c>
      <c r="R617" s="54">
        <f t="shared" si="136"/>
        <v>11952</v>
      </c>
      <c r="S617">
        <f t="shared" si="137"/>
        <v>615</v>
      </c>
      <c r="T617" s="65">
        <v>1</v>
      </c>
    </row>
    <row r="618" spans="1:20" x14ac:dyDescent="0.15">
      <c r="A618" s="32">
        <f t="shared" si="138"/>
        <v>122901</v>
      </c>
      <c r="B618" s="25">
        <f t="shared" si="139"/>
        <v>123100</v>
      </c>
      <c r="C618" s="24">
        <f t="shared" si="142"/>
        <v>10975</v>
      </c>
      <c r="D618" s="24">
        <f t="shared" si="143"/>
        <v>15512</v>
      </c>
      <c r="E618" s="24">
        <f t="shared" si="144"/>
        <v>9135</v>
      </c>
      <c r="F618" s="24">
        <f t="shared" si="145"/>
        <v>26705</v>
      </c>
      <c r="G618" s="29"/>
      <c r="K618" s="24"/>
      <c r="L618" s="24"/>
      <c r="M618" s="24"/>
      <c r="P618" s="42">
        <f t="shared" si="140"/>
        <v>615</v>
      </c>
      <c r="Q618" s="45">
        <f t="shared" si="141"/>
        <v>5976</v>
      </c>
      <c r="R618" s="54">
        <f t="shared" si="136"/>
        <v>11952</v>
      </c>
      <c r="S618">
        <f t="shared" si="137"/>
        <v>615</v>
      </c>
      <c r="T618" s="65">
        <v>1</v>
      </c>
    </row>
    <row r="619" spans="1:20" ht="15" x14ac:dyDescent="0.2">
      <c r="A619" s="32">
        <f t="shared" si="138"/>
        <v>123101</v>
      </c>
      <c r="B619" s="25">
        <f t="shared" si="139"/>
        <v>123300</v>
      </c>
      <c r="C619" s="24">
        <f t="shared" si="142"/>
        <v>10989</v>
      </c>
      <c r="D619" s="24">
        <f t="shared" si="143"/>
        <v>15536</v>
      </c>
      <c r="E619" s="24">
        <f t="shared" si="144"/>
        <v>9149</v>
      </c>
      <c r="F619" s="24">
        <f t="shared" si="145"/>
        <v>26745</v>
      </c>
      <c r="G619" s="29"/>
      <c r="K619" s="26"/>
      <c r="L619" s="26"/>
      <c r="M619" s="26"/>
      <c r="P619" s="42">
        <f t="shared" si="140"/>
        <v>616</v>
      </c>
      <c r="Q619" s="45">
        <f t="shared" si="141"/>
        <v>6016</v>
      </c>
      <c r="R619" s="54">
        <f t="shared" si="136"/>
        <v>12032</v>
      </c>
      <c r="S619">
        <f t="shared" si="137"/>
        <v>620</v>
      </c>
      <c r="T619" s="65">
        <v>1</v>
      </c>
    </row>
    <row r="620" spans="1:20" ht="15" x14ac:dyDescent="0.2">
      <c r="A620" s="32">
        <f t="shared" si="138"/>
        <v>123301</v>
      </c>
      <c r="B620" s="25">
        <f t="shared" si="139"/>
        <v>123500</v>
      </c>
      <c r="C620" s="24">
        <f t="shared" si="142"/>
        <v>11003</v>
      </c>
      <c r="D620" s="24">
        <f t="shared" si="143"/>
        <v>15560</v>
      </c>
      <c r="E620" s="24">
        <f t="shared" si="144"/>
        <v>9163</v>
      </c>
      <c r="F620" s="24">
        <f t="shared" si="145"/>
        <v>26785</v>
      </c>
      <c r="G620" s="29"/>
      <c r="K620" s="26"/>
      <c r="L620" s="26"/>
      <c r="M620" s="26"/>
      <c r="P620" s="42">
        <f t="shared" si="140"/>
        <v>617</v>
      </c>
      <c r="Q620" s="45">
        <f t="shared" si="141"/>
        <v>6016</v>
      </c>
      <c r="R620" s="54">
        <f t="shared" si="136"/>
        <v>12032</v>
      </c>
      <c r="S620">
        <f t="shared" si="137"/>
        <v>620</v>
      </c>
      <c r="T620" s="65">
        <v>1</v>
      </c>
    </row>
    <row r="621" spans="1:20" x14ac:dyDescent="0.15">
      <c r="A621" s="32">
        <f t="shared" si="138"/>
        <v>123501</v>
      </c>
      <c r="B621" s="25">
        <f t="shared" si="139"/>
        <v>123700</v>
      </c>
      <c r="C621" s="24">
        <f t="shared" si="142"/>
        <v>11017</v>
      </c>
      <c r="D621" s="24">
        <f t="shared" si="143"/>
        <v>15584</v>
      </c>
      <c r="E621" s="24">
        <f t="shared" si="144"/>
        <v>9177</v>
      </c>
      <c r="F621" s="24">
        <f t="shared" si="145"/>
        <v>26825</v>
      </c>
      <c r="G621" s="29"/>
      <c r="K621" s="24"/>
      <c r="L621" s="24"/>
      <c r="M621" s="24"/>
      <c r="P621" s="42">
        <f t="shared" si="140"/>
        <v>618</v>
      </c>
      <c r="Q621" s="45">
        <f t="shared" si="141"/>
        <v>6016</v>
      </c>
      <c r="R621" s="54">
        <f t="shared" si="136"/>
        <v>12032</v>
      </c>
      <c r="S621">
        <f t="shared" si="137"/>
        <v>620</v>
      </c>
      <c r="T621" s="65">
        <v>1</v>
      </c>
    </row>
    <row r="622" spans="1:20" ht="15" x14ac:dyDescent="0.2">
      <c r="A622" s="32">
        <f t="shared" si="138"/>
        <v>123701</v>
      </c>
      <c r="B622" s="25">
        <f t="shared" si="139"/>
        <v>123900</v>
      </c>
      <c r="C622" s="24">
        <f t="shared" si="142"/>
        <v>11031</v>
      </c>
      <c r="D622" s="24">
        <f t="shared" si="143"/>
        <v>15608</v>
      </c>
      <c r="E622" s="24">
        <f t="shared" si="144"/>
        <v>9191</v>
      </c>
      <c r="F622" s="24">
        <f t="shared" si="145"/>
        <v>26865</v>
      </c>
      <c r="G622" s="29"/>
      <c r="K622" s="26"/>
      <c r="L622" s="26"/>
      <c r="M622" s="26"/>
      <c r="P622" s="42">
        <f t="shared" si="140"/>
        <v>619</v>
      </c>
      <c r="Q622" s="45">
        <f t="shared" si="141"/>
        <v>6016</v>
      </c>
      <c r="R622" s="54">
        <f t="shared" si="136"/>
        <v>12032</v>
      </c>
      <c r="S622">
        <f t="shared" si="137"/>
        <v>620</v>
      </c>
      <c r="T622" s="65">
        <v>1</v>
      </c>
    </row>
    <row r="623" spans="1:20" ht="15" x14ac:dyDescent="0.2">
      <c r="A623" s="32">
        <f t="shared" si="138"/>
        <v>123901</v>
      </c>
      <c r="B623" s="25">
        <f t="shared" si="139"/>
        <v>124100</v>
      </c>
      <c r="C623" s="24">
        <f t="shared" si="142"/>
        <v>11045</v>
      </c>
      <c r="D623" s="24">
        <f t="shared" si="143"/>
        <v>15632</v>
      </c>
      <c r="E623" s="24">
        <f t="shared" si="144"/>
        <v>9205</v>
      </c>
      <c r="F623" s="24">
        <f t="shared" si="145"/>
        <v>26905</v>
      </c>
      <c r="G623" s="29"/>
      <c r="K623" s="26"/>
      <c r="L623" s="26"/>
      <c r="M623" s="26"/>
      <c r="P623" s="42">
        <f t="shared" si="140"/>
        <v>620</v>
      </c>
      <c r="Q623" s="45">
        <f t="shared" si="141"/>
        <v>6016</v>
      </c>
      <c r="R623" s="54">
        <f t="shared" si="136"/>
        <v>12032</v>
      </c>
      <c r="S623">
        <f t="shared" si="137"/>
        <v>620</v>
      </c>
      <c r="T623" s="65">
        <v>1</v>
      </c>
    </row>
    <row r="624" spans="1:20" x14ac:dyDescent="0.15">
      <c r="A624" s="32">
        <f t="shared" si="138"/>
        <v>124101</v>
      </c>
      <c r="B624" s="25">
        <f t="shared" si="139"/>
        <v>124300</v>
      </c>
      <c r="C624" s="24">
        <f t="shared" si="142"/>
        <v>11059</v>
      </c>
      <c r="D624" s="24">
        <f t="shared" si="143"/>
        <v>15656</v>
      </c>
      <c r="E624" s="24">
        <f t="shared" si="144"/>
        <v>9219</v>
      </c>
      <c r="F624" s="24">
        <f t="shared" si="145"/>
        <v>26945</v>
      </c>
      <c r="G624" s="29"/>
      <c r="K624" s="24"/>
      <c r="L624" s="24"/>
      <c r="M624" s="24"/>
      <c r="P624" s="42">
        <f t="shared" si="140"/>
        <v>621</v>
      </c>
      <c r="Q624" s="45">
        <f t="shared" si="141"/>
        <v>6056</v>
      </c>
      <c r="R624" s="54">
        <f t="shared" si="136"/>
        <v>12112</v>
      </c>
      <c r="S624">
        <f t="shared" si="137"/>
        <v>625</v>
      </c>
      <c r="T624" s="65">
        <v>1</v>
      </c>
    </row>
    <row r="625" spans="1:20" ht="15" x14ac:dyDescent="0.2">
      <c r="A625" s="32">
        <f t="shared" si="138"/>
        <v>124301</v>
      </c>
      <c r="B625" s="25">
        <f t="shared" si="139"/>
        <v>124500</v>
      </c>
      <c r="C625" s="24">
        <f t="shared" si="142"/>
        <v>11073</v>
      </c>
      <c r="D625" s="24">
        <f t="shared" si="143"/>
        <v>15680</v>
      </c>
      <c r="E625" s="24">
        <f t="shared" si="144"/>
        <v>9233</v>
      </c>
      <c r="F625" s="24">
        <f t="shared" si="145"/>
        <v>26985</v>
      </c>
      <c r="G625" s="29"/>
      <c r="K625" s="26"/>
      <c r="L625" s="26"/>
      <c r="M625" s="26"/>
      <c r="P625" s="42">
        <f t="shared" si="140"/>
        <v>622</v>
      </c>
      <c r="Q625" s="45">
        <f t="shared" si="141"/>
        <v>6056</v>
      </c>
      <c r="R625" s="54">
        <f t="shared" si="136"/>
        <v>12112</v>
      </c>
      <c r="S625">
        <f t="shared" si="137"/>
        <v>625</v>
      </c>
      <c r="T625" s="65">
        <v>1</v>
      </c>
    </row>
    <row r="626" spans="1:20" ht="15" x14ac:dyDescent="0.2">
      <c r="A626" s="32">
        <f t="shared" si="138"/>
        <v>124501</v>
      </c>
      <c r="B626" s="25">
        <f t="shared" si="139"/>
        <v>124700</v>
      </c>
      <c r="C626" s="24">
        <f t="shared" si="142"/>
        <v>11087</v>
      </c>
      <c r="D626" s="24">
        <f t="shared" si="143"/>
        <v>15704</v>
      </c>
      <c r="E626" s="24">
        <f t="shared" si="144"/>
        <v>9247</v>
      </c>
      <c r="F626" s="24">
        <f t="shared" si="145"/>
        <v>27025</v>
      </c>
      <c r="G626" s="29"/>
      <c r="K626" s="26"/>
      <c r="L626" s="26"/>
      <c r="M626" s="26"/>
      <c r="P626" s="42">
        <f t="shared" si="140"/>
        <v>623</v>
      </c>
      <c r="Q626" s="45">
        <f t="shared" si="141"/>
        <v>6056</v>
      </c>
      <c r="R626" s="54">
        <f t="shared" si="136"/>
        <v>12112</v>
      </c>
      <c r="S626">
        <f t="shared" si="137"/>
        <v>625</v>
      </c>
      <c r="T626" s="65">
        <v>1</v>
      </c>
    </row>
    <row r="627" spans="1:20" x14ac:dyDescent="0.15">
      <c r="A627" s="32">
        <f t="shared" si="138"/>
        <v>124701</v>
      </c>
      <c r="B627" s="25">
        <f t="shared" si="139"/>
        <v>124900</v>
      </c>
      <c r="C627" s="24">
        <f t="shared" si="142"/>
        <v>11101</v>
      </c>
      <c r="D627" s="24">
        <f t="shared" si="143"/>
        <v>15728</v>
      </c>
      <c r="E627" s="24">
        <f t="shared" si="144"/>
        <v>9261</v>
      </c>
      <c r="F627" s="24">
        <f t="shared" si="145"/>
        <v>27065</v>
      </c>
      <c r="G627" s="29"/>
      <c r="K627" s="24"/>
      <c r="L627" s="24"/>
      <c r="M627" s="24"/>
      <c r="P627" s="42">
        <f t="shared" si="140"/>
        <v>624</v>
      </c>
      <c r="Q627" s="45">
        <f t="shared" si="141"/>
        <v>6056</v>
      </c>
      <c r="R627" s="54">
        <f t="shared" si="136"/>
        <v>12112</v>
      </c>
      <c r="S627">
        <f t="shared" si="137"/>
        <v>625</v>
      </c>
      <c r="T627" s="65">
        <v>1</v>
      </c>
    </row>
    <row r="628" spans="1:20" ht="15" x14ac:dyDescent="0.2">
      <c r="A628" s="32">
        <f t="shared" si="138"/>
        <v>124901</v>
      </c>
      <c r="B628" s="25">
        <f t="shared" si="139"/>
        <v>125100</v>
      </c>
      <c r="C628" s="24">
        <f t="shared" si="142"/>
        <v>11115</v>
      </c>
      <c r="D628" s="24">
        <f t="shared" si="143"/>
        <v>15752</v>
      </c>
      <c r="E628" s="24">
        <f t="shared" si="144"/>
        <v>9275</v>
      </c>
      <c r="F628" s="24">
        <f t="shared" si="145"/>
        <v>27105</v>
      </c>
      <c r="G628" s="29"/>
      <c r="K628" s="26"/>
      <c r="L628" s="26"/>
      <c r="M628" s="26"/>
      <c r="P628" s="42">
        <f t="shared" si="140"/>
        <v>625</v>
      </c>
      <c r="Q628" s="45">
        <f t="shared" si="141"/>
        <v>6056</v>
      </c>
      <c r="R628" s="54">
        <f t="shared" si="136"/>
        <v>12112</v>
      </c>
      <c r="S628">
        <f t="shared" si="137"/>
        <v>625</v>
      </c>
      <c r="T628" s="65">
        <v>1</v>
      </c>
    </row>
    <row r="629" spans="1:20" ht="15" x14ac:dyDescent="0.2">
      <c r="A629" s="32">
        <f t="shared" si="138"/>
        <v>125101</v>
      </c>
      <c r="B629" s="25">
        <f t="shared" si="139"/>
        <v>125300</v>
      </c>
      <c r="C629" s="24">
        <f t="shared" si="142"/>
        <v>11129</v>
      </c>
      <c r="D629" s="24">
        <f t="shared" si="143"/>
        <v>15776</v>
      </c>
      <c r="E629" s="24">
        <f t="shared" si="144"/>
        <v>9289</v>
      </c>
      <c r="F629" s="24">
        <f t="shared" si="145"/>
        <v>27145</v>
      </c>
      <c r="G629" s="29"/>
      <c r="K629" s="26"/>
      <c r="L629" s="26"/>
      <c r="M629" s="26"/>
      <c r="P629" s="42">
        <f t="shared" si="140"/>
        <v>626</v>
      </c>
      <c r="Q629" s="45">
        <f t="shared" si="141"/>
        <v>6096</v>
      </c>
      <c r="R629" s="54">
        <f t="shared" si="136"/>
        <v>12192</v>
      </c>
      <c r="S629">
        <f t="shared" si="137"/>
        <v>630</v>
      </c>
      <c r="T629" s="65">
        <v>1</v>
      </c>
    </row>
    <row r="630" spans="1:20" x14ac:dyDescent="0.15">
      <c r="A630" s="32">
        <f t="shared" si="138"/>
        <v>125301</v>
      </c>
      <c r="B630" s="25">
        <f t="shared" si="139"/>
        <v>125500</v>
      </c>
      <c r="C630" s="24">
        <f t="shared" si="142"/>
        <v>11143</v>
      </c>
      <c r="D630" s="24">
        <f t="shared" si="143"/>
        <v>15800</v>
      </c>
      <c r="E630" s="24">
        <f t="shared" si="144"/>
        <v>9303</v>
      </c>
      <c r="F630" s="24">
        <f t="shared" si="145"/>
        <v>27185</v>
      </c>
      <c r="G630" s="29"/>
      <c r="K630" s="24"/>
      <c r="L630" s="24"/>
      <c r="M630" s="24"/>
      <c r="P630" s="42">
        <f t="shared" si="140"/>
        <v>627</v>
      </c>
      <c r="Q630" s="45">
        <f t="shared" si="141"/>
        <v>6096</v>
      </c>
      <c r="R630" s="54">
        <f t="shared" si="136"/>
        <v>12192</v>
      </c>
      <c r="S630">
        <f t="shared" si="137"/>
        <v>630</v>
      </c>
      <c r="T630" s="65">
        <v>1</v>
      </c>
    </row>
    <row r="631" spans="1:20" ht="15" x14ac:dyDescent="0.2">
      <c r="A631" s="32">
        <f t="shared" si="138"/>
        <v>125501</v>
      </c>
      <c r="B631" s="25">
        <f t="shared" si="139"/>
        <v>125700</v>
      </c>
      <c r="C631" s="24">
        <f t="shared" si="142"/>
        <v>11157</v>
      </c>
      <c r="D631" s="24">
        <f t="shared" si="143"/>
        <v>15824</v>
      </c>
      <c r="E631" s="24">
        <f t="shared" si="144"/>
        <v>9317</v>
      </c>
      <c r="F631" s="24">
        <f t="shared" si="145"/>
        <v>27225</v>
      </c>
      <c r="G631" s="29"/>
      <c r="K631" s="26"/>
      <c r="L631" s="26"/>
      <c r="M631" s="26"/>
      <c r="P631" s="42">
        <f t="shared" si="140"/>
        <v>628</v>
      </c>
      <c r="Q631" s="45">
        <f t="shared" si="141"/>
        <v>6096</v>
      </c>
      <c r="R631" s="54">
        <f t="shared" si="136"/>
        <v>12192</v>
      </c>
      <c r="S631">
        <f t="shared" si="137"/>
        <v>630</v>
      </c>
      <c r="T631" s="65">
        <v>1</v>
      </c>
    </row>
    <row r="632" spans="1:20" ht="15" x14ac:dyDescent="0.2">
      <c r="A632" s="32">
        <f t="shared" si="138"/>
        <v>125701</v>
      </c>
      <c r="B632" s="25">
        <f t="shared" si="139"/>
        <v>125900</v>
      </c>
      <c r="C632" s="24">
        <f t="shared" si="142"/>
        <v>11171</v>
      </c>
      <c r="D632" s="24">
        <f t="shared" si="143"/>
        <v>15848</v>
      </c>
      <c r="E632" s="24">
        <f t="shared" si="144"/>
        <v>9331</v>
      </c>
      <c r="F632" s="24">
        <f t="shared" si="145"/>
        <v>27265</v>
      </c>
      <c r="G632" s="29"/>
      <c r="K632" s="26"/>
      <c r="L632" s="26"/>
      <c r="M632" s="26"/>
      <c r="P632" s="42">
        <f t="shared" si="140"/>
        <v>629</v>
      </c>
      <c r="Q632" s="45">
        <f t="shared" si="141"/>
        <v>6096</v>
      </c>
      <c r="R632" s="54">
        <f t="shared" si="136"/>
        <v>12192</v>
      </c>
      <c r="S632">
        <f t="shared" si="137"/>
        <v>630</v>
      </c>
      <c r="T632" s="65">
        <v>1</v>
      </c>
    </row>
    <row r="633" spans="1:20" x14ac:dyDescent="0.15">
      <c r="A633" s="32">
        <f t="shared" si="138"/>
        <v>125901</v>
      </c>
      <c r="B633" s="25">
        <f t="shared" si="139"/>
        <v>126100</v>
      </c>
      <c r="C633" s="24">
        <f t="shared" si="142"/>
        <v>11185</v>
      </c>
      <c r="D633" s="24">
        <f t="shared" si="143"/>
        <v>15872</v>
      </c>
      <c r="E633" s="24">
        <f t="shared" si="144"/>
        <v>9345</v>
      </c>
      <c r="F633" s="24">
        <f t="shared" si="145"/>
        <v>27305</v>
      </c>
      <c r="G633" s="29"/>
      <c r="K633" s="24"/>
      <c r="L633" s="24"/>
      <c r="M633" s="24"/>
      <c r="P633" s="42">
        <f t="shared" si="140"/>
        <v>630</v>
      </c>
      <c r="Q633" s="45">
        <f t="shared" si="141"/>
        <v>6096</v>
      </c>
      <c r="R633" s="54">
        <f t="shared" si="136"/>
        <v>12192</v>
      </c>
      <c r="S633">
        <f t="shared" si="137"/>
        <v>630</v>
      </c>
      <c r="T633" s="65">
        <v>1</v>
      </c>
    </row>
    <row r="634" spans="1:20" ht="15" x14ac:dyDescent="0.2">
      <c r="A634" s="32">
        <f t="shared" si="138"/>
        <v>126101</v>
      </c>
      <c r="B634" s="25">
        <f t="shared" si="139"/>
        <v>126300</v>
      </c>
      <c r="C634" s="24">
        <f t="shared" si="142"/>
        <v>11199</v>
      </c>
      <c r="D634" s="24">
        <f t="shared" si="143"/>
        <v>15896</v>
      </c>
      <c r="E634" s="24">
        <f t="shared" si="144"/>
        <v>9359</v>
      </c>
      <c r="F634" s="24">
        <f t="shared" si="145"/>
        <v>27345</v>
      </c>
      <c r="G634" s="29"/>
      <c r="K634" s="26"/>
      <c r="L634" s="26"/>
      <c r="M634" s="26"/>
      <c r="P634" s="42">
        <f t="shared" si="140"/>
        <v>631</v>
      </c>
      <c r="Q634" s="45">
        <f t="shared" si="141"/>
        <v>6136</v>
      </c>
      <c r="R634" s="54">
        <f t="shared" si="136"/>
        <v>12272</v>
      </c>
      <c r="S634">
        <f t="shared" si="137"/>
        <v>635</v>
      </c>
      <c r="T634" s="65">
        <v>1</v>
      </c>
    </row>
    <row r="635" spans="1:20" ht="15" x14ac:dyDescent="0.2">
      <c r="A635" s="32">
        <f t="shared" si="138"/>
        <v>126301</v>
      </c>
      <c r="B635" s="25">
        <f t="shared" si="139"/>
        <v>126500</v>
      </c>
      <c r="C635" s="24">
        <f t="shared" si="142"/>
        <v>11213</v>
      </c>
      <c r="D635" s="24">
        <f t="shared" si="143"/>
        <v>15920</v>
      </c>
      <c r="E635" s="24">
        <f t="shared" si="144"/>
        <v>9373</v>
      </c>
      <c r="F635" s="24">
        <f t="shared" si="145"/>
        <v>27385</v>
      </c>
      <c r="G635" s="29"/>
      <c r="K635" s="26"/>
      <c r="L635" s="26"/>
      <c r="M635" s="26"/>
      <c r="P635" s="42">
        <f t="shared" si="140"/>
        <v>632</v>
      </c>
      <c r="Q635" s="45">
        <f t="shared" si="141"/>
        <v>6136</v>
      </c>
      <c r="R635" s="54">
        <f t="shared" si="136"/>
        <v>12272</v>
      </c>
      <c r="S635">
        <f t="shared" si="137"/>
        <v>635</v>
      </c>
      <c r="T635" s="65">
        <v>1</v>
      </c>
    </row>
    <row r="636" spans="1:20" x14ac:dyDescent="0.15">
      <c r="A636" s="32">
        <f t="shared" si="138"/>
        <v>126501</v>
      </c>
      <c r="B636" s="25">
        <f t="shared" si="139"/>
        <v>126700</v>
      </c>
      <c r="C636" s="24">
        <f t="shared" si="142"/>
        <v>11227</v>
      </c>
      <c r="D636" s="24">
        <f t="shared" si="143"/>
        <v>15944</v>
      </c>
      <c r="E636" s="24">
        <f t="shared" si="144"/>
        <v>9387</v>
      </c>
      <c r="F636" s="24">
        <f t="shared" si="145"/>
        <v>27425</v>
      </c>
      <c r="G636" s="29"/>
      <c r="K636" s="24"/>
      <c r="L636" s="24"/>
      <c r="M636" s="24"/>
      <c r="P636" s="42">
        <f t="shared" si="140"/>
        <v>633</v>
      </c>
      <c r="Q636" s="45">
        <f t="shared" si="141"/>
        <v>6136</v>
      </c>
      <c r="R636" s="54">
        <f t="shared" si="136"/>
        <v>12272</v>
      </c>
      <c r="S636">
        <f t="shared" si="137"/>
        <v>635</v>
      </c>
      <c r="T636" s="65">
        <v>1</v>
      </c>
    </row>
    <row r="637" spans="1:20" ht="15" x14ac:dyDescent="0.2">
      <c r="A637" s="32">
        <f t="shared" si="138"/>
        <v>126701</v>
      </c>
      <c r="B637" s="25">
        <f t="shared" si="139"/>
        <v>126900</v>
      </c>
      <c r="C637" s="24">
        <f t="shared" si="142"/>
        <v>11241</v>
      </c>
      <c r="D637" s="24">
        <f t="shared" si="143"/>
        <v>15968</v>
      </c>
      <c r="E637" s="24">
        <f t="shared" si="144"/>
        <v>9401</v>
      </c>
      <c r="F637" s="24">
        <f t="shared" si="145"/>
        <v>27465</v>
      </c>
      <c r="G637" s="29"/>
      <c r="K637" s="26"/>
      <c r="L637" s="26"/>
      <c r="M637" s="26"/>
      <c r="P637" s="42">
        <f t="shared" si="140"/>
        <v>634</v>
      </c>
      <c r="Q637" s="45">
        <f t="shared" si="141"/>
        <v>6136</v>
      </c>
      <c r="R637" s="54">
        <f t="shared" si="136"/>
        <v>12272</v>
      </c>
      <c r="S637">
        <f t="shared" si="137"/>
        <v>635</v>
      </c>
      <c r="T637" s="65">
        <v>1</v>
      </c>
    </row>
    <row r="638" spans="1:20" ht="15" x14ac:dyDescent="0.2">
      <c r="A638" s="32">
        <f t="shared" si="138"/>
        <v>126901</v>
      </c>
      <c r="B638" s="25">
        <f t="shared" si="139"/>
        <v>127100</v>
      </c>
      <c r="C638" s="24">
        <f t="shared" si="142"/>
        <v>11255</v>
      </c>
      <c r="D638" s="24">
        <f t="shared" si="143"/>
        <v>15992</v>
      </c>
      <c r="E638" s="24">
        <f t="shared" si="144"/>
        <v>9415</v>
      </c>
      <c r="F638" s="24">
        <f t="shared" si="145"/>
        <v>27505</v>
      </c>
      <c r="G638" s="29"/>
      <c r="K638" s="26"/>
      <c r="L638" s="26"/>
      <c r="M638" s="26"/>
      <c r="P638" s="42">
        <f t="shared" si="140"/>
        <v>635</v>
      </c>
      <c r="Q638" s="45">
        <f t="shared" si="141"/>
        <v>6136</v>
      </c>
      <c r="R638" s="54">
        <f t="shared" si="136"/>
        <v>12272</v>
      </c>
      <c r="S638">
        <f t="shared" si="137"/>
        <v>635</v>
      </c>
      <c r="T638" s="65">
        <v>1</v>
      </c>
    </row>
    <row r="639" spans="1:20" x14ac:dyDescent="0.15">
      <c r="A639" s="32">
        <f t="shared" si="138"/>
        <v>127101</v>
      </c>
      <c r="B639" s="25">
        <f t="shared" si="139"/>
        <v>127300</v>
      </c>
      <c r="C639" s="24">
        <f t="shared" si="142"/>
        <v>11269</v>
      </c>
      <c r="D639" s="24">
        <f t="shared" si="143"/>
        <v>16016</v>
      </c>
      <c r="E639" s="24">
        <f t="shared" si="144"/>
        <v>9429</v>
      </c>
      <c r="F639" s="24">
        <f t="shared" si="145"/>
        <v>27545</v>
      </c>
      <c r="G639" s="29"/>
      <c r="K639" s="24"/>
      <c r="L639" s="24"/>
      <c r="M639" s="24"/>
      <c r="P639" s="42">
        <f t="shared" si="140"/>
        <v>636</v>
      </c>
      <c r="Q639" s="45">
        <f t="shared" si="141"/>
        <v>6176</v>
      </c>
      <c r="R639" s="54">
        <f t="shared" si="136"/>
        <v>12352</v>
      </c>
      <c r="S639">
        <f t="shared" si="137"/>
        <v>640</v>
      </c>
      <c r="T639" s="65">
        <v>1</v>
      </c>
    </row>
    <row r="640" spans="1:20" ht="15" x14ac:dyDescent="0.2">
      <c r="A640" s="32">
        <f t="shared" si="138"/>
        <v>127301</v>
      </c>
      <c r="B640" s="25">
        <f t="shared" si="139"/>
        <v>127500</v>
      </c>
      <c r="C640" s="24">
        <f t="shared" si="142"/>
        <v>11283</v>
      </c>
      <c r="D640" s="24">
        <f t="shared" si="143"/>
        <v>16040</v>
      </c>
      <c r="E640" s="24">
        <f t="shared" si="144"/>
        <v>9443</v>
      </c>
      <c r="F640" s="24">
        <f t="shared" si="145"/>
        <v>27585</v>
      </c>
      <c r="G640" s="29"/>
      <c r="K640" s="26"/>
      <c r="L640" s="26"/>
      <c r="M640" s="26"/>
      <c r="P640" s="42">
        <f t="shared" si="140"/>
        <v>637</v>
      </c>
      <c r="Q640" s="45">
        <f t="shared" si="141"/>
        <v>6176</v>
      </c>
      <c r="R640" s="54">
        <f t="shared" si="136"/>
        <v>12352</v>
      </c>
      <c r="S640">
        <f t="shared" si="137"/>
        <v>640</v>
      </c>
      <c r="T640" s="65">
        <v>1</v>
      </c>
    </row>
    <row r="641" spans="1:20" ht="15" x14ac:dyDescent="0.2">
      <c r="A641" s="32">
        <f t="shared" si="138"/>
        <v>127501</v>
      </c>
      <c r="B641" s="25">
        <f t="shared" si="139"/>
        <v>127700</v>
      </c>
      <c r="C641" s="24">
        <f t="shared" si="142"/>
        <v>11297</v>
      </c>
      <c r="D641" s="24">
        <f t="shared" si="143"/>
        <v>16064</v>
      </c>
      <c r="E641" s="24">
        <f t="shared" si="144"/>
        <v>9457</v>
      </c>
      <c r="F641" s="24">
        <f t="shared" si="145"/>
        <v>27625</v>
      </c>
      <c r="G641" s="29"/>
      <c r="K641" s="26"/>
      <c r="L641" s="26"/>
      <c r="M641" s="26"/>
      <c r="P641" s="42">
        <f t="shared" si="140"/>
        <v>638</v>
      </c>
      <c r="Q641" s="45">
        <f t="shared" si="141"/>
        <v>6176</v>
      </c>
      <c r="R641" s="54">
        <f t="shared" si="136"/>
        <v>12352</v>
      </c>
      <c r="S641">
        <f t="shared" si="137"/>
        <v>640</v>
      </c>
      <c r="T641" s="65">
        <v>1</v>
      </c>
    </row>
    <row r="642" spans="1:20" x14ac:dyDescent="0.15">
      <c r="A642" s="32">
        <f t="shared" si="138"/>
        <v>127701</v>
      </c>
      <c r="B642" s="25">
        <f t="shared" si="139"/>
        <v>127900</v>
      </c>
      <c r="C642" s="24">
        <f t="shared" si="142"/>
        <v>11311</v>
      </c>
      <c r="D642" s="24">
        <f t="shared" si="143"/>
        <v>16088</v>
      </c>
      <c r="E642" s="24">
        <f t="shared" si="144"/>
        <v>9471</v>
      </c>
      <c r="F642" s="24">
        <f t="shared" si="145"/>
        <v>27665</v>
      </c>
      <c r="G642" s="29"/>
      <c r="K642" s="24"/>
      <c r="L642" s="24"/>
      <c r="M642" s="24"/>
      <c r="P642" s="42">
        <f t="shared" si="140"/>
        <v>639</v>
      </c>
      <c r="Q642" s="45">
        <f t="shared" si="141"/>
        <v>6176</v>
      </c>
      <c r="R642" s="54">
        <f t="shared" si="136"/>
        <v>12352</v>
      </c>
      <c r="S642">
        <f t="shared" si="137"/>
        <v>640</v>
      </c>
      <c r="T642" s="65">
        <v>1</v>
      </c>
    </row>
    <row r="643" spans="1:20" ht="15" x14ac:dyDescent="0.2">
      <c r="A643" s="32">
        <f t="shared" si="138"/>
        <v>127901</v>
      </c>
      <c r="B643" s="25">
        <f t="shared" si="139"/>
        <v>128100</v>
      </c>
      <c r="C643" s="24">
        <f t="shared" si="142"/>
        <v>11325</v>
      </c>
      <c r="D643" s="24">
        <f t="shared" si="143"/>
        <v>16112</v>
      </c>
      <c r="E643" s="24">
        <f t="shared" si="144"/>
        <v>9485</v>
      </c>
      <c r="F643" s="24">
        <f t="shared" si="145"/>
        <v>27705</v>
      </c>
      <c r="G643" s="29"/>
      <c r="K643" s="26"/>
      <c r="L643" s="26"/>
      <c r="M643" s="26"/>
      <c r="P643" s="42">
        <f t="shared" si="140"/>
        <v>640</v>
      </c>
      <c r="Q643" s="45">
        <f t="shared" si="141"/>
        <v>6176</v>
      </c>
      <c r="R643" s="54">
        <f t="shared" si="136"/>
        <v>12352</v>
      </c>
      <c r="S643">
        <f t="shared" si="137"/>
        <v>640</v>
      </c>
      <c r="T643" s="65">
        <v>1</v>
      </c>
    </row>
    <row r="644" spans="1:20" ht="15" x14ac:dyDescent="0.2">
      <c r="A644" s="32">
        <f t="shared" si="138"/>
        <v>128101</v>
      </c>
      <c r="B644" s="25">
        <f t="shared" si="139"/>
        <v>128300</v>
      </c>
      <c r="C644" s="24">
        <f t="shared" si="142"/>
        <v>11339</v>
      </c>
      <c r="D644" s="24">
        <f t="shared" si="143"/>
        <v>16136</v>
      </c>
      <c r="E644" s="24">
        <f t="shared" si="144"/>
        <v>9499</v>
      </c>
      <c r="F644" s="24">
        <f t="shared" si="145"/>
        <v>27745</v>
      </c>
      <c r="G644" s="29"/>
      <c r="K644" s="26"/>
      <c r="L644" s="26"/>
      <c r="M644" s="26"/>
      <c r="P644" s="42">
        <f t="shared" si="140"/>
        <v>641</v>
      </c>
      <c r="Q644" s="45">
        <f t="shared" si="141"/>
        <v>6216</v>
      </c>
      <c r="R644" s="54">
        <f t="shared" ref="R644:R707" si="146">+Q644*2</f>
        <v>12432</v>
      </c>
      <c r="S644">
        <f t="shared" ref="S644:S707" si="147">VLOOKUP(P644,$U$3:$V$204,2)</f>
        <v>645</v>
      </c>
      <c r="T644" s="65">
        <v>1</v>
      </c>
    </row>
    <row r="645" spans="1:20" x14ac:dyDescent="0.15">
      <c r="A645" s="32">
        <f t="shared" ref="A645:A708" si="148">B644+1</f>
        <v>128301</v>
      </c>
      <c r="B645" s="25">
        <f t="shared" ref="B645:B708" si="149">B644+200</f>
        <v>128500</v>
      </c>
      <c r="C645" s="24">
        <f t="shared" si="142"/>
        <v>11353</v>
      </c>
      <c r="D645" s="24">
        <f t="shared" si="143"/>
        <v>16160</v>
      </c>
      <c r="E645" s="24">
        <f t="shared" si="144"/>
        <v>9513</v>
      </c>
      <c r="F645" s="24">
        <f t="shared" si="145"/>
        <v>27785</v>
      </c>
      <c r="G645" s="29"/>
      <c r="K645" s="24"/>
      <c r="L645" s="24"/>
      <c r="M645" s="24"/>
      <c r="P645" s="42">
        <f t="shared" si="140"/>
        <v>642</v>
      </c>
      <c r="Q645" s="45">
        <f t="shared" si="141"/>
        <v>6216</v>
      </c>
      <c r="R645" s="54">
        <f t="shared" si="146"/>
        <v>12432</v>
      </c>
      <c r="S645">
        <f t="shared" si="147"/>
        <v>645</v>
      </c>
      <c r="T645" s="65">
        <v>1</v>
      </c>
    </row>
    <row r="646" spans="1:20" ht="15" x14ac:dyDescent="0.2">
      <c r="A646" s="32">
        <f t="shared" si="148"/>
        <v>128501</v>
      </c>
      <c r="B646" s="25">
        <f t="shared" si="149"/>
        <v>128700</v>
      </c>
      <c r="C646" s="24">
        <f t="shared" si="142"/>
        <v>11367</v>
      </c>
      <c r="D646" s="24">
        <f t="shared" si="143"/>
        <v>16184</v>
      </c>
      <c r="E646" s="24">
        <f t="shared" si="144"/>
        <v>9527</v>
      </c>
      <c r="F646" s="24">
        <f t="shared" si="145"/>
        <v>27825</v>
      </c>
      <c r="G646" s="29"/>
      <c r="K646" s="26"/>
      <c r="L646" s="26"/>
      <c r="M646" s="26"/>
      <c r="P646" s="42">
        <f t="shared" ref="P646:P709" si="150">+P645+1</f>
        <v>643</v>
      </c>
      <c r="Q646" s="45">
        <f t="shared" si="141"/>
        <v>6216</v>
      </c>
      <c r="R646" s="54">
        <f t="shared" si="146"/>
        <v>12432</v>
      </c>
      <c r="S646">
        <f t="shared" si="147"/>
        <v>645</v>
      </c>
      <c r="T646" s="65">
        <v>1</v>
      </c>
    </row>
    <row r="647" spans="1:20" ht="15" x14ac:dyDescent="0.2">
      <c r="A647" s="32">
        <f t="shared" si="148"/>
        <v>128701</v>
      </c>
      <c r="B647" s="25">
        <f t="shared" si="149"/>
        <v>128900</v>
      </c>
      <c r="C647" s="24">
        <f t="shared" si="142"/>
        <v>11381</v>
      </c>
      <c r="D647" s="24">
        <f t="shared" si="143"/>
        <v>16208</v>
      </c>
      <c r="E647" s="24">
        <f t="shared" si="144"/>
        <v>9541</v>
      </c>
      <c r="F647" s="24">
        <f t="shared" si="145"/>
        <v>27865</v>
      </c>
      <c r="G647" s="29"/>
      <c r="K647" s="26"/>
      <c r="L647" s="26"/>
      <c r="M647" s="26"/>
      <c r="P647" s="42">
        <f t="shared" si="150"/>
        <v>644</v>
      </c>
      <c r="Q647" s="45">
        <f t="shared" ref="Q647:Q710" si="151">Q646+IF(MOD(P647-1,5),0,(VLOOKUP(P647,$K$16:$M$24,3)))</f>
        <v>6216</v>
      </c>
      <c r="R647" s="54">
        <f t="shared" si="146"/>
        <v>12432</v>
      </c>
      <c r="S647">
        <f t="shared" si="147"/>
        <v>645</v>
      </c>
      <c r="T647" s="65">
        <v>1</v>
      </c>
    </row>
    <row r="648" spans="1:20" x14ac:dyDescent="0.15">
      <c r="A648" s="32">
        <f t="shared" si="148"/>
        <v>128901</v>
      </c>
      <c r="B648" s="25">
        <f t="shared" si="149"/>
        <v>129100</v>
      </c>
      <c r="C648" s="24">
        <f t="shared" si="142"/>
        <v>11395</v>
      </c>
      <c r="D648" s="24">
        <f t="shared" si="143"/>
        <v>16232</v>
      </c>
      <c r="E648" s="24">
        <f t="shared" si="144"/>
        <v>9555</v>
      </c>
      <c r="F648" s="24">
        <f t="shared" si="145"/>
        <v>27905</v>
      </c>
      <c r="G648" s="29"/>
      <c r="K648" s="24"/>
      <c r="L648" s="24"/>
      <c r="M648" s="24"/>
      <c r="P648" s="42">
        <f t="shared" si="150"/>
        <v>645</v>
      </c>
      <c r="Q648" s="45">
        <f t="shared" si="151"/>
        <v>6216</v>
      </c>
      <c r="R648" s="54">
        <f t="shared" si="146"/>
        <v>12432</v>
      </c>
      <c r="S648">
        <f t="shared" si="147"/>
        <v>645</v>
      </c>
      <c r="T648" s="65">
        <v>1</v>
      </c>
    </row>
    <row r="649" spans="1:20" ht="15" x14ac:dyDescent="0.2">
      <c r="A649" s="32">
        <f t="shared" si="148"/>
        <v>129101</v>
      </c>
      <c r="B649" s="25">
        <f t="shared" si="149"/>
        <v>129300</v>
      </c>
      <c r="C649" s="24">
        <f t="shared" si="142"/>
        <v>11409</v>
      </c>
      <c r="D649" s="24">
        <f t="shared" si="143"/>
        <v>16256</v>
      </c>
      <c r="E649" s="24">
        <f t="shared" si="144"/>
        <v>9569</v>
      </c>
      <c r="F649" s="24">
        <f t="shared" si="145"/>
        <v>27945</v>
      </c>
      <c r="G649" s="29"/>
      <c r="H649" s="27" t="s">
        <v>10</v>
      </c>
      <c r="I649" s="28" t="s">
        <v>10</v>
      </c>
      <c r="K649" s="26"/>
      <c r="L649" s="26"/>
      <c r="M649" s="26"/>
      <c r="P649" s="42">
        <f t="shared" si="150"/>
        <v>646</v>
      </c>
      <c r="Q649" s="45">
        <f t="shared" si="151"/>
        <v>6256</v>
      </c>
      <c r="R649" s="54">
        <f t="shared" si="146"/>
        <v>12512</v>
      </c>
      <c r="S649">
        <f t="shared" si="147"/>
        <v>650</v>
      </c>
      <c r="T649" s="65">
        <v>1</v>
      </c>
    </row>
    <row r="650" spans="1:20" ht="15" x14ac:dyDescent="0.2">
      <c r="A650" s="32">
        <f t="shared" si="148"/>
        <v>129301</v>
      </c>
      <c r="B650" s="25">
        <f t="shared" si="149"/>
        <v>129500</v>
      </c>
      <c r="C650" s="24">
        <f t="shared" si="142"/>
        <v>11423</v>
      </c>
      <c r="D650" s="24">
        <f t="shared" si="143"/>
        <v>16280</v>
      </c>
      <c r="E650" s="24">
        <f t="shared" si="144"/>
        <v>9583</v>
      </c>
      <c r="F650" s="24">
        <f t="shared" si="145"/>
        <v>27985</v>
      </c>
      <c r="G650" s="29"/>
      <c r="K650" s="26"/>
      <c r="L650" s="26"/>
      <c r="M650" s="26"/>
      <c r="P650" s="42">
        <f t="shared" si="150"/>
        <v>647</v>
      </c>
      <c r="Q650" s="45">
        <f t="shared" si="151"/>
        <v>6256</v>
      </c>
      <c r="R650" s="54">
        <f t="shared" si="146"/>
        <v>12512</v>
      </c>
      <c r="S650">
        <f t="shared" si="147"/>
        <v>650</v>
      </c>
      <c r="T650" s="65">
        <v>1</v>
      </c>
    </row>
    <row r="651" spans="1:20" x14ac:dyDescent="0.15">
      <c r="A651" s="32">
        <f t="shared" si="148"/>
        <v>129501</v>
      </c>
      <c r="B651" s="25">
        <f t="shared" si="149"/>
        <v>129700</v>
      </c>
      <c r="C651" s="24">
        <f t="shared" si="142"/>
        <v>11437</v>
      </c>
      <c r="D651" s="24">
        <f t="shared" si="143"/>
        <v>16304</v>
      </c>
      <c r="E651" s="24">
        <f t="shared" si="144"/>
        <v>9597</v>
      </c>
      <c r="F651" s="24">
        <f t="shared" si="145"/>
        <v>28025</v>
      </c>
      <c r="G651" s="29"/>
      <c r="K651" s="24"/>
      <c r="L651" s="24"/>
      <c r="M651" s="24"/>
      <c r="P651" s="42">
        <f t="shared" si="150"/>
        <v>648</v>
      </c>
      <c r="Q651" s="45">
        <f t="shared" si="151"/>
        <v>6256</v>
      </c>
      <c r="R651" s="54">
        <f t="shared" si="146"/>
        <v>12512</v>
      </c>
      <c r="S651">
        <f t="shared" si="147"/>
        <v>650</v>
      </c>
      <c r="T651" s="65">
        <v>1</v>
      </c>
    </row>
    <row r="652" spans="1:20" ht="15" x14ac:dyDescent="0.2">
      <c r="A652" s="32">
        <f t="shared" si="148"/>
        <v>129701</v>
      </c>
      <c r="B652" s="25">
        <f t="shared" si="149"/>
        <v>129900</v>
      </c>
      <c r="C652" s="24">
        <f t="shared" si="142"/>
        <v>11451</v>
      </c>
      <c r="D652" s="24">
        <f t="shared" si="143"/>
        <v>16328</v>
      </c>
      <c r="E652" s="24">
        <f t="shared" si="144"/>
        <v>9611</v>
      </c>
      <c r="F652" s="24">
        <f t="shared" si="145"/>
        <v>28065</v>
      </c>
      <c r="G652" s="29"/>
      <c r="K652" s="26"/>
      <c r="L652" s="26"/>
      <c r="M652" s="26"/>
      <c r="P652" s="42">
        <f t="shared" si="150"/>
        <v>649</v>
      </c>
      <c r="Q652" s="45">
        <f t="shared" si="151"/>
        <v>6256</v>
      </c>
      <c r="R652" s="54">
        <f t="shared" si="146"/>
        <v>12512</v>
      </c>
      <c r="S652">
        <f t="shared" si="147"/>
        <v>650</v>
      </c>
      <c r="T652" s="65">
        <v>1</v>
      </c>
    </row>
    <row r="653" spans="1:20" ht="15" x14ac:dyDescent="0.2">
      <c r="A653" s="32">
        <f t="shared" si="148"/>
        <v>129901</v>
      </c>
      <c r="B653" s="25">
        <f t="shared" si="149"/>
        <v>130100</v>
      </c>
      <c r="C653" s="24">
        <f t="shared" si="142"/>
        <v>11465</v>
      </c>
      <c r="D653" s="24">
        <f t="shared" si="143"/>
        <v>16352</v>
      </c>
      <c r="E653" s="24">
        <f t="shared" si="144"/>
        <v>9625</v>
      </c>
      <c r="F653" s="24">
        <f t="shared" si="145"/>
        <v>28105</v>
      </c>
      <c r="G653" s="29"/>
      <c r="K653" s="26"/>
      <c r="L653" s="26"/>
      <c r="M653" s="26"/>
      <c r="P653" s="42">
        <f t="shared" si="150"/>
        <v>650</v>
      </c>
      <c r="Q653" s="45">
        <f t="shared" si="151"/>
        <v>6256</v>
      </c>
      <c r="R653" s="54">
        <f t="shared" si="146"/>
        <v>12512</v>
      </c>
      <c r="S653">
        <f t="shared" si="147"/>
        <v>650</v>
      </c>
      <c r="T653" s="65">
        <v>1</v>
      </c>
    </row>
    <row r="654" spans="1:20" x14ac:dyDescent="0.15">
      <c r="A654" s="32">
        <f t="shared" si="148"/>
        <v>130101</v>
      </c>
      <c r="B654" s="25">
        <f t="shared" si="149"/>
        <v>130300</v>
      </c>
      <c r="C654" s="24">
        <f t="shared" si="142"/>
        <v>11479</v>
      </c>
      <c r="D654" s="24">
        <f t="shared" si="143"/>
        <v>16376</v>
      </c>
      <c r="E654" s="24">
        <f t="shared" si="144"/>
        <v>9639</v>
      </c>
      <c r="F654" s="24">
        <f t="shared" si="145"/>
        <v>28145</v>
      </c>
      <c r="G654" s="29"/>
      <c r="K654" s="24"/>
      <c r="L654" s="24"/>
      <c r="M654" s="24"/>
      <c r="P654" s="42">
        <f t="shared" si="150"/>
        <v>651</v>
      </c>
      <c r="Q654" s="45">
        <f t="shared" si="151"/>
        <v>6296</v>
      </c>
      <c r="R654" s="54">
        <f t="shared" si="146"/>
        <v>12592</v>
      </c>
      <c r="S654">
        <f t="shared" si="147"/>
        <v>655</v>
      </c>
      <c r="T654" s="65">
        <v>1</v>
      </c>
    </row>
    <row r="655" spans="1:20" ht="15" x14ac:dyDescent="0.2">
      <c r="A655" s="32">
        <f t="shared" si="148"/>
        <v>130301</v>
      </c>
      <c r="B655" s="25">
        <f t="shared" si="149"/>
        <v>130500</v>
      </c>
      <c r="C655" s="24">
        <f t="shared" si="142"/>
        <v>11493</v>
      </c>
      <c r="D655" s="24">
        <f t="shared" si="143"/>
        <v>16400</v>
      </c>
      <c r="E655" s="24">
        <f t="shared" si="144"/>
        <v>9653</v>
      </c>
      <c r="F655" s="24">
        <f t="shared" si="145"/>
        <v>28185</v>
      </c>
      <c r="G655" s="29"/>
      <c r="K655" s="26"/>
      <c r="L655" s="26"/>
      <c r="M655" s="26"/>
      <c r="P655" s="42">
        <f t="shared" si="150"/>
        <v>652</v>
      </c>
      <c r="Q655" s="45">
        <f t="shared" si="151"/>
        <v>6296</v>
      </c>
      <c r="R655" s="54">
        <f t="shared" si="146"/>
        <v>12592</v>
      </c>
      <c r="S655">
        <f t="shared" si="147"/>
        <v>655</v>
      </c>
      <c r="T655" s="65">
        <v>1</v>
      </c>
    </row>
    <row r="656" spans="1:20" ht="15" x14ac:dyDescent="0.2">
      <c r="A656" s="32">
        <f t="shared" si="148"/>
        <v>130501</v>
      </c>
      <c r="B656" s="25">
        <f t="shared" si="149"/>
        <v>130700</v>
      </c>
      <c r="C656" s="24">
        <f t="shared" si="142"/>
        <v>11507</v>
      </c>
      <c r="D656" s="24">
        <f t="shared" si="143"/>
        <v>16424</v>
      </c>
      <c r="E656" s="24">
        <f t="shared" si="144"/>
        <v>9667</v>
      </c>
      <c r="F656" s="24">
        <f t="shared" si="145"/>
        <v>28225</v>
      </c>
      <c r="G656" s="29"/>
      <c r="K656" s="26"/>
      <c r="L656" s="26"/>
      <c r="M656" s="26"/>
      <c r="P656" s="42">
        <f t="shared" si="150"/>
        <v>653</v>
      </c>
      <c r="Q656" s="45">
        <f t="shared" si="151"/>
        <v>6296</v>
      </c>
      <c r="R656" s="54">
        <f t="shared" si="146"/>
        <v>12592</v>
      </c>
      <c r="S656">
        <f t="shared" si="147"/>
        <v>655</v>
      </c>
      <c r="T656" s="65">
        <v>1</v>
      </c>
    </row>
    <row r="657" spans="1:20" x14ac:dyDescent="0.15">
      <c r="A657" s="32">
        <f t="shared" si="148"/>
        <v>130701</v>
      </c>
      <c r="B657" s="25">
        <f t="shared" si="149"/>
        <v>130900</v>
      </c>
      <c r="C657" s="24">
        <f t="shared" si="142"/>
        <v>11521</v>
      </c>
      <c r="D657" s="24">
        <f t="shared" si="143"/>
        <v>16448</v>
      </c>
      <c r="E657" s="24">
        <f t="shared" si="144"/>
        <v>9681</v>
      </c>
      <c r="F657" s="24">
        <f t="shared" si="145"/>
        <v>28265</v>
      </c>
      <c r="G657" s="29"/>
      <c r="K657" s="24"/>
      <c r="L657" s="24"/>
      <c r="M657" s="24"/>
      <c r="P657" s="42">
        <f t="shared" si="150"/>
        <v>654</v>
      </c>
      <c r="Q657" s="45">
        <f t="shared" si="151"/>
        <v>6296</v>
      </c>
      <c r="R657" s="54">
        <f t="shared" si="146"/>
        <v>12592</v>
      </c>
      <c r="S657">
        <f t="shared" si="147"/>
        <v>655</v>
      </c>
      <c r="T657" s="65">
        <v>1</v>
      </c>
    </row>
    <row r="658" spans="1:20" ht="15" x14ac:dyDescent="0.2">
      <c r="A658" s="32">
        <f t="shared" si="148"/>
        <v>130901</v>
      </c>
      <c r="B658" s="25">
        <f t="shared" si="149"/>
        <v>131100</v>
      </c>
      <c r="C658" s="24">
        <f t="shared" si="142"/>
        <v>11535</v>
      </c>
      <c r="D658" s="24">
        <f t="shared" si="143"/>
        <v>16472</v>
      </c>
      <c r="E658" s="24">
        <f t="shared" si="144"/>
        <v>9695</v>
      </c>
      <c r="F658" s="24">
        <f t="shared" si="145"/>
        <v>28305</v>
      </c>
      <c r="G658" s="29"/>
      <c r="K658" s="26"/>
      <c r="L658" s="26"/>
      <c r="M658" s="26"/>
      <c r="P658" s="42">
        <f t="shared" si="150"/>
        <v>655</v>
      </c>
      <c r="Q658" s="45">
        <f t="shared" si="151"/>
        <v>6296</v>
      </c>
      <c r="R658" s="54">
        <f t="shared" si="146"/>
        <v>12592</v>
      </c>
      <c r="S658">
        <f t="shared" si="147"/>
        <v>655</v>
      </c>
      <c r="T658" s="65">
        <v>1</v>
      </c>
    </row>
    <row r="659" spans="1:20" ht="15" x14ac:dyDescent="0.2">
      <c r="A659" s="32">
        <f t="shared" si="148"/>
        <v>131101</v>
      </c>
      <c r="B659" s="25">
        <f t="shared" si="149"/>
        <v>131300</v>
      </c>
      <c r="C659" s="24">
        <f t="shared" si="142"/>
        <v>11549</v>
      </c>
      <c r="D659" s="24">
        <f t="shared" si="143"/>
        <v>16496</v>
      </c>
      <c r="E659" s="24">
        <f t="shared" si="144"/>
        <v>9709</v>
      </c>
      <c r="F659" s="24">
        <f t="shared" si="145"/>
        <v>28345</v>
      </c>
      <c r="G659" s="29"/>
      <c r="K659" s="26"/>
      <c r="L659" s="26"/>
      <c r="M659" s="26"/>
      <c r="P659" s="42">
        <f t="shared" si="150"/>
        <v>656</v>
      </c>
      <c r="Q659" s="45">
        <f t="shared" si="151"/>
        <v>6336</v>
      </c>
      <c r="R659" s="54">
        <f t="shared" si="146"/>
        <v>12672</v>
      </c>
      <c r="S659">
        <f t="shared" si="147"/>
        <v>660</v>
      </c>
      <c r="T659" s="65">
        <v>1</v>
      </c>
    </row>
    <row r="660" spans="1:20" x14ac:dyDescent="0.15">
      <c r="A660" s="32">
        <f t="shared" si="148"/>
        <v>131301</v>
      </c>
      <c r="B660" s="25">
        <f t="shared" si="149"/>
        <v>131500</v>
      </c>
      <c r="C660" s="24">
        <f t="shared" si="142"/>
        <v>11563</v>
      </c>
      <c r="D660" s="24">
        <f t="shared" si="143"/>
        <v>16520</v>
      </c>
      <c r="E660" s="24">
        <f t="shared" si="144"/>
        <v>9723</v>
      </c>
      <c r="F660" s="24">
        <f t="shared" si="145"/>
        <v>28385</v>
      </c>
      <c r="G660" s="29"/>
      <c r="K660" s="24"/>
      <c r="L660" s="24"/>
      <c r="M660" s="24"/>
      <c r="P660" s="42">
        <f t="shared" si="150"/>
        <v>657</v>
      </c>
      <c r="Q660" s="45">
        <f t="shared" si="151"/>
        <v>6336</v>
      </c>
      <c r="R660" s="54">
        <f t="shared" si="146"/>
        <v>12672</v>
      </c>
      <c r="S660">
        <f t="shared" si="147"/>
        <v>660</v>
      </c>
      <c r="T660" s="65">
        <v>1</v>
      </c>
    </row>
    <row r="661" spans="1:20" ht="15" x14ac:dyDescent="0.2">
      <c r="A661" s="32">
        <f t="shared" si="148"/>
        <v>131501</v>
      </c>
      <c r="B661" s="25">
        <f t="shared" si="149"/>
        <v>131700</v>
      </c>
      <c r="C661" s="24">
        <f t="shared" si="142"/>
        <v>11577</v>
      </c>
      <c r="D661" s="24">
        <f t="shared" si="143"/>
        <v>16544</v>
      </c>
      <c r="E661" s="24">
        <f t="shared" si="144"/>
        <v>9737</v>
      </c>
      <c r="F661" s="24">
        <f t="shared" si="145"/>
        <v>28425</v>
      </c>
      <c r="G661" s="29"/>
      <c r="K661" s="26"/>
      <c r="L661" s="26"/>
      <c r="M661" s="26"/>
      <c r="P661" s="42">
        <f t="shared" si="150"/>
        <v>658</v>
      </c>
      <c r="Q661" s="45">
        <f t="shared" si="151"/>
        <v>6336</v>
      </c>
      <c r="R661" s="54">
        <f t="shared" si="146"/>
        <v>12672</v>
      </c>
      <c r="S661">
        <f t="shared" si="147"/>
        <v>660</v>
      </c>
      <c r="T661" s="65">
        <v>1</v>
      </c>
    </row>
    <row r="662" spans="1:20" ht="15" x14ac:dyDescent="0.2">
      <c r="A662" s="32">
        <f t="shared" si="148"/>
        <v>131701</v>
      </c>
      <c r="B662" s="25">
        <f t="shared" si="149"/>
        <v>131900</v>
      </c>
      <c r="C662" s="24">
        <f t="shared" si="142"/>
        <v>11591</v>
      </c>
      <c r="D662" s="24">
        <f t="shared" si="143"/>
        <v>16568</v>
      </c>
      <c r="E662" s="24">
        <f t="shared" si="144"/>
        <v>9751</v>
      </c>
      <c r="F662" s="24">
        <f t="shared" si="145"/>
        <v>28465</v>
      </c>
      <c r="G662" s="29"/>
      <c r="K662" s="26"/>
      <c r="L662" s="26"/>
      <c r="M662" s="26"/>
      <c r="P662" s="42">
        <f t="shared" si="150"/>
        <v>659</v>
      </c>
      <c r="Q662" s="45">
        <f t="shared" si="151"/>
        <v>6336</v>
      </c>
      <c r="R662" s="54">
        <f t="shared" si="146"/>
        <v>12672</v>
      </c>
      <c r="S662">
        <f t="shared" si="147"/>
        <v>660</v>
      </c>
      <c r="T662" s="65">
        <v>1</v>
      </c>
    </row>
    <row r="663" spans="1:20" x14ac:dyDescent="0.15">
      <c r="A663" s="32">
        <f t="shared" si="148"/>
        <v>131901</v>
      </c>
      <c r="B663" s="25">
        <f t="shared" si="149"/>
        <v>132100</v>
      </c>
      <c r="C663" s="24">
        <f t="shared" si="142"/>
        <v>11605</v>
      </c>
      <c r="D663" s="24">
        <f t="shared" si="143"/>
        <v>16592</v>
      </c>
      <c r="E663" s="24">
        <f t="shared" si="144"/>
        <v>9765</v>
      </c>
      <c r="F663" s="24">
        <f t="shared" si="145"/>
        <v>28505</v>
      </c>
      <c r="G663" s="29"/>
      <c r="K663" s="24"/>
      <c r="L663" s="24"/>
      <c r="M663" s="24"/>
      <c r="P663" s="42">
        <f t="shared" si="150"/>
        <v>660</v>
      </c>
      <c r="Q663" s="45">
        <f t="shared" si="151"/>
        <v>6336</v>
      </c>
      <c r="R663" s="54">
        <f t="shared" si="146"/>
        <v>12672</v>
      </c>
      <c r="S663">
        <f t="shared" si="147"/>
        <v>660</v>
      </c>
      <c r="T663" s="65">
        <v>1</v>
      </c>
    </row>
    <row r="664" spans="1:20" ht="15" x14ac:dyDescent="0.2">
      <c r="A664" s="32">
        <f t="shared" si="148"/>
        <v>132101</v>
      </c>
      <c r="B664" s="25">
        <f t="shared" si="149"/>
        <v>132300</v>
      </c>
      <c r="C664" s="24">
        <f t="shared" si="142"/>
        <v>11619</v>
      </c>
      <c r="D664" s="24">
        <f t="shared" si="143"/>
        <v>16616</v>
      </c>
      <c r="E664" s="24">
        <f t="shared" si="144"/>
        <v>9779</v>
      </c>
      <c r="F664" s="24">
        <f t="shared" si="145"/>
        <v>28545</v>
      </c>
      <c r="G664" s="29"/>
      <c r="K664" s="26"/>
      <c r="L664" s="26"/>
      <c r="M664" s="26"/>
      <c r="P664" s="42">
        <f t="shared" si="150"/>
        <v>661</v>
      </c>
      <c r="Q664" s="45">
        <f t="shared" si="151"/>
        <v>6376</v>
      </c>
      <c r="R664" s="54">
        <f t="shared" si="146"/>
        <v>12752</v>
      </c>
      <c r="S664">
        <f t="shared" si="147"/>
        <v>665</v>
      </c>
      <c r="T664" s="65">
        <v>1</v>
      </c>
    </row>
    <row r="665" spans="1:20" ht="15" x14ac:dyDescent="0.2">
      <c r="A665" s="32">
        <f t="shared" si="148"/>
        <v>132301</v>
      </c>
      <c r="B665" s="25">
        <f t="shared" si="149"/>
        <v>132500</v>
      </c>
      <c r="C665" s="24">
        <f t="shared" si="142"/>
        <v>11633</v>
      </c>
      <c r="D665" s="24">
        <f t="shared" si="143"/>
        <v>16640</v>
      </c>
      <c r="E665" s="24">
        <f t="shared" si="144"/>
        <v>9793</v>
      </c>
      <c r="F665" s="24">
        <f t="shared" si="145"/>
        <v>28585</v>
      </c>
      <c r="G665" s="29"/>
      <c r="K665" s="26"/>
      <c r="L665" s="26"/>
      <c r="M665" s="26"/>
      <c r="P665" s="42">
        <f t="shared" si="150"/>
        <v>662</v>
      </c>
      <c r="Q665" s="45">
        <f t="shared" si="151"/>
        <v>6376</v>
      </c>
      <c r="R665" s="54">
        <f t="shared" si="146"/>
        <v>12752</v>
      </c>
      <c r="S665">
        <f t="shared" si="147"/>
        <v>665</v>
      </c>
      <c r="T665" s="65">
        <v>1</v>
      </c>
    </row>
    <row r="666" spans="1:20" x14ac:dyDescent="0.15">
      <c r="A666" s="32">
        <f t="shared" si="148"/>
        <v>132501</v>
      </c>
      <c r="B666" s="25">
        <f t="shared" si="149"/>
        <v>132700</v>
      </c>
      <c r="C666" s="24">
        <f t="shared" si="142"/>
        <v>11647</v>
      </c>
      <c r="D666" s="24">
        <f t="shared" si="143"/>
        <v>16664</v>
      </c>
      <c r="E666" s="24">
        <f t="shared" si="144"/>
        <v>9807</v>
      </c>
      <c r="F666" s="24">
        <f t="shared" si="145"/>
        <v>28625</v>
      </c>
      <c r="G666" s="29"/>
      <c r="K666" s="24"/>
      <c r="L666" s="24"/>
      <c r="M666" s="24"/>
      <c r="P666" s="42">
        <f t="shared" si="150"/>
        <v>663</v>
      </c>
      <c r="Q666" s="45">
        <f t="shared" si="151"/>
        <v>6376</v>
      </c>
      <c r="R666" s="54">
        <f t="shared" si="146"/>
        <v>12752</v>
      </c>
      <c r="S666">
        <f t="shared" si="147"/>
        <v>665</v>
      </c>
      <c r="T666" s="65">
        <v>1</v>
      </c>
    </row>
    <row r="667" spans="1:20" ht="15" x14ac:dyDescent="0.2">
      <c r="A667" s="32">
        <f t="shared" si="148"/>
        <v>132701</v>
      </c>
      <c r="B667" s="25">
        <f t="shared" si="149"/>
        <v>132900</v>
      </c>
      <c r="C667" s="24">
        <f t="shared" si="142"/>
        <v>11661</v>
      </c>
      <c r="D667" s="24">
        <f t="shared" si="143"/>
        <v>16688</v>
      </c>
      <c r="E667" s="24">
        <f t="shared" si="144"/>
        <v>9821</v>
      </c>
      <c r="F667" s="24">
        <f t="shared" si="145"/>
        <v>28665</v>
      </c>
      <c r="G667" s="29"/>
      <c r="K667" s="26"/>
      <c r="L667" s="26"/>
      <c r="M667" s="26"/>
      <c r="P667" s="42">
        <f t="shared" si="150"/>
        <v>664</v>
      </c>
      <c r="Q667" s="45">
        <f t="shared" si="151"/>
        <v>6376</v>
      </c>
      <c r="R667" s="54">
        <f t="shared" si="146"/>
        <v>12752</v>
      </c>
      <c r="S667">
        <f t="shared" si="147"/>
        <v>665</v>
      </c>
      <c r="T667" s="65">
        <v>1</v>
      </c>
    </row>
    <row r="668" spans="1:20" ht="15" x14ac:dyDescent="0.2">
      <c r="A668" s="32">
        <f t="shared" si="148"/>
        <v>132901</v>
      </c>
      <c r="B668" s="25">
        <f t="shared" si="149"/>
        <v>133100</v>
      </c>
      <c r="C668" s="24">
        <f t="shared" si="142"/>
        <v>11675</v>
      </c>
      <c r="D668" s="24">
        <f t="shared" si="143"/>
        <v>16712</v>
      </c>
      <c r="E668" s="24">
        <f t="shared" si="144"/>
        <v>9835</v>
      </c>
      <c r="F668" s="24">
        <f t="shared" si="145"/>
        <v>28705</v>
      </c>
      <c r="G668" s="29"/>
      <c r="K668" s="26"/>
      <c r="L668" s="26"/>
      <c r="M668" s="26"/>
      <c r="P668" s="42">
        <f t="shared" si="150"/>
        <v>665</v>
      </c>
      <c r="Q668" s="45">
        <f t="shared" si="151"/>
        <v>6376</v>
      </c>
      <c r="R668" s="54">
        <f t="shared" si="146"/>
        <v>12752</v>
      </c>
      <c r="S668">
        <f t="shared" si="147"/>
        <v>665</v>
      </c>
      <c r="T668" s="65">
        <v>1</v>
      </c>
    </row>
    <row r="669" spans="1:20" x14ac:dyDescent="0.15">
      <c r="A669" s="32">
        <f t="shared" si="148"/>
        <v>133101</v>
      </c>
      <c r="B669" s="25">
        <f t="shared" si="149"/>
        <v>133300</v>
      </c>
      <c r="C669" s="24">
        <f t="shared" si="142"/>
        <v>11689</v>
      </c>
      <c r="D669" s="24">
        <f t="shared" si="143"/>
        <v>16736</v>
      </c>
      <c r="E669" s="24">
        <f t="shared" si="144"/>
        <v>9849</v>
      </c>
      <c r="F669" s="24">
        <f t="shared" si="145"/>
        <v>28745</v>
      </c>
      <c r="G669" s="29"/>
      <c r="K669" s="24"/>
      <c r="L669" s="24"/>
      <c r="M669" s="24"/>
      <c r="P669" s="42">
        <f t="shared" si="150"/>
        <v>666</v>
      </c>
      <c r="Q669" s="45">
        <f t="shared" si="151"/>
        <v>6416</v>
      </c>
      <c r="R669" s="54">
        <f t="shared" si="146"/>
        <v>12832</v>
      </c>
      <c r="S669">
        <f t="shared" si="147"/>
        <v>670</v>
      </c>
      <c r="T669" s="65">
        <v>1</v>
      </c>
    </row>
    <row r="670" spans="1:20" ht="15" x14ac:dyDescent="0.2">
      <c r="A670" s="32">
        <f t="shared" si="148"/>
        <v>133301</v>
      </c>
      <c r="B670" s="25">
        <f t="shared" si="149"/>
        <v>133500</v>
      </c>
      <c r="C670" s="24">
        <f t="shared" ref="C670:C733" si="152">C669+($B670-$B669)*(VLOOKUP($A670,$H$4:$M$14,3))</f>
        <v>11703</v>
      </c>
      <c r="D670" s="24">
        <f t="shared" ref="D670:D733" si="153">D669+($B670-$B669)*(VLOOKUP($A670,$H$4:$M$14,4))</f>
        <v>16760</v>
      </c>
      <c r="E670" s="24">
        <f t="shared" ref="E670:E733" si="154">E669+($B670-$B669)*(VLOOKUP($A670,$H$4:$M$14,5))</f>
        <v>9863</v>
      </c>
      <c r="F670" s="24">
        <f t="shared" ref="F670:F733" si="155">F669+($B670-$B669)*(VLOOKUP($A670,$H$4:$M$14,6))</f>
        <v>28785</v>
      </c>
      <c r="G670" s="29"/>
      <c r="K670" s="26"/>
      <c r="L670" s="26"/>
      <c r="M670" s="26"/>
      <c r="P670" s="42">
        <f t="shared" si="150"/>
        <v>667</v>
      </c>
      <c r="Q670" s="45">
        <f t="shared" si="151"/>
        <v>6416</v>
      </c>
      <c r="R670" s="54">
        <f t="shared" si="146"/>
        <v>12832</v>
      </c>
      <c r="S670">
        <f t="shared" si="147"/>
        <v>670</v>
      </c>
      <c r="T670" s="65">
        <v>1</v>
      </c>
    </row>
    <row r="671" spans="1:20" ht="15" x14ac:dyDescent="0.2">
      <c r="A671" s="32">
        <f t="shared" si="148"/>
        <v>133501</v>
      </c>
      <c r="B671" s="25">
        <f t="shared" si="149"/>
        <v>133700</v>
      </c>
      <c r="C671" s="24">
        <f t="shared" si="152"/>
        <v>11717</v>
      </c>
      <c r="D671" s="24">
        <f t="shared" si="153"/>
        <v>16784</v>
      </c>
      <c r="E671" s="24">
        <f t="shared" si="154"/>
        <v>9877</v>
      </c>
      <c r="F671" s="24">
        <f t="shared" si="155"/>
        <v>28825</v>
      </c>
      <c r="G671" s="29"/>
      <c r="K671" s="26"/>
      <c r="L671" s="26"/>
      <c r="M671" s="26"/>
      <c r="P671" s="42">
        <f t="shared" si="150"/>
        <v>668</v>
      </c>
      <c r="Q671" s="45">
        <f t="shared" si="151"/>
        <v>6416</v>
      </c>
      <c r="R671" s="54">
        <f t="shared" si="146"/>
        <v>12832</v>
      </c>
      <c r="S671">
        <f t="shared" si="147"/>
        <v>670</v>
      </c>
      <c r="T671" s="65">
        <v>1</v>
      </c>
    </row>
    <row r="672" spans="1:20" x14ac:dyDescent="0.15">
      <c r="A672" s="32">
        <f t="shared" si="148"/>
        <v>133701</v>
      </c>
      <c r="B672" s="25">
        <f t="shared" si="149"/>
        <v>133900</v>
      </c>
      <c r="C672" s="24">
        <f t="shared" si="152"/>
        <v>11731</v>
      </c>
      <c r="D672" s="24">
        <f t="shared" si="153"/>
        <v>16808</v>
      </c>
      <c r="E672" s="24">
        <f t="shared" si="154"/>
        <v>9891</v>
      </c>
      <c r="F672" s="24">
        <f t="shared" si="155"/>
        <v>28865</v>
      </c>
      <c r="G672" s="29"/>
      <c r="K672" s="24"/>
      <c r="L672" s="24"/>
      <c r="M672" s="24"/>
      <c r="P672" s="42">
        <f t="shared" si="150"/>
        <v>669</v>
      </c>
      <c r="Q672" s="45">
        <f t="shared" si="151"/>
        <v>6416</v>
      </c>
      <c r="R672" s="54">
        <f t="shared" si="146"/>
        <v>12832</v>
      </c>
      <c r="S672">
        <f t="shared" si="147"/>
        <v>670</v>
      </c>
      <c r="T672" s="65">
        <v>1</v>
      </c>
    </row>
    <row r="673" spans="1:20" ht="15" x14ac:dyDescent="0.2">
      <c r="A673" s="32">
        <f t="shared" si="148"/>
        <v>133901</v>
      </c>
      <c r="B673" s="25">
        <f t="shared" si="149"/>
        <v>134100</v>
      </c>
      <c r="C673" s="24">
        <f t="shared" si="152"/>
        <v>11745</v>
      </c>
      <c r="D673" s="24">
        <f t="shared" si="153"/>
        <v>16832</v>
      </c>
      <c r="E673" s="24">
        <f t="shared" si="154"/>
        <v>9905</v>
      </c>
      <c r="F673" s="24">
        <f t="shared" si="155"/>
        <v>28905</v>
      </c>
      <c r="G673" s="29"/>
      <c r="K673" s="26"/>
      <c r="L673" s="26"/>
      <c r="M673" s="26"/>
      <c r="P673" s="42">
        <f t="shared" si="150"/>
        <v>670</v>
      </c>
      <c r="Q673" s="45">
        <f t="shared" si="151"/>
        <v>6416</v>
      </c>
      <c r="R673" s="54">
        <f t="shared" si="146"/>
        <v>12832</v>
      </c>
      <c r="S673">
        <f t="shared" si="147"/>
        <v>670</v>
      </c>
      <c r="T673" s="65">
        <v>1</v>
      </c>
    </row>
    <row r="674" spans="1:20" ht="15" x14ac:dyDescent="0.2">
      <c r="A674" s="32">
        <f t="shared" si="148"/>
        <v>134101</v>
      </c>
      <c r="B674" s="25">
        <f t="shared" si="149"/>
        <v>134300</v>
      </c>
      <c r="C674" s="24">
        <f t="shared" si="152"/>
        <v>11759</v>
      </c>
      <c r="D674" s="24">
        <f t="shared" si="153"/>
        <v>16856</v>
      </c>
      <c r="E674" s="24">
        <f t="shared" si="154"/>
        <v>9919</v>
      </c>
      <c r="F674" s="24">
        <f t="shared" si="155"/>
        <v>28945</v>
      </c>
      <c r="G674" s="29"/>
      <c r="K674" s="26"/>
      <c r="L674" s="26"/>
      <c r="M674" s="26"/>
      <c r="P674" s="42">
        <f t="shared" si="150"/>
        <v>671</v>
      </c>
      <c r="Q674" s="45">
        <f t="shared" si="151"/>
        <v>6456</v>
      </c>
      <c r="R674" s="54">
        <f t="shared" si="146"/>
        <v>12912</v>
      </c>
      <c r="S674">
        <f t="shared" si="147"/>
        <v>675</v>
      </c>
      <c r="T674" s="65">
        <v>1</v>
      </c>
    </row>
    <row r="675" spans="1:20" x14ac:dyDescent="0.15">
      <c r="A675" s="32">
        <f t="shared" si="148"/>
        <v>134301</v>
      </c>
      <c r="B675" s="25">
        <f t="shared" si="149"/>
        <v>134500</v>
      </c>
      <c r="C675" s="24">
        <f t="shared" si="152"/>
        <v>11773</v>
      </c>
      <c r="D675" s="24">
        <f t="shared" si="153"/>
        <v>16880</v>
      </c>
      <c r="E675" s="24">
        <f t="shared" si="154"/>
        <v>9933</v>
      </c>
      <c r="F675" s="24">
        <f t="shared" si="155"/>
        <v>28985</v>
      </c>
      <c r="G675" s="29"/>
      <c r="K675" s="24"/>
      <c r="L675" s="24"/>
      <c r="M675" s="24"/>
      <c r="P675" s="42">
        <f t="shared" si="150"/>
        <v>672</v>
      </c>
      <c r="Q675" s="45">
        <f t="shared" si="151"/>
        <v>6456</v>
      </c>
      <c r="R675" s="54">
        <f t="shared" si="146"/>
        <v>12912</v>
      </c>
      <c r="S675">
        <f t="shared" si="147"/>
        <v>675</v>
      </c>
      <c r="T675" s="65">
        <v>1</v>
      </c>
    </row>
    <row r="676" spans="1:20" ht="15" x14ac:dyDescent="0.2">
      <c r="A676" s="32">
        <f t="shared" si="148"/>
        <v>134501</v>
      </c>
      <c r="B676" s="25">
        <f t="shared" si="149"/>
        <v>134700</v>
      </c>
      <c r="C676" s="24">
        <f t="shared" si="152"/>
        <v>11787</v>
      </c>
      <c r="D676" s="24">
        <f t="shared" si="153"/>
        <v>16904</v>
      </c>
      <c r="E676" s="24">
        <f t="shared" si="154"/>
        <v>9947</v>
      </c>
      <c r="F676" s="24">
        <f t="shared" si="155"/>
        <v>29025</v>
      </c>
      <c r="G676" s="29"/>
      <c r="K676" s="26"/>
      <c r="L676" s="26"/>
      <c r="M676" s="26"/>
      <c r="P676" s="42">
        <f t="shared" si="150"/>
        <v>673</v>
      </c>
      <c r="Q676" s="45">
        <f t="shared" si="151"/>
        <v>6456</v>
      </c>
      <c r="R676" s="54">
        <f t="shared" si="146"/>
        <v>12912</v>
      </c>
      <c r="S676">
        <f t="shared" si="147"/>
        <v>675</v>
      </c>
      <c r="T676" s="65">
        <v>1</v>
      </c>
    </row>
    <row r="677" spans="1:20" ht="15" x14ac:dyDescent="0.2">
      <c r="A677" s="32">
        <f t="shared" si="148"/>
        <v>134701</v>
      </c>
      <c r="B677" s="25">
        <f t="shared" si="149"/>
        <v>134900</v>
      </c>
      <c r="C677" s="24">
        <f t="shared" si="152"/>
        <v>11801</v>
      </c>
      <c r="D677" s="24">
        <f t="shared" si="153"/>
        <v>16928</v>
      </c>
      <c r="E677" s="24">
        <f t="shared" si="154"/>
        <v>9961</v>
      </c>
      <c r="F677" s="24">
        <f t="shared" si="155"/>
        <v>29065</v>
      </c>
      <c r="G677" s="29"/>
      <c r="K677" s="26"/>
      <c r="L677" s="26"/>
      <c r="M677" s="26"/>
      <c r="P677" s="42">
        <f t="shared" si="150"/>
        <v>674</v>
      </c>
      <c r="Q677" s="45">
        <f t="shared" si="151"/>
        <v>6456</v>
      </c>
      <c r="R677" s="54">
        <f t="shared" si="146"/>
        <v>12912</v>
      </c>
      <c r="S677">
        <f t="shared" si="147"/>
        <v>675</v>
      </c>
      <c r="T677" s="65">
        <v>1</v>
      </c>
    </row>
    <row r="678" spans="1:20" x14ac:dyDescent="0.15">
      <c r="A678" s="32">
        <f t="shared" si="148"/>
        <v>134901</v>
      </c>
      <c r="B678" s="25">
        <f t="shared" si="149"/>
        <v>135100</v>
      </c>
      <c r="C678" s="24">
        <f t="shared" si="152"/>
        <v>11815</v>
      </c>
      <c r="D678" s="24">
        <f t="shared" si="153"/>
        <v>16952</v>
      </c>
      <c r="E678" s="24">
        <f t="shared" si="154"/>
        <v>9975</v>
      </c>
      <c r="F678" s="24">
        <f t="shared" si="155"/>
        <v>29105</v>
      </c>
      <c r="G678" s="29"/>
      <c r="K678" s="24"/>
      <c r="L678" s="24"/>
      <c r="M678" s="24"/>
      <c r="P678" s="42">
        <f t="shared" si="150"/>
        <v>675</v>
      </c>
      <c r="Q678" s="45">
        <f t="shared" si="151"/>
        <v>6456</v>
      </c>
      <c r="R678" s="54">
        <f t="shared" si="146"/>
        <v>12912</v>
      </c>
      <c r="S678">
        <f t="shared" si="147"/>
        <v>675</v>
      </c>
      <c r="T678" s="65">
        <v>1</v>
      </c>
    </row>
    <row r="679" spans="1:20" ht="15" x14ac:dyDescent="0.2">
      <c r="A679" s="32">
        <f t="shared" si="148"/>
        <v>135101</v>
      </c>
      <c r="B679" s="25">
        <f t="shared" si="149"/>
        <v>135300</v>
      </c>
      <c r="C679" s="24">
        <f t="shared" si="152"/>
        <v>11829</v>
      </c>
      <c r="D679" s="24">
        <f t="shared" si="153"/>
        <v>16976</v>
      </c>
      <c r="E679" s="24">
        <f t="shared" si="154"/>
        <v>9989</v>
      </c>
      <c r="F679" s="24">
        <f t="shared" si="155"/>
        <v>29145</v>
      </c>
      <c r="G679" s="29"/>
      <c r="K679" s="26"/>
      <c r="L679" s="26"/>
      <c r="M679" s="26"/>
      <c r="P679" s="42">
        <f t="shared" si="150"/>
        <v>676</v>
      </c>
      <c r="Q679" s="45">
        <f t="shared" si="151"/>
        <v>6496</v>
      </c>
      <c r="R679" s="54">
        <f t="shared" si="146"/>
        <v>12992</v>
      </c>
      <c r="S679">
        <f t="shared" si="147"/>
        <v>680</v>
      </c>
      <c r="T679" s="65">
        <v>1</v>
      </c>
    </row>
    <row r="680" spans="1:20" ht="15" x14ac:dyDescent="0.2">
      <c r="A680" s="32">
        <f t="shared" si="148"/>
        <v>135301</v>
      </c>
      <c r="B680" s="25">
        <f t="shared" si="149"/>
        <v>135500</v>
      </c>
      <c r="C680" s="24">
        <f t="shared" si="152"/>
        <v>11843</v>
      </c>
      <c r="D680" s="24">
        <f t="shared" si="153"/>
        <v>17000</v>
      </c>
      <c r="E680" s="24">
        <f t="shared" si="154"/>
        <v>10003</v>
      </c>
      <c r="F680" s="24">
        <f t="shared" si="155"/>
        <v>29185</v>
      </c>
      <c r="G680" s="29"/>
      <c r="K680" s="26"/>
      <c r="L680" s="26"/>
      <c r="M680" s="26"/>
      <c r="P680" s="42">
        <f t="shared" si="150"/>
        <v>677</v>
      </c>
      <c r="Q680" s="45">
        <f t="shared" si="151"/>
        <v>6496</v>
      </c>
      <c r="R680" s="54">
        <f t="shared" si="146"/>
        <v>12992</v>
      </c>
      <c r="S680">
        <f t="shared" si="147"/>
        <v>680</v>
      </c>
      <c r="T680" s="65">
        <v>1</v>
      </c>
    </row>
    <row r="681" spans="1:20" x14ac:dyDescent="0.15">
      <c r="A681" s="32">
        <f t="shared" si="148"/>
        <v>135501</v>
      </c>
      <c r="B681" s="25">
        <f t="shared" si="149"/>
        <v>135700</v>
      </c>
      <c r="C681" s="24">
        <f t="shared" si="152"/>
        <v>11857</v>
      </c>
      <c r="D681" s="24">
        <f t="shared" si="153"/>
        <v>17024</v>
      </c>
      <c r="E681" s="24">
        <f t="shared" si="154"/>
        <v>10017</v>
      </c>
      <c r="F681" s="24">
        <f t="shared" si="155"/>
        <v>29225</v>
      </c>
      <c r="G681" s="29"/>
      <c r="K681" s="24"/>
      <c r="L681" s="24"/>
      <c r="M681" s="24"/>
      <c r="P681" s="42">
        <f t="shared" si="150"/>
        <v>678</v>
      </c>
      <c r="Q681" s="45">
        <f t="shared" si="151"/>
        <v>6496</v>
      </c>
      <c r="R681" s="54">
        <f t="shared" si="146"/>
        <v>12992</v>
      </c>
      <c r="S681">
        <f t="shared" si="147"/>
        <v>680</v>
      </c>
      <c r="T681" s="65">
        <v>1</v>
      </c>
    </row>
    <row r="682" spans="1:20" ht="15" x14ac:dyDescent="0.2">
      <c r="A682" s="32">
        <f t="shared" si="148"/>
        <v>135701</v>
      </c>
      <c r="B682" s="25">
        <f t="shared" si="149"/>
        <v>135900</v>
      </c>
      <c r="C682" s="24">
        <f t="shared" si="152"/>
        <v>11871</v>
      </c>
      <c r="D682" s="24">
        <f t="shared" si="153"/>
        <v>17048</v>
      </c>
      <c r="E682" s="24">
        <f t="shared" si="154"/>
        <v>10031</v>
      </c>
      <c r="F682" s="24">
        <f t="shared" si="155"/>
        <v>29265</v>
      </c>
      <c r="G682" s="29"/>
      <c r="K682" s="26"/>
      <c r="L682" s="26"/>
      <c r="M682" s="26"/>
      <c r="P682" s="42">
        <f t="shared" si="150"/>
        <v>679</v>
      </c>
      <c r="Q682" s="45">
        <f t="shared" si="151"/>
        <v>6496</v>
      </c>
      <c r="R682" s="54">
        <f t="shared" si="146"/>
        <v>12992</v>
      </c>
      <c r="S682">
        <f t="shared" si="147"/>
        <v>680</v>
      </c>
      <c r="T682" s="65">
        <v>1</v>
      </c>
    </row>
    <row r="683" spans="1:20" ht="15" x14ac:dyDescent="0.2">
      <c r="A683" s="32">
        <f t="shared" si="148"/>
        <v>135901</v>
      </c>
      <c r="B683" s="25">
        <f t="shared" si="149"/>
        <v>136100</v>
      </c>
      <c r="C683" s="24">
        <f t="shared" si="152"/>
        <v>11885</v>
      </c>
      <c r="D683" s="24">
        <f t="shared" si="153"/>
        <v>17072</v>
      </c>
      <c r="E683" s="24">
        <f t="shared" si="154"/>
        <v>10045</v>
      </c>
      <c r="F683" s="24">
        <f t="shared" si="155"/>
        <v>29305</v>
      </c>
      <c r="G683" s="29"/>
      <c r="K683" s="26"/>
      <c r="L683" s="26"/>
      <c r="M683" s="26"/>
      <c r="P683" s="42">
        <f t="shared" si="150"/>
        <v>680</v>
      </c>
      <c r="Q683" s="45">
        <f t="shared" si="151"/>
        <v>6496</v>
      </c>
      <c r="R683" s="54">
        <f t="shared" si="146"/>
        <v>12992</v>
      </c>
      <c r="S683">
        <f t="shared" si="147"/>
        <v>680</v>
      </c>
      <c r="T683" s="65">
        <v>1</v>
      </c>
    </row>
    <row r="684" spans="1:20" x14ac:dyDescent="0.15">
      <c r="A684" s="32">
        <f t="shared" si="148"/>
        <v>136101</v>
      </c>
      <c r="B684" s="25">
        <f t="shared" si="149"/>
        <v>136300</v>
      </c>
      <c r="C684" s="24">
        <f t="shared" si="152"/>
        <v>11899</v>
      </c>
      <c r="D684" s="24">
        <f t="shared" si="153"/>
        <v>17096</v>
      </c>
      <c r="E684" s="24">
        <f t="shared" si="154"/>
        <v>10059</v>
      </c>
      <c r="F684" s="24">
        <f t="shared" si="155"/>
        <v>29345</v>
      </c>
      <c r="G684" s="29"/>
      <c r="K684" s="24"/>
      <c r="L684" s="24"/>
      <c r="M684" s="24"/>
      <c r="P684" s="42">
        <f t="shared" si="150"/>
        <v>681</v>
      </c>
      <c r="Q684" s="45">
        <f t="shared" si="151"/>
        <v>6536</v>
      </c>
      <c r="R684" s="54">
        <f t="shared" si="146"/>
        <v>13072</v>
      </c>
      <c r="S684">
        <f t="shared" si="147"/>
        <v>685</v>
      </c>
      <c r="T684" s="65">
        <v>1</v>
      </c>
    </row>
    <row r="685" spans="1:20" ht="15" x14ac:dyDescent="0.2">
      <c r="A685" s="32">
        <f t="shared" si="148"/>
        <v>136301</v>
      </c>
      <c r="B685" s="25">
        <f t="shared" si="149"/>
        <v>136500</v>
      </c>
      <c r="C685" s="24">
        <f t="shared" si="152"/>
        <v>11913</v>
      </c>
      <c r="D685" s="24">
        <f t="shared" si="153"/>
        <v>17120</v>
      </c>
      <c r="E685" s="24">
        <f t="shared" si="154"/>
        <v>10073</v>
      </c>
      <c r="F685" s="24">
        <f t="shared" si="155"/>
        <v>29385</v>
      </c>
      <c r="G685" s="29"/>
      <c r="K685" s="26"/>
      <c r="L685" s="26"/>
      <c r="M685" s="26"/>
      <c r="P685" s="42">
        <f t="shared" si="150"/>
        <v>682</v>
      </c>
      <c r="Q685" s="45">
        <f t="shared" si="151"/>
        <v>6536</v>
      </c>
      <c r="R685" s="54">
        <f t="shared" si="146"/>
        <v>13072</v>
      </c>
      <c r="S685">
        <f t="shared" si="147"/>
        <v>685</v>
      </c>
      <c r="T685" s="65">
        <v>1</v>
      </c>
    </row>
    <row r="686" spans="1:20" ht="15" x14ac:dyDescent="0.2">
      <c r="A686" s="32">
        <f t="shared" si="148"/>
        <v>136501</v>
      </c>
      <c r="B686" s="25">
        <f t="shared" si="149"/>
        <v>136700</v>
      </c>
      <c r="C686" s="24">
        <f t="shared" si="152"/>
        <v>11927</v>
      </c>
      <c r="D686" s="24">
        <f t="shared" si="153"/>
        <v>17144</v>
      </c>
      <c r="E686" s="24">
        <f t="shared" si="154"/>
        <v>10087</v>
      </c>
      <c r="F686" s="24">
        <f t="shared" si="155"/>
        <v>29425</v>
      </c>
      <c r="G686" s="29"/>
      <c r="K686" s="26"/>
      <c r="L686" s="26"/>
      <c r="M686" s="26"/>
      <c r="P686" s="42">
        <f t="shared" si="150"/>
        <v>683</v>
      </c>
      <c r="Q686" s="45">
        <f t="shared" si="151"/>
        <v>6536</v>
      </c>
      <c r="R686" s="54">
        <f t="shared" si="146"/>
        <v>13072</v>
      </c>
      <c r="S686">
        <f t="shared" si="147"/>
        <v>685</v>
      </c>
      <c r="T686" s="65">
        <v>1</v>
      </c>
    </row>
    <row r="687" spans="1:20" x14ac:dyDescent="0.15">
      <c r="A687" s="32">
        <f t="shared" si="148"/>
        <v>136701</v>
      </c>
      <c r="B687" s="25">
        <f t="shared" si="149"/>
        <v>136900</v>
      </c>
      <c r="C687" s="24">
        <f t="shared" si="152"/>
        <v>11941</v>
      </c>
      <c r="D687" s="24">
        <f t="shared" si="153"/>
        <v>17168</v>
      </c>
      <c r="E687" s="24">
        <f t="shared" si="154"/>
        <v>10101</v>
      </c>
      <c r="F687" s="24">
        <f t="shared" si="155"/>
        <v>29465</v>
      </c>
      <c r="G687" s="29"/>
      <c r="K687" s="24"/>
      <c r="L687" s="24"/>
      <c r="M687" s="24"/>
      <c r="P687" s="42">
        <f t="shared" si="150"/>
        <v>684</v>
      </c>
      <c r="Q687" s="45">
        <f t="shared" si="151"/>
        <v>6536</v>
      </c>
      <c r="R687" s="54">
        <f t="shared" si="146"/>
        <v>13072</v>
      </c>
      <c r="S687">
        <f t="shared" si="147"/>
        <v>685</v>
      </c>
      <c r="T687" s="65">
        <v>1</v>
      </c>
    </row>
    <row r="688" spans="1:20" ht="15" x14ac:dyDescent="0.2">
      <c r="A688" s="32">
        <f t="shared" si="148"/>
        <v>136901</v>
      </c>
      <c r="B688" s="25">
        <f t="shared" si="149"/>
        <v>137100</v>
      </c>
      <c r="C688" s="24">
        <f t="shared" si="152"/>
        <v>11955</v>
      </c>
      <c r="D688" s="24">
        <f t="shared" si="153"/>
        <v>17192</v>
      </c>
      <c r="E688" s="24">
        <f t="shared" si="154"/>
        <v>10115</v>
      </c>
      <c r="F688" s="24">
        <f t="shared" si="155"/>
        <v>29505</v>
      </c>
      <c r="G688" s="29"/>
      <c r="K688" s="26"/>
      <c r="L688" s="26"/>
      <c r="M688" s="26"/>
      <c r="P688" s="42">
        <f t="shared" si="150"/>
        <v>685</v>
      </c>
      <c r="Q688" s="45">
        <f t="shared" si="151"/>
        <v>6536</v>
      </c>
      <c r="R688" s="54">
        <f t="shared" si="146"/>
        <v>13072</v>
      </c>
      <c r="S688">
        <f t="shared" si="147"/>
        <v>685</v>
      </c>
      <c r="T688" s="65">
        <v>1</v>
      </c>
    </row>
    <row r="689" spans="1:20" ht="15" x14ac:dyDescent="0.2">
      <c r="A689" s="32">
        <f t="shared" si="148"/>
        <v>137101</v>
      </c>
      <c r="B689" s="25">
        <f t="shared" si="149"/>
        <v>137300</v>
      </c>
      <c r="C689" s="24">
        <f t="shared" si="152"/>
        <v>11969</v>
      </c>
      <c r="D689" s="24">
        <f t="shared" si="153"/>
        <v>17216</v>
      </c>
      <c r="E689" s="24">
        <f t="shared" si="154"/>
        <v>10129</v>
      </c>
      <c r="F689" s="24">
        <f t="shared" si="155"/>
        <v>29545</v>
      </c>
      <c r="G689" s="29"/>
      <c r="K689" s="26"/>
      <c r="L689" s="26"/>
      <c r="M689" s="26"/>
      <c r="P689" s="42">
        <f t="shared" si="150"/>
        <v>686</v>
      </c>
      <c r="Q689" s="45">
        <f t="shared" si="151"/>
        <v>6576</v>
      </c>
      <c r="R689" s="54">
        <f t="shared" si="146"/>
        <v>13152</v>
      </c>
      <c r="S689">
        <f t="shared" si="147"/>
        <v>690</v>
      </c>
      <c r="T689" s="65">
        <v>1</v>
      </c>
    </row>
    <row r="690" spans="1:20" x14ac:dyDescent="0.15">
      <c r="A690" s="32">
        <f t="shared" si="148"/>
        <v>137301</v>
      </c>
      <c r="B690" s="25">
        <f t="shared" si="149"/>
        <v>137500</v>
      </c>
      <c r="C690" s="24">
        <f t="shared" si="152"/>
        <v>11983</v>
      </c>
      <c r="D690" s="24">
        <f t="shared" si="153"/>
        <v>17240</v>
      </c>
      <c r="E690" s="24">
        <f t="shared" si="154"/>
        <v>10143</v>
      </c>
      <c r="F690" s="24">
        <f t="shared" si="155"/>
        <v>29585</v>
      </c>
      <c r="G690" s="29"/>
      <c r="K690" s="24"/>
      <c r="L690" s="24"/>
      <c r="M690" s="24"/>
      <c r="P690" s="42">
        <f t="shared" si="150"/>
        <v>687</v>
      </c>
      <c r="Q690" s="45">
        <f t="shared" si="151"/>
        <v>6576</v>
      </c>
      <c r="R690" s="54">
        <f t="shared" si="146"/>
        <v>13152</v>
      </c>
      <c r="S690">
        <f t="shared" si="147"/>
        <v>690</v>
      </c>
      <c r="T690" s="65">
        <v>1</v>
      </c>
    </row>
    <row r="691" spans="1:20" ht="15" x14ac:dyDescent="0.2">
      <c r="A691" s="32">
        <f t="shared" si="148"/>
        <v>137501</v>
      </c>
      <c r="B691" s="25">
        <f t="shared" si="149"/>
        <v>137700</v>
      </c>
      <c r="C691" s="24">
        <f t="shared" si="152"/>
        <v>11997</v>
      </c>
      <c r="D691" s="24">
        <f t="shared" si="153"/>
        <v>17264</v>
      </c>
      <c r="E691" s="24">
        <f t="shared" si="154"/>
        <v>10157</v>
      </c>
      <c r="F691" s="24">
        <f t="shared" si="155"/>
        <v>29625</v>
      </c>
      <c r="G691" s="29"/>
      <c r="K691" s="26"/>
      <c r="L691" s="26"/>
      <c r="M691" s="26"/>
      <c r="P691" s="42">
        <f t="shared" si="150"/>
        <v>688</v>
      </c>
      <c r="Q691" s="45">
        <f t="shared" si="151"/>
        <v>6576</v>
      </c>
      <c r="R691" s="54">
        <f t="shared" si="146"/>
        <v>13152</v>
      </c>
      <c r="S691">
        <f t="shared" si="147"/>
        <v>690</v>
      </c>
      <c r="T691" s="65">
        <v>1</v>
      </c>
    </row>
    <row r="692" spans="1:20" ht="15" x14ac:dyDescent="0.2">
      <c r="A692" s="32">
        <f t="shared" si="148"/>
        <v>137701</v>
      </c>
      <c r="B692" s="25">
        <f t="shared" si="149"/>
        <v>137900</v>
      </c>
      <c r="C692" s="24">
        <f t="shared" si="152"/>
        <v>12011</v>
      </c>
      <c r="D692" s="24">
        <f t="shared" si="153"/>
        <v>17288</v>
      </c>
      <c r="E692" s="24">
        <f t="shared" si="154"/>
        <v>10171</v>
      </c>
      <c r="F692" s="24">
        <f t="shared" si="155"/>
        <v>29665</v>
      </c>
      <c r="G692" s="29"/>
      <c r="K692" s="26"/>
      <c r="L692" s="26"/>
      <c r="M692" s="26"/>
      <c r="P692" s="42">
        <f t="shared" si="150"/>
        <v>689</v>
      </c>
      <c r="Q692" s="45">
        <f t="shared" si="151"/>
        <v>6576</v>
      </c>
      <c r="R692" s="54">
        <f t="shared" si="146"/>
        <v>13152</v>
      </c>
      <c r="S692">
        <f t="shared" si="147"/>
        <v>690</v>
      </c>
      <c r="T692" s="65">
        <v>1</v>
      </c>
    </row>
    <row r="693" spans="1:20" x14ac:dyDescent="0.15">
      <c r="A693" s="32">
        <f t="shared" si="148"/>
        <v>137901</v>
      </c>
      <c r="B693" s="25">
        <f t="shared" si="149"/>
        <v>138100</v>
      </c>
      <c r="C693" s="24">
        <f t="shared" si="152"/>
        <v>12025</v>
      </c>
      <c r="D693" s="24">
        <f t="shared" si="153"/>
        <v>17312</v>
      </c>
      <c r="E693" s="24">
        <f t="shared" si="154"/>
        <v>10185</v>
      </c>
      <c r="F693" s="24">
        <f t="shared" si="155"/>
        <v>29705</v>
      </c>
      <c r="G693" s="29"/>
      <c r="K693" s="24"/>
      <c r="L693" s="24"/>
      <c r="M693" s="24"/>
      <c r="P693" s="42">
        <f t="shared" si="150"/>
        <v>690</v>
      </c>
      <c r="Q693" s="45">
        <f t="shared" si="151"/>
        <v>6576</v>
      </c>
      <c r="R693" s="54">
        <f t="shared" si="146"/>
        <v>13152</v>
      </c>
      <c r="S693">
        <f t="shared" si="147"/>
        <v>690</v>
      </c>
      <c r="T693" s="65">
        <v>1</v>
      </c>
    </row>
    <row r="694" spans="1:20" ht="15" x14ac:dyDescent="0.2">
      <c r="A694" s="32">
        <f t="shared" si="148"/>
        <v>138101</v>
      </c>
      <c r="B694" s="25">
        <f t="shared" si="149"/>
        <v>138300</v>
      </c>
      <c r="C694" s="24">
        <f t="shared" si="152"/>
        <v>12039</v>
      </c>
      <c r="D694" s="24">
        <f t="shared" si="153"/>
        <v>17336</v>
      </c>
      <c r="E694" s="24">
        <f t="shared" si="154"/>
        <v>10199</v>
      </c>
      <c r="F694" s="24">
        <f t="shared" si="155"/>
        <v>29745</v>
      </c>
      <c r="G694" s="29"/>
      <c r="K694" s="26"/>
      <c r="L694" s="26"/>
      <c r="M694" s="26"/>
      <c r="P694" s="42">
        <f t="shared" si="150"/>
        <v>691</v>
      </c>
      <c r="Q694" s="45">
        <f t="shared" si="151"/>
        <v>6616</v>
      </c>
      <c r="R694" s="54">
        <f t="shared" si="146"/>
        <v>13232</v>
      </c>
      <c r="S694">
        <f t="shared" si="147"/>
        <v>695</v>
      </c>
      <c r="T694" s="65">
        <v>1</v>
      </c>
    </row>
    <row r="695" spans="1:20" ht="15" x14ac:dyDescent="0.2">
      <c r="A695" s="32">
        <f t="shared" si="148"/>
        <v>138301</v>
      </c>
      <c r="B695" s="25">
        <f t="shared" si="149"/>
        <v>138500</v>
      </c>
      <c r="C695" s="24">
        <f t="shared" si="152"/>
        <v>12053</v>
      </c>
      <c r="D695" s="24">
        <f t="shared" si="153"/>
        <v>17360</v>
      </c>
      <c r="E695" s="24">
        <f t="shared" si="154"/>
        <v>10213</v>
      </c>
      <c r="F695" s="24">
        <f t="shared" si="155"/>
        <v>29785</v>
      </c>
      <c r="G695" s="29"/>
      <c r="K695" s="26"/>
      <c r="L695" s="26"/>
      <c r="M695" s="26"/>
      <c r="P695" s="42">
        <f t="shared" si="150"/>
        <v>692</v>
      </c>
      <c r="Q695" s="45">
        <f t="shared" si="151"/>
        <v>6616</v>
      </c>
      <c r="R695" s="54">
        <f t="shared" si="146"/>
        <v>13232</v>
      </c>
      <c r="S695">
        <f t="shared" si="147"/>
        <v>695</v>
      </c>
      <c r="T695" s="65">
        <v>1</v>
      </c>
    </row>
    <row r="696" spans="1:20" x14ac:dyDescent="0.15">
      <c r="A696" s="32">
        <f t="shared" si="148"/>
        <v>138501</v>
      </c>
      <c r="B696" s="25">
        <f t="shared" si="149"/>
        <v>138700</v>
      </c>
      <c r="C696" s="24">
        <f t="shared" si="152"/>
        <v>12067</v>
      </c>
      <c r="D696" s="24">
        <f t="shared" si="153"/>
        <v>17384</v>
      </c>
      <c r="E696" s="24">
        <f t="shared" si="154"/>
        <v>10227</v>
      </c>
      <c r="F696" s="24">
        <f t="shared" si="155"/>
        <v>29825</v>
      </c>
      <c r="G696" s="29"/>
      <c r="K696" s="24"/>
      <c r="L696" s="24"/>
      <c r="M696" s="24"/>
      <c r="P696" s="42">
        <f t="shared" si="150"/>
        <v>693</v>
      </c>
      <c r="Q696" s="45">
        <f t="shared" si="151"/>
        <v>6616</v>
      </c>
      <c r="R696" s="54">
        <f t="shared" si="146"/>
        <v>13232</v>
      </c>
      <c r="S696">
        <f t="shared" si="147"/>
        <v>695</v>
      </c>
      <c r="T696" s="65">
        <v>1</v>
      </c>
    </row>
    <row r="697" spans="1:20" ht="15" x14ac:dyDescent="0.2">
      <c r="A697" s="32">
        <f t="shared" si="148"/>
        <v>138701</v>
      </c>
      <c r="B697" s="25">
        <f t="shared" si="149"/>
        <v>138900</v>
      </c>
      <c r="C697" s="24">
        <f t="shared" si="152"/>
        <v>12081</v>
      </c>
      <c r="D697" s="24">
        <f t="shared" si="153"/>
        <v>17408</v>
      </c>
      <c r="E697" s="24">
        <f t="shared" si="154"/>
        <v>10241</v>
      </c>
      <c r="F697" s="24">
        <f t="shared" si="155"/>
        <v>29865</v>
      </c>
      <c r="G697" s="29"/>
      <c r="K697" s="26"/>
      <c r="L697" s="26"/>
      <c r="M697" s="26"/>
      <c r="P697" s="42">
        <f t="shared" si="150"/>
        <v>694</v>
      </c>
      <c r="Q697" s="45">
        <f t="shared" si="151"/>
        <v>6616</v>
      </c>
      <c r="R697" s="54">
        <f t="shared" si="146"/>
        <v>13232</v>
      </c>
      <c r="S697">
        <f t="shared" si="147"/>
        <v>695</v>
      </c>
      <c r="T697" s="65">
        <v>1</v>
      </c>
    </row>
    <row r="698" spans="1:20" ht="15" x14ac:dyDescent="0.2">
      <c r="A698" s="32">
        <f t="shared" si="148"/>
        <v>138901</v>
      </c>
      <c r="B698" s="25">
        <f t="shared" si="149"/>
        <v>139100</v>
      </c>
      <c r="C698" s="24">
        <f t="shared" si="152"/>
        <v>12095</v>
      </c>
      <c r="D698" s="24">
        <f t="shared" si="153"/>
        <v>17432</v>
      </c>
      <c r="E698" s="24">
        <f t="shared" si="154"/>
        <v>10255</v>
      </c>
      <c r="F698" s="24">
        <f t="shared" si="155"/>
        <v>29905</v>
      </c>
      <c r="G698" s="29"/>
      <c r="K698" s="26"/>
      <c r="L698" s="26"/>
      <c r="M698" s="26"/>
      <c r="P698" s="42">
        <f t="shared" si="150"/>
        <v>695</v>
      </c>
      <c r="Q698" s="45">
        <f t="shared" si="151"/>
        <v>6616</v>
      </c>
      <c r="R698" s="54">
        <f t="shared" si="146"/>
        <v>13232</v>
      </c>
      <c r="S698">
        <f t="shared" si="147"/>
        <v>695</v>
      </c>
      <c r="T698" s="65">
        <v>1</v>
      </c>
    </row>
    <row r="699" spans="1:20" x14ac:dyDescent="0.15">
      <c r="A699" s="32">
        <f t="shared" si="148"/>
        <v>139101</v>
      </c>
      <c r="B699" s="25">
        <f t="shared" si="149"/>
        <v>139300</v>
      </c>
      <c r="C699" s="24">
        <f t="shared" si="152"/>
        <v>12109</v>
      </c>
      <c r="D699" s="24">
        <f t="shared" si="153"/>
        <v>17456</v>
      </c>
      <c r="E699" s="24">
        <f t="shared" si="154"/>
        <v>10269</v>
      </c>
      <c r="F699" s="24">
        <f t="shared" si="155"/>
        <v>29945</v>
      </c>
      <c r="G699" s="29"/>
      <c r="K699" s="24"/>
      <c r="L699" s="24"/>
      <c r="M699" s="24"/>
      <c r="P699" s="42">
        <f t="shared" si="150"/>
        <v>696</v>
      </c>
      <c r="Q699" s="45">
        <f t="shared" si="151"/>
        <v>6656</v>
      </c>
      <c r="R699" s="54">
        <f t="shared" si="146"/>
        <v>13312</v>
      </c>
      <c r="S699">
        <f t="shared" si="147"/>
        <v>700</v>
      </c>
      <c r="T699" s="65">
        <v>1</v>
      </c>
    </row>
    <row r="700" spans="1:20" ht="15" x14ac:dyDescent="0.2">
      <c r="A700" s="32">
        <f t="shared" si="148"/>
        <v>139301</v>
      </c>
      <c r="B700" s="25">
        <f t="shared" si="149"/>
        <v>139500</v>
      </c>
      <c r="C700" s="24">
        <f t="shared" si="152"/>
        <v>12123</v>
      </c>
      <c r="D700" s="24">
        <f t="shared" si="153"/>
        <v>17480</v>
      </c>
      <c r="E700" s="24">
        <f t="shared" si="154"/>
        <v>10283</v>
      </c>
      <c r="F700" s="24">
        <f t="shared" si="155"/>
        <v>29985</v>
      </c>
      <c r="G700" s="29"/>
      <c r="K700" s="26"/>
      <c r="L700" s="26"/>
      <c r="M700" s="26"/>
      <c r="P700" s="42">
        <f t="shared" si="150"/>
        <v>697</v>
      </c>
      <c r="Q700" s="45">
        <f t="shared" si="151"/>
        <v>6656</v>
      </c>
      <c r="R700" s="54">
        <f t="shared" si="146"/>
        <v>13312</v>
      </c>
      <c r="S700">
        <f t="shared" si="147"/>
        <v>700</v>
      </c>
      <c r="T700" s="65">
        <v>1</v>
      </c>
    </row>
    <row r="701" spans="1:20" ht="15" x14ac:dyDescent="0.2">
      <c r="A701" s="32">
        <f t="shared" si="148"/>
        <v>139501</v>
      </c>
      <c r="B701" s="25">
        <f t="shared" si="149"/>
        <v>139700</v>
      </c>
      <c r="C701" s="24">
        <f t="shared" si="152"/>
        <v>12137</v>
      </c>
      <c r="D701" s="24">
        <f t="shared" si="153"/>
        <v>17504</v>
      </c>
      <c r="E701" s="24">
        <f t="shared" si="154"/>
        <v>10297</v>
      </c>
      <c r="F701" s="24">
        <f t="shared" si="155"/>
        <v>30025</v>
      </c>
      <c r="G701" s="29"/>
      <c r="K701" s="26"/>
      <c r="L701" s="26"/>
      <c r="M701" s="26"/>
      <c r="P701" s="42">
        <f t="shared" si="150"/>
        <v>698</v>
      </c>
      <c r="Q701" s="45">
        <f t="shared" si="151"/>
        <v>6656</v>
      </c>
      <c r="R701" s="54">
        <f t="shared" si="146"/>
        <v>13312</v>
      </c>
      <c r="S701">
        <f t="shared" si="147"/>
        <v>700</v>
      </c>
      <c r="T701" s="65">
        <v>1</v>
      </c>
    </row>
    <row r="702" spans="1:20" x14ac:dyDescent="0.15">
      <c r="A702" s="32">
        <f t="shared" si="148"/>
        <v>139701</v>
      </c>
      <c r="B702" s="25">
        <f t="shared" si="149"/>
        <v>139900</v>
      </c>
      <c r="C702" s="24">
        <f t="shared" si="152"/>
        <v>12151</v>
      </c>
      <c r="D702" s="24">
        <f t="shared" si="153"/>
        <v>17528</v>
      </c>
      <c r="E702" s="24">
        <f t="shared" si="154"/>
        <v>10311</v>
      </c>
      <c r="F702" s="24">
        <f t="shared" si="155"/>
        <v>30065</v>
      </c>
      <c r="G702" s="29"/>
      <c r="K702" s="24"/>
      <c r="L702" s="24"/>
      <c r="M702" s="24"/>
      <c r="P702" s="42">
        <f t="shared" si="150"/>
        <v>699</v>
      </c>
      <c r="Q702" s="45">
        <f t="shared" si="151"/>
        <v>6656</v>
      </c>
      <c r="R702" s="54">
        <f t="shared" si="146"/>
        <v>13312</v>
      </c>
      <c r="S702">
        <f t="shared" si="147"/>
        <v>700</v>
      </c>
      <c r="T702" s="65">
        <v>1</v>
      </c>
    </row>
    <row r="703" spans="1:20" ht="15" x14ac:dyDescent="0.2">
      <c r="A703" s="32">
        <f t="shared" si="148"/>
        <v>139901</v>
      </c>
      <c r="B703" s="25">
        <f t="shared" si="149"/>
        <v>140100</v>
      </c>
      <c r="C703" s="24">
        <f t="shared" si="152"/>
        <v>12165</v>
      </c>
      <c r="D703" s="24">
        <f t="shared" si="153"/>
        <v>17552</v>
      </c>
      <c r="E703" s="24">
        <f t="shared" si="154"/>
        <v>10325</v>
      </c>
      <c r="F703" s="24">
        <f t="shared" si="155"/>
        <v>30105</v>
      </c>
      <c r="G703" s="29"/>
      <c r="K703" s="26"/>
      <c r="L703" s="26"/>
      <c r="M703" s="26"/>
      <c r="P703" s="42">
        <f t="shared" si="150"/>
        <v>700</v>
      </c>
      <c r="Q703" s="45">
        <f t="shared" si="151"/>
        <v>6656</v>
      </c>
      <c r="R703" s="54">
        <f t="shared" si="146"/>
        <v>13312</v>
      </c>
      <c r="S703">
        <f t="shared" si="147"/>
        <v>700</v>
      </c>
      <c r="T703" s="65">
        <v>1</v>
      </c>
    </row>
    <row r="704" spans="1:20" ht="15" x14ac:dyDescent="0.2">
      <c r="A704" s="32">
        <f t="shared" si="148"/>
        <v>140101</v>
      </c>
      <c r="B704" s="25">
        <f t="shared" si="149"/>
        <v>140300</v>
      </c>
      <c r="C704" s="24">
        <f t="shared" si="152"/>
        <v>12179</v>
      </c>
      <c r="D704" s="24">
        <f t="shared" si="153"/>
        <v>17576</v>
      </c>
      <c r="E704" s="24">
        <f t="shared" si="154"/>
        <v>10339</v>
      </c>
      <c r="F704" s="24">
        <f t="shared" si="155"/>
        <v>30145</v>
      </c>
      <c r="G704" s="24"/>
      <c r="K704" s="26"/>
      <c r="L704" s="26"/>
      <c r="M704" s="26"/>
      <c r="P704" s="42">
        <f t="shared" si="150"/>
        <v>701</v>
      </c>
      <c r="Q704" s="45">
        <f t="shared" si="151"/>
        <v>6696</v>
      </c>
      <c r="R704" s="54">
        <f t="shared" si="146"/>
        <v>13392</v>
      </c>
      <c r="S704">
        <f t="shared" si="147"/>
        <v>705</v>
      </c>
      <c r="T704" s="65">
        <v>1</v>
      </c>
    </row>
    <row r="705" spans="1:20" x14ac:dyDescent="0.15">
      <c r="A705" s="32">
        <f t="shared" si="148"/>
        <v>140301</v>
      </c>
      <c r="B705" s="25">
        <f t="shared" si="149"/>
        <v>140500</v>
      </c>
      <c r="C705" s="24">
        <f t="shared" si="152"/>
        <v>12193</v>
      </c>
      <c r="D705" s="24">
        <f t="shared" si="153"/>
        <v>17600</v>
      </c>
      <c r="E705" s="24">
        <f t="shared" si="154"/>
        <v>10353</v>
      </c>
      <c r="F705" s="24">
        <f t="shared" si="155"/>
        <v>30185</v>
      </c>
      <c r="G705" s="24"/>
      <c r="K705" s="24"/>
      <c r="L705" s="24"/>
      <c r="M705" s="24"/>
      <c r="P705" s="42">
        <f t="shared" si="150"/>
        <v>702</v>
      </c>
      <c r="Q705" s="45">
        <f t="shared" si="151"/>
        <v>6696</v>
      </c>
      <c r="R705" s="54">
        <f t="shared" si="146"/>
        <v>13392</v>
      </c>
      <c r="S705">
        <f t="shared" si="147"/>
        <v>705</v>
      </c>
      <c r="T705" s="65">
        <v>1</v>
      </c>
    </row>
    <row r="706" spans="1:20" ht="15" x14ac:dyDescent="0.2">
      <c r="A706" s="32">
        <f t="shared" si="148"/>
        <v>140501</v>
      </c>
      <c r="B706" s="25">
        <f t="shared" si="149"/>
        <v>140700</v>
      </c>
      <c r="C706" s="24">
        <f t="shared" si="152"/>
        <v>12207</v>
      </c>
      <c r="D706" s="24">
        <f t="shared" si="153"/>
        <v>17624</v>
      </c>
      <c r="E706" s="24">
        <f t="shared" si="154"/>
        <v>10367</v>
      </c>
      <c r="F706" s="24">
        <f t="shared" si="155"/>
        <v>30225</v>
      </c>
      <c r="G706" s="24"/>
      <c r="K706" s="26"/>
      <c r="L706" s="26"/>
      <c r="M706" s="26"/>
      <c r="P706" s="42">
        <f t="shared" si="150"/>
        <v>703</v>
      </c>
      <c r="Q706" s="45">
        <f t="shared" si="151"/>
        <v>6696</v>
      </c>
      <c r="R706" s="54">
        <f t="shared" si="146"/>
        <v>13392</v>
      </c>
      <c r="S706">
        <f t="shared" si="147"/>
        <v>705</v>
      </c>
      <c r="T706" s="65">
        <v>1</v>
      </c>
    </row>
    <row r="707" spans="1:20" ht="15" x14ac:dyDescent="0.2">
      <c r="A707" s="32">
        <f t="shared" si="148"/>
        <v>140701</v>
      </c>
      <c r="B707" s="25">
        <f t="shared" si="149"/>
        <v>140900</v>
      </c>
      <c r="C707" s="24">
        <f t="shared" si="152"/>
        <v>12221</v>
      </c>
      <c r="D707" s="24">
        <f t="shared" si="153"/>
        <v>17648</v>
      </c>
      <c r="E707" s="24">
        <f t="shared" si="154"/>
        <v>10381</v>
      </c>
      <c r="F707" s="24">
        <f t="shared" si="155"/>
        <v>30265</v>
      </c>
      <c r="G707" s="24"/>
      <c r="K707" s="26"/>
      <c r="L707" s="26"/>
      <c r="M707" s="26"/>
      <c r="P707" s="42">
        <f t="shared" si="150"/>
        <v>704</v>
      </c>
      <c r="Q707" s="45">
        <f t="shared" si="151"/>
        <v>6696</v>
      </c>
      <c r="R707" s="54">
        <f t="shared" si="146"/>
        <v>13392</v>
      </c>
      <c r="S707">
        <f t="shared" si="147"/>
        <v>705</v>
      </c>
      <c r="T707" s="65">
        <v>1</v>
      </c>
    </row>
    <row r="708" spans="1:20" x14ac:dyDescent="0.15">
      <c r="A708" s="32">
        <f t="shared" si="148"/>
        <v>140901</v>
      </c>
      <c r="B708" s="25">
        <f t="shared" si="149"/>
        <v>141100</v>
      </c>
      <c r="C708" s="24">
        <f t="shared" si="152"/>
        <v>12235</v>
      </c>
      <c r="D708" s="24">
        <f t="shared" si="153"/>
        <v>17672</v>
      </c>
      <c r="E708" s="24">
        <f t="shared" si="154"/>
        <v>10395</v>
      </c>
      <c r="F708" s="24">
        <f t="shared" si="155"/>
        <v>30305</v>
      </c>
      <c r="G708" s="24"/>
      <c r="K708" s="24"/>
      <c r="L708" s="24"/>
      <c r="M708" s="24"/>
      <c r="P708" s="42">
        <f t="shared" si="150"/>
        <v>705</v>
      </c>
      <c r="Q708" s="45">
        <f t="shared" si="151"/>
        <v>6696</v>
      </c>
      <c r="R708" s="54">
        <f t="shared" ref="R708:R771" si="156">+Q708*2</f>
        <v>13392</v>
      </c>
      <c r="S708">
        <f t="shared" ref="S708:S771" si="157">VLOOKUP(P708,$U$3:$V$204,2)</f>
        <v>705</v>
      </c>
      <c r="T708" s="65">
        <v>1</v>
      </c>
    </row>
    <row r="709" spans="1:20" ht="15" x14ac:dyDescent="0.2">
      <c r="A709" s="32">
        <f t="shared" ref="A709:A772" si="158">B708+1</f>
        <v>141101</v>
      </c>
      <c r="B709" s="25">
        <f t="shared" ref="B709:B772" si="159">B708+200</f>
        <v>141300</v>
      </c>
      <c r="C709" s="24">
        <f t="shared" si="152"/>
        <v>12249</v>
      </c>
      <c r="D709" s="24">
        <f t="shared" si="153"/>
        <v>17696</v>
      </c>
      <c r="E709" s="24">
        <f t="shared" si="154"/>
        <v>10409</v>
      </c>
      <c r="F709" s="24">
        <f t="shared" si="155"/>
        <v>30345</v>
      </c>
      <c r="G709" s="24"/>
      <c r="K709" s="26"/>
      <c r="L709" s="26"/>
      <c r="M709" s="26"/>
      <c r="P709" s="42">
        <f t="shared" si="150"/>
        <v>706</v>
      </c>
      <c r="Q709" s="45">
        <f t="shared" si="151"/>
        <v>6736</v>
      </c>
      <c r="R709" s="54">
        <f t="shared" si="156"/>
        <v>13472</v>
      </c>
      <c r="S709">
        <f t="shared" si="157"/>
        <v>710</v>
      </c>
      <c r="T709" s="65">
        <v>1</v>
      </c>
    </row>
    <row r="710" spans="1:20" ht="15" x14ac:dyDescent="0.2">
      <c r="A710" s="32">
        <f t="shared" si="158"/>
        <v>141301</v>
      </c>
      <c r="B710" s="25">
        <f t="shared" si="159"/>
        <v>141500</v>
      </c>
      <c r="C710" s="24">
        <f t="shared" si="152"/>
        <v>12263</v>
      </c>
      <c r="D710" s="24">
        <f t="shared" si="153"/>
        <v>17720</v>
      </c>
      <c r="E710" s="24">
        <f t="shared" si="154"/>
        <v>10423</v>
      </c>
      <c r="F710" s="24">
        <f t="shared" si="155"/>
        <v>30385</v>
      </c>
      <c r="G710" s="24"/>
      <c r="K710" s="26"/>
      <c r="L710" s="26"/>
      <c r="M710" s="26"/>
      <c r="P710" s="42">
        <f t="shared" ref="P710:P773" si="160">+P709+1</f>
        <v>707</v>
      </c>
      <c r="Q710" s="45">
        <f t="shared" si="151"/>
        <v>6736</v>
      </c>
      <c r="R710" s="54">
        <f t="shared" si="156"/>
        <v>13472</v>
      </c>
      <c r="S710">
        <f t="shared" si="157"/>
        <v>710</v>
      </c>
      <c r="T710" s="65">
        <v>1</v>
      </c>
    </row>
    <row r="711" spans="1:20" x14ac:dyDescent="0.15">
      <c r="A711" s="32">
        <f t="shared" si="158"/>
        <v>141501</v>
      </c>
      <c r="B711" s="25">
        <f t="shared" si="159"/>
        <v>141700</v>
      </c>
      <c r="C711" s="24">
        <f t="shared" si="152"/>
        <v>12277</v>
      </c>
      <c r="D711" s="24">
        <f t="shared" si="153"/>
        <v>17744</v>
      </c>
      <c r="E711" s="24">
        <f t="shared" si="154"/>
        <v>10437</v>
      </c>
      <c r="F711" s="24">
        <f t="shared" si="155"/>
        <v>30425</v>
      </c>
      <c r="G711" s="24"/>
      <c r="K711" s="24"/>
      <c r="L711" s="24"/>
      <c r="M711" s="24"/>
      <c r="P711" s="42">
        <f t="shared" si="160"/>
        <v>708</v>
      </c>
      <c r="Q711" s="45">
        <f t="shared" ref="Q711:Q774" si="161">Q710+IF(MOD(P711-1,5),0,(VLOOKUP(P711,$K$16:$M$24,3)))</f>
        <v>6736</v>
      </c>
      <c r="R711" s="54">
        <f t="shared" si="156"/>
        <v>13472</v>
      </c>
      <c r="S711">
        <f t="shared" si="157"/>
        <v>710</v>
      </c>
      <c r="T711" s="65">
        <v>1</v>
      </c>
    </row>
    <row r="712" spans="1:20" ht="15" x14ac:dyDescent="0.2">
      <c r="A712" s="32">
        <f t="shared" si="158"/>
        <v>141701</v>
      </c>
      <c r="B712" s="25">
        <f t="shared" si="159"/>
        <v>141900</v>
      </c>
      <c r="C712" s="24">
        <f t="shared" si="152"/>
        <v>12291</v>
      </c>
      <c r="D712" s="24">
        <f t="shared" si="153"/>
        <v>17768</v>
      </c>
      <c r="E712" s="24">
        <f t="shared" si="154"/>
        <v>10451</v>
      </c>
      <c r="F712" s="24">
        <f t="shared" si="155"/>
        <v>30465</v>
      </c>
      <c r="G712" s="24"/>
      <c r="K712" s="26"/>
      <c r="L712" s="26"/>
      <c r="M712" s="26"/>
      <c r="P712" s="42">
        <f t="shared" si="160"/>
        <v>709</v>
      </c>
      <c r="Q712" s="45">
        <f t="shared" si="161"/>
        <v>6736</v>
      </c>
      <c r="R712" s="54">
        <f t="shared" si="156"/>
        <v>13472</v>
      </c>
      <c r="S712">
        <f t="shared" si="157"/>
        <v>710</v>
      </c>
      <c r="T712" s="65">
        <v>1</v>
      </c>
    </row>
    <row r="713" spans="1:20" ht="15" x14ac:dyDescent="0.2">
      <c r="A713" s="32">
        <f t="shared" si="158"/>
        <v>141901</v>
      </c>
      <c r="B713" s="25">
        <f t="shared" si="159"/>
        <v>142100</v>
      </c>
      <c r="C713" s="24">
        <f t="shared" si="152"/>
        <v>12305</v>
      </c>
      <c r="D713" s="24">
        <f t="shared" si="153"/>
        <v>17792</v>
      </c>
      <c r="E713" s="24">
        <f t="shared" si="154"/>
        <v>10465</v>
      </c>
      <c r="F713" s="24">
        <f t="shared" si="155"/>
        <v>30505</v>
      </c>
      <c r="G713" s="24"/>
      <c r="K713" s="26"/>
      <c r="L713" s="26"/>
      <c r="M713" s="26"/>
      <c r="P713" s="42">
        <f t="shared" si="160"/>
        <v>710</v>
      </c>
      <c r="Q713" s="45">
        <f t="shared" si="161"/>
        <v>6736</v>
      </c>
      <c r="R713" s="54">
        <f t="shared" si="156"/>
        <v>13472</v>
      </c>
      <c r="S713">
        <f t="shared" si="157"/>
        <v>710</v>
      </c>
      <c r="T713" s="65">
        <v>1</v>
      </c>
    </row>
    <row r="714" spans="1:20" x14ac:dyDescent="0.15">
      <c r="A714" s="32">
        <f t="shared" si="158"/>
        <v>142101</v>
      </c>
      <c r="B714" s="25">
        <f t="shared" si="159"/>
        <v>142300</v>
      </c>
      <c r="C714" s="24">
        <f t="shared" si="152"/>
        <v>12319</v>
      </c>
      <c r="D714" s="24">
        <f t="shared" si="153"/>
        <v>17816</v>
      </c>
      <c r="E714" s="24">
        <f t="shared" si="154"/>
        <v>10479</v>
      </c>
      <c r="F714" s="24">
        <f t="shared" si="155"/>
        <v>30545</v>
      </c>
      <c r="G714" s="24"/>
      <c r="K714" s="24"/>
      <c r="L714" s="24"/>
      <c r="M714" s="24"/>
      <c r="P714" s="42">
        <f t="shared" si="160"/>
        <v>711</v>
      </c>
      <c r="Q714" s="45">
        <f t="shared" si="161"/>
        <v>6776</v>
      </c>
      <c r="R714" s="54">
        <f t="shared" si="156"/>
        <v>13552</v>
      </c>
      <c r="S714">
        <f t="shared" si="157"/>
        <v>715</v>
      </c>
      <c r="T714" s="65">
        <v>1</v>
      </c>
    </row>
    <row r="715" spans="1:20" ht="15" x14ac:dyDescent="0.2">
      <c r="A715" s="32">
        <f t="shared" si="158"/>
        <v>142301</v>
      </c>
      <c r="B715" s="25">
        <f t="shared" si="159"/>
        <v>142500</v>
      </c>
      <c r="C715" s="24">
        <f t="shared" si="152"/>
        <v>12333</v>
      </c>
      <c r="D715" s="24">
        <f t="shared" si="153"/>
        <v>17840</v>
      </c>
      <c r="E715" s="24">
        <f t="shared" si="154"/>
        <v>10493</v>
      </c>
      <c r="F715" s="24">
        <f t="shared" si="155"/>
        <v>30585</v>
      </c>
      <c r="G715" s="24"/>
      <c r="K715" s="26"/>
      <c r="L715" s="26"/>
      <c r="M715" s="26"/>
      <c r="P715" s="42">
        <f t="shared" si="160"/>
        <v>712</v>
      </c>
      <c r="Q715" s="45">
        <f t="shared" si="161"/>
        <v>6776</v>
      </c>
      <c r="R715" s="54">
        <f t="shared" si="156"/>
        <v>13552</v>
      </c>
      <c r="S715">
        <f t="shared" si="157"/>
        <v>715</v>
      </c>
      <c r="T715" s="65">
        <v>1</v>
      </c>
    </row>
    <row r="716" spans="1:20" ht="15" x14ac:dyDescent="0.2">
      <c r="A716" s="32">
        <f t="shared" si="158"/>
        <v>142501</v>
      </c>
      <c r="B716" s="25">
        <f t="shared" si="159"/>
        <v>142700</v>
      </c>
      <c r="C716" s="24">
        <f t="shared" si="152"/>
        <v>12347</v>
      </c>
      <c r="D716" s="24">
        <f t="shared" si="153"/>
        <v>17864</v>
      </c>
      <c r="E716" s="24">
        <f t="shared" si="154"/>
        <v>10507</v>
      </c>
      <c r="F716" s="24">
        <f t="shared" si="155"/>
        <v>30625</v>
      </c>
      <c r="G716" s="24"/>
      <c r="K716" s="26"/>
      <c r="L716" s="26"/>
      <c r="M716" s="26"/>
      <c r="P716" s="42">
        <f t="shared" si="160"/>
        <v>713</v>
      </c>
      <c r="Q716" s="45">
        <f t="shared" si="161"/>
        <v>6776</v>
      </c>
      <c r="R716" s="54">
        <f t="shared" si="156"/>
        <v>13552</v>
      </c>
      <c r="S716">
        <f t="shared" si="157"/>
        <v>715</v>
      </c>
      <c r="T716" s="65">
        <v>1</v>
      </c>
    </row>
    <row r="717" spans="1:20" x14ac:dyDescent="0.15">
      <c r="A717" s="32">
        <f t="shared" si="158"/>
        <v>142701</v>
      </c>
      <c r="B717" s="25">
        <f t="shared" si="159"/>
        <v>142900</v>
      </c>
      <c r="C717" s="24">
        <f t="shared" si="152"/>
        <v>12361</v>
      </c>
      <c r="D717" s="24">
        <f t="shared" si="153"/>
        <v>17888</v>
      </c>
      <c r="E717" s="24">
        <f t="shared" si="154"/>
        <v>10521</v>
      </c>
      <c r="F717" s="24">
        <f t="shared" si="155"/>
        <v>30665</v>
      </c>
      <c r="G717" s="24"/>
      <c r="K717" s="24"/>
      <c r="L717" s="24"/>
      <c r="M717" s="24"/>
      <c r="P717" s="42">
        <f t="shared" si="160"/>
        <v>714</v>
      </c>
      <c r="Q717" s="45">
        <f t="shared" si="161"/>
        <v>6776</v>
      </c>
      <c r="R717" s="54">
        <f t="shared" si="156"/>
        <v>13552</v>
      </c>
      <c r="S717">
        <f t="shared" si="157"/>
        <v>715</v>
      </c>
      <c r="T717" s="65">
        <v>1</v>
      </c>
    </row>
    <row r="718" spans="1:20" ht="15" x14ac:dyDescent="0.2">
      <c r="A718" s="32">
        <f t="shared" si="158"/>
        <v>142901</v>
      </c>
      <c r="B718" s="25">
        <f t="shared" si="159"/>
        <v>143100</v>
      </c>
      <c r="C718" s="24">
        <f t="shared" si="152"/>
        <v>12375</v>
      </c>
      <c r="D718" s="24">
        <f t="shared" si="153"/>
        <v>17912</v>
      </c>
      <c r="E718" s="24">
        <f t="shared" si="154"/>
        <v>10535</v>
      </c>
      <c r="F718" s="24">
        <f t="shared" si="155"/>
        <v>30705</v>
      </c>
      <c r="G718" s="24"/>
      <c r="K718" s="26"/>
      <c r="L718" s="26"/>
      <c r="M718" s="26"/>
      <c r="P718" s="42">
        <f t="shared" si="160"/>
        <v>715</v>
      </c>
      <c r="Q718" s="45">
        <f t="shared" si="161"/>
        <v>6776</v>
      </c>
      <c r="R718" s="54">
        <f t="shared" si="156"/>
        <v>13552</v>
      </c>
      <c r="S718">
        <f t="shared" si="157"/>
        <v>715</v>
      </c>
      <c r="T718" s="65">
        <v>1</v>
      </c>
    </row>
    <row r="719" spans="1:20" ht="15" x14ac:dyDescent="0.2">
      <c r="A719" s="32">
        <f t="shared" si="158"/>
        <v>143101</v>
      </c>
      <c r="B719" s="25">
        <f t="shared" si="159"/>
        <v>143300</v>
      </c>
      <c r="C719" s="24">
        <f t="shared" si="152"/>
        <v>12389</v>
      </c>
      <c r="D719" s="24">
        <f t="shared" si="153"/>
        <v>17936</v>
      </c>
      <c r="E719" s="24">
        <f t="shared" si="154"/>
        <v>10549</v>
      </c>
      <c r="F719" s="24">
        <f t="shared" si="155"/>
        <v>30745</v>
      </c>
      <c r="G719" s="24"/>
      <c r="K719" s="26"/>
      <c r="L719" s="26"/>
      <c r="M719" s="26"/>
      <c r="P719" s="42">
        <f t="shared" si="160"/>
        <v>716</v>
      </c>
      <c r="Q719" s="45">
        <f t="shared" si="161"/>
        <v>6816</v>
      </c>
      <c r="R719" s="54">
        <f t="shared" si="156"/>
        <v>13632</v>
      </c>
      <c r="S719">
        <f t="shared" si="157"/>
        <v>720</v>
      </c>
      <c r="T719" s="65">
        <v>1</v>
      </c>
    </row>
    <row r="720" spans="1:20" x14ac:dyDescent="0.15">
      <c r="A720" s="32">
        <f t="shared" si="158"/>
        <v>143301</v>
      </c>
      <c r="B720" s="25">
        <f t="shared" si="159"/>
        <v>143500</v>
      </c>
      <c r="C720" s="24">
        <f t="shared" si="152"/>
        <v>12403</v>
      </c>
      <c r="D720" s="24">
        <f t="shared" si="153"/>
        <v>17960</v>
      </c>
      <c r="E720" s="24">
        <f t="shared" si="154"/>
        <v>10563</v>
      </c>
      <c r="F720" s="24">
        <f t="shared" si="155"/>
        <v>30785</v>
      </c>
      <c r="G720" s="24"/>
      <c r="K720" s="24"/>
      <c r="L720" s="24"/>
      <c r="M720" s="24"/>
      <c r="P720" s="42">
        <f t="shared" si="160"/>
        <v>717</v>
      </c>
      <c r="Q720" s="45">
        <f t="shared" si="161"/>
        <v>6816</v>
      </c>
      <c r="R720" s="54">
        <f t="shared" si="156"/>
        <v>13632</v>
      </c>
      <c r="S720">
        <f t="shared" si="157"/>
        <v>720</v>
      </c>
      <c r="T720" s="65">
        <v>1</v>
      </c>
    </row>
    <row r="721" spans="1:20" ht="15" x14ac:dyDescent="0.2">
      <c r="A721" s="32">
        <f t="shared" si="158"/>
        <v>143501</v>
      </c>
      <c r="B721" s="25">
        <f t="shared" si="159"/>
        <v>143700</v>
      </c>
      <c r="C721" s="24">
        <f t="shared" si="152"/>
        <v>12417</v>
      </c>
      <c r="D721" s="24">
        <f t="shared" si="153"/>
        <v>17984</v>
      </c>
      <c r="E721" s="24">
        <f t="shared" si="154"/>
        <v>10577</v>
      </c>
      <c r="F721" s="24">
        <f t="shared" si="155"/>
        <v>30825</v>
      </c>
      <c r="G721" s="24"/>
      <c r="K721" s="26"/>
      <c r="L721" s="26"/>
      <c r="M721" s="26"/>
      <c r="P721" s="42">
        <f t="shared" si="160"/>
        <v>718</v>
      </c>
      <c r="Q721" s="45">
        <f t="shared" si="161"/>
        <v>6816</v>
      </c>
      <c r="R721" s="54">
        <f t="shared" si="156"/>
        <v>13632</v>
      </c>
      <c r="S721">
        <f t="shared" si="157"/>
        <v>720</v>
      </c>
      <c r="T721" s="65">
        <v>1</v>
      </c>
    </row>
    <row r="722" spans="1:20" ht="15" x14ac:dyDescent="0.2">
      <c r="A722" s="32">
        <f t="shared" si="158"/>
        <v>143701</v>
      </c>
      <c r="B722" s="25">
        <f t="shared" si="159"/>
        <v>143900</v>
      </c>
      <c r="C722" s="24">
        <f t="shared" si="152"/>
        <v>12431</v>
      </c>
      <c r="D722" s="24">
        <f t="shared" si="153"/>
        <v>18008</v>
      </c>
      <c r="E722" s="24">
        <f t="shared" si="154"/>
        <v>10591</v>
      </c>
      <c r="F722" s="24">
        <f t="shared" si="155"/>
        <v>30865</v>
      </c>
      <c r="G722" s="24"/>
      <c r="K722" s="26"/>
      <c r="L722" s="26"/>
      <c r="M722" s="26"/>
      <c r="P722" s="42">
        <f t="shared" si="160"/>
        <v>719</v>
      </c>
      <c r="Q722" s="45">
        <f t="shared" si="161"/>
        <v>6816</v>
      </c>
      <c r="R722" s="54">
        <f t="shared" si="156"/>
        <v>13632</v>
      </c>
      <c r="S722">
        <f t="shared" si="157"/>
        <v>720</v>
      </c>
      <c r="T722" s="65">
        <v>1</v>
      </c>
    </row>
    <row r="723" spans="1:20" x14ac:dyDescent="0.15">
      <c r="A723" s="32">
        <f t="shared" si="158"/>
        <v>143901</v>
      </c>
      <c r="B723" s="25">
        <f t="shared" si="159"/>
        <v>144100</v>
      </c>
      <c r="C723" s="24">
        <f t="shared" si="152"/>
        <v>12445</v>
      </c>
      <c r="D723" s="24">
        <f t="shared" si="153"/>
        <v>18032</v>
      </c>
      <c r="E723" s="24">
        <f t="shared" si="154"/>
        <v>10605</v>
      </c>
      <c r="F723" s="24">
        <f t="shared" si="155"/>
        <v>30905</v>
      </c>
      <c r="G723" s="24"/>
      <c r="K723" s="24"/>
      <c r="L723" s="24"/>
      <c r="M723" s="24"/>
      <c r="P723" s="42">
        <f t="shared" si="160"/>
        <v>720</v>
      </c>
      <c r="Q723" s="45">
        <f t="shared" si="161"/>
        <v>6816</v>
      </c>
      <c r="R723" s="54">
        <f t="shared" si="156"/>
        <v>13632</v>
      </c>
      <c r="S723">
        <f t="shared" si="157"/>
        <v>720</v>
      </c>
      <c r="T723" s="65">
        <v>1</v>
      </c>
    </row>
    <row r="724" spans="1:20" ht="15" x14ac:dyDescent="0.2">
      <c r="A724" s="32">
        <f t="shared" si="158"/>
        <v>144101</v>
      </c>
      <c r="B724" s="25">
        <f t="shared" si="159"/>
        <v>144300</v>
      </c>
      <c r="C724" s="24">
        <f t="shared" si="152"/>
        <v>12459</v>
      </c>
      <c r="D724" s="24">
        <f t="shared" si="153"/>
        <v>18056</v>
      </c>
      <c r="E724" s="24">
        <f t="shared" si="154"/>
        <v>10619</v>
      </c>
      <c r="F724" s="24">
        <f t="shared" si="155"/>
        <v>30945</v>
      </c>
      <c r="G724" s="24"/>
      <c r="K724" s="26"/>
      <c r="L724" s="26"/>
      <c r="M724" s="26"/>
      <c r="P724" s="42">
        <f t="shared" si="160"/>
        <v>721</v>
      </c>
      <c r="Q724" s="45">
        <f t="shared" si="161"/>
        <v>6856</v>
      </c>
      <c r="R724" s="54">
        <f t="shared" si="156"/>
        <v>13712</v>
      </c>
      <c r="S724">
        <f t="shared" si="157"/>
        <v>725</v>
      </c>
      <c r="T724" s="65">
        <v>1</v>
      </c>
    </row>
    <row r="725" spans="1:20" ht="15" x14ac:dyDescent="0.2">
      <c r="A725" s="32">
        <f t="shared" si="158"/>
        <v>144301</v>
      </c>
      <c r="B725" s="25">
        <f t="shared" si="159"/>
        <v>144500</v>
      </c>
      <c r="C725" s="24">
        <f t="shared" si="152"/>
        <v>12473</v>
      </c>
      <c r="D725" s="24">
        <f t="shared" si="153"/>
        <v>18080</v>
      </c>
      <c r="E725" s="24">
        <f t="shared" si="154"/>
        <v>10633</v>
      </c>
      <c r="F725" s="24">
        <f t="shared" si="155"/>
        <v>30985</v>
      </c>
      <c r="G725" s="24"/>
      <c r="K725" s="26"/>
      <c r="L725" s="26"/>
      <c r="M725" s="26"/>
      <c r="P725" s="42">
        <f t="shared" si="160"/>
        <v>722</v>
      </c>
      <c r="Q725" s="45">
        <f t="shared" si="161"/>
        <v>6856</v>
      </c>
      <c r="R725" s="54">
        <f t="shared" si="156"/>
        <v>13712</v>
      </c>
      <c r="S725">
        <f t="shared" si="157"/>
        <v>725</v>
      </c>
      <c r="T725" s="65">
        <v>1</v>
      </c>
    </row>
    <row r="726" spans="1:20" x14ac:dyDescent="0.15">
      <c r="A726" s="32">
        <f t="shared" si="158"/>
        <v>144501</v>
      </c>
      <c r="B726" s="25">
        <f t="shared" si="159"/>
        <v>144700</v>
      </c>
      <c r="C726" s="24">
        <f t="shared" si="152"/>
        <v>12487</v>
      </c>
      <c r="D726" s="24">
        <f t="shared" si="153"/>
        <v>18104</v>
      </c>
      <c r="E726" s="24">
        <f t="shared" si="154"/>
        <v>10647</v>
      </c>
      <c r="F726" s="24">
        <f t="shared" si="155"/>
        <v>31025</v>
      </c>
      <c r="G726" s="24"/>
      <c r="K726" s="24"/>
      <c r="L726" s="24"/>
      <c r="M726" s="24"/>
      <c r="P726" s="42">
        <f t="shared" si="160"/>
        <v>723</v>
      </c>
      <c r="Q726" s="45">
        <f t="shared" si="161"/>
        <v>6856</v>
      </c>
      <c r="R726" s="54">
        <f t="shared" si="156"/>
        <v>13712</v>
      </c>
      <c r="S726">
        <f t="shared" si="157"/>
        <v>725</v>
      </c>
      <c r="T726" s="65">
        <v>1</v>
      </c>
    </row>
    <row r="727" spans="1:20" ht="15" x14ac:dyDescent="0.2">
      <c r="A727" s="32">
        <f t="shared" si="158"/>
        <v>144701</v>
      </c>
      <c r="B727" s="25">
        <f t="shared" si="159"/>
        <v>144900</v>
      </c>
      <c r="C727" s="24">
        <f t="shared" si="152"/>
        <v>12501</v>
      </c>
      <c r="D727" s="24">
        <f t="shared" si="153"/>
        <v>18128</v>
      </c>
      <c r="E727" s="24">
        <f t="shared" si="154"/>
        <v>10661</v>
      </c>
      <c r="F727" s="24">
        <f t="shared" si="155"/>
        <v>31065</v>
      </c>
      <c r="G727" s="24"/>
      <c r="K727" s="26"/>
      <c r="L727" s="26"/>
      <c r="M727" s="26"/>
      <c r="P727" s="42">
        <f t="shared" si="160"/>
        <v>724</v>
      </c>
      <c r="Q727" s="45">
        <f t="shared" si="161"/>
        <v>6856</v>
      </c>
      <c r="R727" s="54">
        <f t="shared" si="156"/>
        <v>13712</v>
      </c>
      <c r="S727">
        <f t="shared" si="157"/>
        <v>725</v>
      </c>
      <c r="T727" s="65">
        <v>1</v>
      </c>
    </row>
    <row r="728" spans="1:20" ht="15" x14ac:dyDescent="0.2">
      <c r="A728" s="32">
        <f t="shared" si="158"/>
        <v>144901</v>
      </c>
      <c r="B728" s="25">
        <f t="shared" si="159"/>
        <v>145100</v>
      </c>
      <c r="C728" s="24">
        <f t="shared" si="152"/>
        <v>12515</v>
      </c>
      <c r="D728" s="24">
        <f t="shared" si="153"/>
        <v>18152</v>
      </c>
      <c r="E728" s="24">
        <f t="shared" si="154"/>
        <v>10675</v>
      </c>
      <c r="F728" s="24">
        <f t="shared" si="155"/>
        <v>31105</v>
      </c>
      <c r="G728" s="24"/>
      <c r="K728" s="26"/>
      <c r="L728" s="26"/>
      <c r="M728" s="26"/>
      <c r="P728" s="42">
        <f t="shared" si="160"/>
        <v>725</v>
      </c>
      <c r="Q728" s="45">
        <f t="shared" si="161"/>
        <v>6856</v>
      </c>
      <c r="R728" s="54">
        <f t="shared" si="156"/>
        <v>13712</v>
      </c>
      <c r="S728">
        <f t="shared" si="157"/>
        <v>725</v>
      </c>
      <c r="T728" s="65">
        <v>1</v>
      </c>
    </row>
    <row r="729" spans="1:20" x14ac:dyDescent="0.15">
      <c r="A729" s="32">
        <f t="shared" si="158"/>
        <v>145101</v>
      </c>
      <c r="B729" s="25">
        <f t="shared" si="159"/>
        <v>145300</v>
      </c>
      <c r="C729" s="24">
        <f t="shared" si="152"/>
        <v>12529</v>
      </c>
      <c r="D729" s="24">
        <f t="shared" si="153"/>
        <v>18176</v>
      </c>
      <c r="E729" s="24">
        <f t="shared" si="154"/>
        <v>10689</v>
      </c>
      <c r="F729" s="24">
        <f t="shared" si="155"/>
        <v>31145</v>
      </c>
      <c r="G729" s="24"/>
      <c r="K729" s="24"/>
      <c r="L729" s="24"/>
      <c r="M729" s="24"/>
      <c r="P729" s="42">
        <f t="shared" si="160"/>
        <v>726</v>
      </c>
      <c r="Q729" s="45">
        <f t="shared" si="161"/>
        <v>6896</v>
      </c>
      <c r="R729" s="54">
        <f t="shared" si="156"/>
        <v>13792</v>
      </c>
      <c r="S729">
        <f t="shared" si="157"/>
        <v>730</v>
      </c>
      <c r="T729" s="65">
        <v>1</v>
      </c>
    </row>
    <row r="730" spans="1:20" ht="15" x14ac:dyDescent="0.2">
      <c r="A730" s="32">
        <f t="shared" si="158"/>
        <v>145301</v>
      </c>
      <c r="B730" s="25">
        <f t="shared" si="159"/>
        <v>145500</v>
      </c>
      <c r="C730" s="24">
        <f t="shared" si="152"/>
        <v>12543</v>
      </c>
      <c r="D730" s="24">
        <f t="shared" si="153"/>
        <v>18200</v>
      </c>
      <c r="E730" s="24">
        <f t="shared" si="154"/>
        <v>10703</v>
      </c>
      <c r="F730" s="24">
        <f t="shared" si="155"/>
        <v>31185</v>
      </c>
      <c r="G730" s="24"/>
      <c r="K730" s="26"/>
      <c r="L730" s="26"/>
      <c r="M730" s="26"/>
      <c r="P730" s="42">
        <f t="shared" si="160"/>
        <v>727</v>
      </c>
      <c r="Q730" s="45">
        <f t="shared" si="161"/>
        <v>6896</v>
      </c>
      <c r="R730" s="54">
        <f t="shared" si="156"/>
        <v>13792</v>
      </c>
      <c r="S730">
        <f t="shared" si="157"/>
        <v>730</v>
      </c>
      <c r="T730" s="65">
        <v>1</v>
      </c>
    </row>
    <row r="731" spans="1:20" ht="15" x14ac:dyDescent="0.2">
      <c r="A731" s="32">
        <f t="shared" si="158"/>
        <v>145501</v>
      </c>
      <c r="B731" s="25">
        <f t="shared" si="159"/>
        <v>145700</v>
      </c>
      <c r="C731" s="24">
        <f t="shared" si="152"/>
        <v>12557</v>
      </c>
      <c r="D731" s="24">
        <f t="shared" si="153"/>
        <v>18224</v>
      </c>
      <c r="E731" s="24">
        <f t="shared" si="154"/>
        <v>10717</v>
      </c>
      <c r="F731" s="24">
        <f t="shared" si="155"/>
        <v>31225</v>
      </c>
      <c r="G731" s="24"/>
      <c r="K731" s="26"/>
      <c r="L731" s="26"/>
      <c r="M731" s="26"/>
      <c r="P731" s="42">
        <f t="shared" si="160"/>
        <v>728</v>
      </c>
      <c r="Q731" s="45">
        <f t="shared" si="161"/>
        <v>6896</v>
      </c>
      <c r="R731" s="54">
        <f t="shared" si="156"/>
        <v>13792</v>
      </c>
      <c r="S731">
        <f t="shared" si="157"/>
        <v>730</v>
      </c>
      <c r="T731" s="65">
        <v>1</v>
      </c>
    </row>
    <row r="732" spans="1:20" x14ac:dyDescent="0.15">
      <c r="A732" s="32">
        <f t="shared" si="158"/>
        <v>145701</v>
      </c>
      <c r="B732" s="25">
        <f t="shared" si="159"/>
        <v>145900</v>
      </c>
      <c r="C732" s="24">
        <f t="shared" si="152"/>
        <v>12571</v>
      </c>
      <c r="D732" s="24">
        <f t="shared" si="153"/>
        <v>18248</v>
      </c>
      <c r="E732" s="24">
        <f t="shared" si="154"/>
        <v>10731</v>
      </c>
      <c r="F732" s="24">
        <f t="shared" si="155"/>
        <v>31265</v>
      </c>
      <c r="G732" s="24"/>
      <c r="K732" s="24"/>
      <c r="L732" s="24"/>
      <c r="M732" s="24"/>
      <c r="P732" s="42">
        <f t="shared" si="160"/>
        <v>729</v>
      </c>
      <c r="Q732" s="45">
        <f t="shared" si="161"/>
        <v>6896</v>
      </c>
      <c r="R732" s="54">
        <f t="shared" si="156"/>
        <v>13792</v>
      </c>
      <c r="S732">
        <f t="shared" si="157"/>
        <v>730</v>
      </c>
      <c r="T732" s="65">
        <v>1</v>
      </c>
    </row>
    <row r="733" spans="1:20" ht="15" x14ac:dyDescent="0.2">
      <c r="A733" s="32">
        <f t="shared" si="158"/>
        <v>145901</v>
      </c>
      <c r="B733" s="25">
        <f t="shared" si="159"/>
        <v>146100</v>
      </c>
      <c r="C733" s="24">
        <f t="shared" si="152"/>
        <v>12585</v>
      </c>
      <c r="D733" s="24">
        <f t="shared" si="153"/>
        <v>18272</v>
      </c>
      <c r="E733" s="24">
        <f t="shared" si="154"/>
        <v>10745</v>
      </c>
      <c r="F733" s="24">
        <f t="shared" si="155"/>
        <v>31305</v>
      </c>
      <c r="G733" s="24"/>
      <c r="K733" s="26"/>
      <c r="L733" s="26"/>
      <c r="M733" s="26"/>
      <c r="P733" s="42">
        <f t="shared" si="160"/>
        <v>730</v>
      </c>
      <c r="Q733" s="45">
        <f t="shared" si="161"/>
        <v>6896</v>
      </c>
      <c r="R733" s="54">
        <f t="shared" si="156"/>
        <v>13792</v>
      </c>
      <c r="S733">
        <f t="shared" si="157"/>
        <v>730</v>
      </c>
      <c r="T733" s="65">
        <v>1</v>
      </c>
    </row>
    <row r="734" spans="1:20" ht="15" x14ac:dyDescent="0.2">
      <c r="A734" s="32">
        <f t="shared" si="158"/>
        <v>146101</v>
      </c>
      <c r="B734" s="25">
        <f t="shared" si="159"/>
        <v>146300</v>
      </c>
      <c r="C734" s="24">
        <f t="shared" ref="C734:C797" si="162">C733+($B734-$B733)*(VLOOKUP($A734,$H$4:$M$14,3))</f>
        <v>12599</v>
      </c>
      <c r="D734" s="24">
        <f t="shared" ref="D734:D797" si="163">D733+($B734-$B733)*(VLOOKUP($A734,$H$4:$M$14,4))</f>
        <v>18296</v>
      </c>
      <c r="E734" s="24">
        <f t="shared" ref="E734:E797" si="164">E733+($B734-$B733)*(VLOOKUP($A734,$H$4:$M$14,5))</f>
        <v>10759</v>
      </c>
      <c r="F734" s="24">
        <f t="shared" ref="F734:F797" si="165">F733+($B734-$B733)*(VLOOKUP($A734,$H$4:$M$14,6))</f>
        <v>31345</v>
      </c>
      <c r="G734" s="24"/>
      <c r="K734" s="26"/>
      <c r="L734" s="26"/>
      <c r="M734" s="26"/>
      <c r="P734" s="42">
        <f t="shared" si="160"/>
        <v>731</v>
      </c>
      <c r="Q734" s="45">
        <f t="shared" si="161"/>
        <v>6936</v>
      </c>
      <c r="R734" s="54">
        <f t="shared" si="156"/>
        <v>13872</v>
      </c>
      <c r="S734">
        <f t="shared" si="157"/>
        <v>735</v>
      </c>
      <c r="T734" s="65">
        <v>1</v>
      </c>
    </row>
    <row r="735" spans="1:20" x14ac:dyDescent="0.15">
      <c r="A735" s="32">
        <f t="shared" si="158"/>
        <v>146301</v>
      </c>
      <c r="B735" s="25">
        <f t="shared" si="159"/>
        <v>146500</v>
      </c>
      <c r="C735" s="24">
        <f t="shared" si="162"/>
        <v>12613</v>
      </c>
      <c r="D735" s="24">
        <f t="shared" si="163"/>
        <v>18320</v>
      </c>
      <c r="E735" s="24">
        <f t="shared" si="164"/>
        <v>10773</v>
      </c>
      <c r="F735" s="24">
        <f t="shared" si="165"/>
        <v>31385</v>
      </c>
      <c r="G735" s="24"/>
      <c r="K735" s="24"/>
      <c r="L735" s="24"/>
      <c r="M735" s="24"/>
      <c r="P735" s="42">
        <f t="shared" si="160"/>
        <v>732</v>
      </c>
      <c r="Q735" s="45">
        <f t="shared" si="161"/>
        <v>6936</v>
      </c>
      <c r="R735" s="54">
        <f t="shared" si="156"/>
        <v>13872</v>
      </c>
      <c r="S735">
        <f t="shared" si="157"/>
        <v>735</v>
      </c>
      <c r="T735" s="65">
        <v>1</v>
      </c>
    </row>
    <row r="736" spans="1:20" ht="15" x14ac:dyDescent="0.2">
      <c r="A736" s="32">
        <f t="shared" si="158"/>
        <v>146501</v>
      </c>
      <c r="B736" s="25">
        <f t="shared" si="159"/>
        <v>146700</v>
      </c>
      <c r="C736" s="24">
        <f t="shared" si="162"/>
        <v>12627</v>
      </c>
      <c r="D736" s="24">
        <f t="shared" si="163"/>
        <v>18344</v>
      </c>
      <c r="E736" s="24">
        <f t="shared" si="164"/>
        <v>10787</v>
      </c>
      <c r="F736" s="24">
        <f t="shared" si="165"/>
        <v>31425</v>
      </c>
      <c r="G736" s="24"/>
      <c r="K736" s="26"/>
      <c r="L736" s="26"/>
      <c r="M736" s="26"/>
      <c r="P736" s="42">
        <f t="shared" si="160"/>
        <v>733</v>
      </c>
      <c r="Q736" s="45">
        <f t="shared" si="161"/>
        <v>6936</v>
      </c>
      <c r="R736" s="54">
        <f t="shared" si="156"/>
        <v>13872</v>
      </c>
      <c r="S736">
        <f t="shared" si="157"/>
        <v>735</v>
      </c>
      <c r="T736" s="65">
        <v>1</v>
      </c>
    </row>
    <row r="737" spans="1:20" ht="15" x14ac:dyDescent="0.2">
      <c r="A737" s="32">
        <f t="shared" si="158"/>
        <v>146701</v>
      </c>
      <c r="B737" s="25">
        <f t="shared" si="159"/>
        <v>146900</v>
      </c>
      <c r="C737" s="24">
        <f t="shared" si="162"/>
        <v>12641</v>
      </c>
      <c r="D737" s="24">
        <f t="shared" si="163"/>
        <v>18368</v>
      </c>
      <c r="E737" s="24">
        <f t="shared" si="164"/>
        <v>10801</v>
      </c>
      <c r="F737" s="24">
        <f t="shared" si="165"/>
        <v>31465</v>
      </c>
      <c r="G737" s="24"/>
      <c r="K737" s="26"/>
      <c r="L737" s="26"/>
      <c r="M737" s="26"/>
      <c r="P737" s="42">
        <f t="shared" si="160"/>
        <v>734</v>
      </c>
      <c r="Q737" s="45">
        <f t="shared" si="161"/>
        <v>6936</v>
      </c>
      <c r="R737" s="54">
        <f t="shared" si="156"/>
        <v>13872</v>
      </c>
      <c r="S737">
        <f t="shared" si="157"/>
        <v>735</v>
      </c>
      <c r="T737" s="65">
        <v>1</v>
      </c>
    </row>
    <row r="738" spans="1:20" x14ac:dyDescent="0.15">
      <c r="A738" s="32">
        <f t="shared" si="158"/>
        <v>146901</v>
      </c>
      <c r="B738" s="25">
        <f t="shared" si="159"/>
        <v>147100</v>
      </c>
      <c r="C738" s="24">
        <f t="shared" si="162"/>
        <v>12655</v>
      </c>
      <c r="D738" s="24">
        <f t="shared" si="163"/>
        <v>18392</v>
      </c>
      <c r="E738" s="24">
        <f t="shared" si="164"/>
        <v>10815</v>
      </c>
      <c r="F738" s="24">
        <f t="shared" si="165"/>
        <v>31505</v>
      </c>
      <c r="G738" s="24"/>
      <c r="K738" s="24"/>
      <c r="L738" s="24"/>
      <c r="M738" s="24"/>
      <c r="P738" s="42">
        <f t="shared" si="160"/>
        <v>735</v>
      </c>
      <c r="Q738" s="45">
        <f t="shared" si="161"/>
        <v>6936</v>
      </c>
      <c r="R738" s="54">
        <f t="shared" si="156"/>
        <v>13872</v>
      </c>
      <c r="S738">
        <f t="shared" si="157"/>
        <v>735</v>
      </c>
      <c r="T738" s="65">
        <v>1</v>
      </c>
    </row>
    <row r="739" spans="1:20" ht="15" x14ac:dyDescent="0.2">
      <c r="A739" s="32">
        <f t="shared" si="158"/>
        <v>147101</v>
      </c>
      <c r="B739" s="25">
        <f t="shared" si="159"/>
        <v>147300</v>
      </c>
      <c r="C739" s="24">
        <f t="shared" si="162"/>
        <v>12669</v>
      </c>
      <c r="D739" s="24">
        <f t="shared" si="163"/>
        <v>18416</v>
      </c>
      <c r="E739" s="24">
        <f t="shared" si="164"/>
        <v>10829</v>
      </c>
      <c r="F739" s="24">
        <f t="shared" si="165"/>
        <v>31545</v>
      </c>
      <c r="G739" s="24"/>
      <c r="K739" s="26"/>
      <c r="L739" s="26"/>
      <c r="M739" s="26"/>
      <c r="P739" s="42">
        <f t="shared" si="160"/>
        <v>736</v>
      </c>
      <c r="Q739" s="45">
        <f t="shared" si="161"/>
        <v>6976</v>
      </c>
      <c r="R739" s="54">
        <f t="shared" si="156"/>
        <v>13952</v>
      </c>
      <c r="S739">
        <f t="shared" si="157"/>
        <v>740</v>
      </c>
      <c r="T739" s="65">
        <v>1</v>
      </c>
    </row>
    <row r="740" spans="1:20" ht="15" x14ac:dyDescent="0.2">
      <c r="A740" s="32">
        <f t="shared" si="158"/>
        <v>147301</v>
      </c>
      <c r="B740" s="25">
        <f t="shared" si="159"/>
        <v>147500</v>
      </c>
      <c r="C740" s="24">
        <f t="shared" si="162"/>
        <v>12683</v>
      </c>
      <c r="D740" s="24">
        <f t="shared" si="163"/>
        <v>18440</v>
      </c>
      <c r="E740" s="24">
        <f t="shared" si="164"/>
        <v>10843</v>
      </c>
      <c r="F740" s="24">
        <f t="shared" si="165"/>
        <v>31585</v>
      </c>
      <c r="G740" s="24"/>
      <c r="K740" s="26"/>
      <c r="L740" s="26"/>
      <c r="M740" s="26"/>
      <c r="P740" s="42">
        <f t="shared" si="160"/>
        <v>737</v>
      </c>
      <c r="Q740" s="45">
        <f t="shared" si="161"/>
        <v>6976</v>
      </c>
      <c r="R740" s="54">
        <f t="shared" si="156"/>
        <v>13952</v>
      </c>
      <c r="S740">
        <f t="shared" si="157"/>
        <v>740</v>
      </c>
      <c r="T740" s="65">
        <v>1</v>
      </c>
    </row>
    <row r="741" spans="1:20" x14ac:dyDescent="0.15">
      <c r="A741" s="32">
        <f t="shared" si="158"/>
        <v>147501</v>
      </c>
      <c r="B741" s="25">
        <f t="shared" si="159"/>
        <v>147700</v>
      </c>
      <c r="C741" s="24">
        <f t="shared" si="162"/>
        <v>12697</v>
      </c>
      <c r="D741" s="24">
        <f t="shared" si="163"/>
        <v>18464</v>
      </c>
      <c r="E741" s="24">
        <f t="shared" si="164"/>
        <v>10857</v>
      </c>
      <c r="F741" s="24">
        <f t="shared" si="165"/>
        <v>31625</v>
      </c>
      <c r="G741" s="24"/>
      <c r="K741" s="24"/>
      <c r="L741" s="24"/>
      <c r="M741" s="24"/>
      <c r="P741" s="42">
        <f t="shared" si="160"/>
        <v>738</v>
      </c>
      <c r="Q741" s="45">
        <f t="shared" si="161"/>
        <v>6976</v>
      </c>
      <c r="R741" s="54">
        <f t="shared" si="156"/>
        <v>13952</v>
      </c>
      <c r="S741">
        <f t="shared" si="157"/>
        <v>740</v>
      </c>
      <c r="T741" s="65">
        <v>1</v>
      </c>
    </row>
    <row r="742" spans="1:20" ht="15" x14ac:dyDescent="0.2">
      <c r="A742" s="32">
        <f t="shared" si="158"/>
        <v>147701</v>
      </c>
      <c r="B742" s="25">
        <f t="shared" si="159"/>
        <v>147900</v>
      </c>
      <c r="C742" s="24">
        <f t="shared" si="162"/>
        <v>12711</v>
      </c>
      <c r="D742" s="24">
        <f t="shared" si="163"/>
        <v>18488</v>
      </c>
      <c r="E742" s="24">
        <f t="shared" si="164"/>
        <v>10871</v>
      </c>
      <c r="F742" s="24">
        <f t="shared" si="165"/>
        <v>31665</v>
      </c>
      <c r="G742" s="24"/>
      <c r="K742" s="26"/>
      <c r="L742" s="26"/>
      <c r="M742" s="26"/>
      <c r="P742" s="42">
        <f t="shared" si="160"/>
        <v>739</v>
      </c>
      <c r="Q742" s="45">
        <f t="shared" si="161"/>
        <v>6976</v>
      </c>
      <c r="R742" s="54">
        <f t="shared" si="156"/>
        <v>13952</v>
      </c>
      <c r="S742">
        <f t="shared" si="157"/>
        <v>740</v>
      </c>
      <c r="T742" s="65">
        <v>1</v>
      </c>
    </row>
    <row r="743" spans="1:20" ht="15" x14ac:dyDescent="0.2">
      <c r="A743" s="32">
        <f t="shared" si="158"/>
        <v>147901</v>
      </c>
      <c r="B743" s="25">
        <f t="shared" si="159"/>
        <v>148100</v>
      </c>
      <c r="C743" s="24">
        <f t="shared" si="162"/>
        <v>12725</v>
      </c>
      <c r="D743" s="24">
        <f t="shared" si="163"/>
        <v>18512</v>
      </c>
      <c r="E743" s="24">
        <f t="shared" si="164"/>
        <v>10885</v>
      </c>
      <c r="F743" s="24">
        <f t="shared" si="165"/>
        <v>31705</v>
      </c>
      <c r="G743" s="24"/>
      <c r="K743" s="26"/>
      <c r="L743" s="26"/>
      <c r="M743" s="26"/>
      <c r="P743" s="42">
        <f t="shared" si="160"/>
        <v>740</v>
      </c>
      <c r="Q743" s="45">
        <f t="shared" si="161"/>
        <v>6976</v>
      </c>
      <c r="R743" s="54">
        <f t="shared" si="156"/>
        <v>13952</v>
      </c>
      <c r="S743">
        <f t="shared" si="157"/>
        <v>740</v>
      </c>
      <c r="T743" s="65">
        <v>1</v>
      </c>
    </row>
    <row r="744" spans="1:20" x14ac:dyDescent="0.15">
      <c r="A744" s="32">
        <f t="shared" si="158"/>
        <v>148101</v>
      </c>
      <c r="B744" s="25">
        <f t="shared" si="159"/>
        <v>148300</v>
      </c>
      <c r="C744" s="24">
        <f t="shared" si="162"/>
        <v>12739</v>
      </c>
      <c r="D744" s="24">
        <f t="shared" si="163"/>
        <v>18536</v>
      </c>
      <c r="E744" s="24">
        <f t="shared" si="164"/>
        <v>10899</v>
      </c>
      <c r="F744" s="24">
        <f t="shared" si="165"/>
        <v>31745</v>
      </c>
      <c r="G744" s="24"/>
      <c r="K744" s="24"/>
      <c r="L744" s="24"/>
      <c r="M744" s="24"/>
      <c r="P744" s="42">
        <f t="shared" si="160"/>
        <v>741</v>
      </c>
      <c r="Q744" s="45">
        <f t="shared" si="161"/>
        <v>7016</v>
      </c>
      <c r="R744" s="54">
        <f t="shared" si="156"/>
        <v>14032</v>
      </c>
      <c r="S744">
        <f t="shared" si="157"/>
        <v>745</v>
      </c>
      <c r="T744" s="65">
        <v>1</v>
      </c>
    </row>
    <row r="745" spans="1:20" ht="15" x14ac:dyDescent="0.2">
      <c r="A745" s="32">
        <f t="shared" si="158"/>
        <v>148301</v>
      </c>
      <c r="B745" s="25">
        <f t="shared" si="159"/>
        <v>148500</v>
      </c>
      <c r="C745" s="24">
        <f t="shared" si="162"/>
        <v>12753</v>
      </c>
      <c r="D745" s="24">
        <f t="shared" si="163"/>
        <v>18560</v>
      </c>
      <c r="E745" s="24">
        <f t="shared" si="164"/>
        <v>10913</v>
      </c>
      <c r="F745" s="24">
        <f t="shared" si="165"/>
        <v>31785</v>
      </c>
      <c r="G745" s="24"/>
      <c r="K745" s="26"/>
      <c r="L745" s="26"/>
      <c r="M745" s="26"/>
      <c r="P745" s="42">
        <f t="shared" si="160"/>
        <v>742</v>
      </c>
      <c r="Q745" s="45">
        <f t="shared" si="161"/>
        <v>7016</v>
      </c>
      <c r="R745" s="54">
        <f t="shared" si="156"/>
        <v>14032</v>
      </c>
      <c r="S745">
        <f t="shared" si="157"/>
        <v>745</v>
      </c>
      <c r="T745" s="65">
        <v>1</v>
      </c>
    </row>
    <row r="746" spans="1:20" ht="15" x14ac:dyDescent="0.2">
      <c r="A746" s="32">
        <f t="shared" si="158"/>
        <v>148501</v>
      </c>
      <c r="B746" s="25">
        <f t="shared" si="159"/>
        <v>148700</v>
      </c>
      <c r="C746" s="24">
        <f t="shared" si="162"/>
        <v>12767</v>
      </c>
      <c r="D746" s="24">
        <f t="shared" si="163"/>
        <v>18584</v>
      </c>
      <c r="E746" s="24">
        <f t="shared" si="164"/>
        <v>10927</v>
      </c>
      <c r="F746" s="24">
        <f t="shared" si="165"/>
        <v>31825</v>
      </c>
      <c r="G746" s="24"/>
      <c r="K746" s="26"/>
      <c r="L746" s="26"/>
      <c r="M746" s="26"/>
      <c r="P746" s="42">
        <f t="shared" si="160"/>
        <v>743</v>
      </c>
      <c r="Q746" s="45">
        <f t="shared" si="161"/>
        <v>7016</v>
      </c>
      <c r="R746" s="54">
        <f t="shared" si="156"/>
        <v>14032</v>
      </c>
      <c r="S746">
        <f t="shared" si="157"/>
        <v>745</v>
      </c>
      <c r="T746" s="65">
        <v>1</v>
      </c>
    </row>
    <row r="747" spans="1:20" x14ac:dyDescent="0.15">
      <c r="A747" s="32">
        <f t="shared" si="158"/>
        <v>148701</v>
      </c>
      <c r="B747" s="25">
        <f t="shared" si="159"/>
        <v>148900</v>
      </c>
      <c r="C747" s="24">
        <f t="shared" si="162"/>
        <v>12781</v>
      </c>
      <c r="D747" s="24">
        <f t="shared" si="163"/>
        <v>18608</v>
      </c>
      <c r="E747" s="24">
        <f t="shared" si="164"/>
        <v>10941</v>
      </c>
      <c r="F747" s="24">
        <f t="shared" si="165"/>
        <v>31865</v>
      </c>
      <c r="G747" s="24"/>
      <c r="K747" s="24"/>
      <c r="L747" s="24"/>
      <c r="M747" s="24"/>
      <c r="P747" s="42">
        <f t="shared" si="160"/>
        <v>744</v>
      </c>
      <c r="Q747" s="45">
        <f t="shared" si="161"/>
        <v>7016</v>
      </c>
      <c r="R747" s="54">
        <f t="shared" si="156"/>
        <v>14032</v>
      </c>
      <c r="S747">
        <f t="shared" si="157"/>
        <v>745</v>
      </c>
      <c r="T747" s="65">
        <v>1</v>
      </c>
    </row>
    <row r="748" spans="1:20" ht="15" x14ac:dyDescent="0.2">
      <c r="A748" s="32">
        <f t="shared" si="158"/>
        <v>148901</v>
      </c>
      <c r="B748" s="25">
        <f t="shared" si="159"/>
        <v>149100</v>
      </c>
      <c r="C748" s="24">
        <f t="shared" si="162"/>
        <v>12795</v>
      </c>
      <c r="D748" s="24">
        <f t="shared" si="163"/>
        <v>18632</v>
      </c>
      <c r="E748" s="24">
        <f t="shared" si="164"/>
        <v>10955</v>
      </c>
      <c r="F748" s="24">
        <f t="shared" si="165"/>
        <v>31905</v>
      </c>
      <c r="G748" s="24"/>
      <c r="K748" s="26"/>
      <c r="L748" s="26"/>
      <c r="M748" s="26"/>
      <c r="P748" s="42">
        <f t="shared" si="160"/>
        <v>745</v>
      </c>
      <c r="Q748" s="45">
        <f t="shared" si="161"/>
        <v>7016</v>
      </c>
      <c r="R748" s="54">
        <f t="shared" si="156"/>
        <v>14032</v>
      </c>
      <c r="S748">
        <f t="shared" si="157"/>
        <v>745</v>
      </c>
      <c r="T748" s="65">
        <v>1</v>
      </c>
    </row>
    <row r="749" spans="1:20" ht="15" x14ac:dyDescent="0.2">
      <c r="A749" s="32">
        <f t="shared" si="158"/>
        <v>149101</v>
      </c>
      <c r="B749" s="25">
        <f t="shared" si="159"/>
        <v>149300</v>
      </c>
      <c r="C749" s="24">
        <f t="shared" si="162"/>
        <v>12809</v>
      </c>
      <c r="D749" s="24">
        <f t="shared" si="163"/>
        <v>18656</v>
      </c>
      <c r="E749" s="24">
        <f t="shared" si="164"/>
        <v>10969</v>
      </c>
      <c r="F749" s="24">
        <f t="shared" si="165"/>
        <v>31945</v>
      </c>
      <c r="G749" s="24"/>
      <c r="K749" s="26"/>
      <c r="L749" s="26"/>
      <c r="M749" s="26"/>
      <c r="P749" s="42">
        <f t="shared" si="160"/>
        <v>746</v>
      </c>
      <c r="Q749" s="45">
        <f t="shared" si="161"/>
        <v>7056</v>
      </c>
      <c r="R749" s="54">
        <f t="shared" si="156"/>
        <v>14112</v>
      </c>
      <c r="S749">
        <f t="shared" si="157"/>
        <v>750</v>
      </c>
      <c r="T749" s="65">
        <v>1</v>
      </c>
    </row>
    <row r="750" spans="1:20" x14ac:dyDescent="0.15">
      <c r="A750" s="32">
        <f t="shared" si="158"/>
        <v>149301</v>
      </c>
      <c r="B750" s="25">
        <f t="shared" si="159"/>
        <v>149500</v>
      </c>
      <c r="C750" s="24">
        <f t="shared" si="162"/>
        <v>12823</v>
      </c>
      <c r="D750" s="24">
        <f t="shared" si="163"/>
        <v>18680</v>
      </c>
      <c r="E750" s="24">
        <f t="shared" si="164"/>
        <v>10983</v>
      </c>
      <c r="F750" s="24">
        <f t="shared" si="165"/>
        <v>31985</v>
      </c>
      <c r="G750" s="24"/>
      <c r="K750" s="24"/>
      <c r="L750" s="24"/>
      <c r="M750" s="24"/>
      <c r="P750" s="42">
        <f t="shared" si="160"/>
        <v>747</v>
      </c>
      <c r="Q750" s="45">
        <f t="shared" si="161"/>
        <v>7056</v>
      </c>
      <c r="R750" s="54">
        <f t="shared" si="156"/>
        <v>14112</v>
      </c>
      <c r="S750">
        <f t="shared" si="157"/>
        <v>750</v>
      </c>
      <c r="T750" s="65">
        <v>1</v>
      </c>
    </row>
    <row r="751" spans="1:20" ht="15" x14ac:dyDescent="0.2">
      <c r="A751" s="32">
        <f t="shared" si="158"/>
        <v>149501</v>
      </c>
      <c r="B751" s="25">
        <f t="shared" si="159"/>
        <v>149700</v>
      </c>
      <c r="C751" s="24">
        <f t="shared" si="162"/>
        <v>12837</v>
      </c>
      <c r="D751" s="24">
        <f t="shared" si="163"/>
        <v>18704</v>
      </c>
      <c r="E751" s="24">
        <f t="shared" si="164"/>
        <v>10997</v>
      </c>
      <c r="F751" s="24">
        <f t="shared" si="165"/>
        <v>32025</v>
      </c>
      <c r="G751" s="24"/>
      <c r="K751" s="26"/>
      <c r="L751" s="26"/>
      <c r="M751" s="26"/>
      <c r="P751" s="42">
        <f t="shared" si="160"/>
        <v>748</v>
      </c>
      <c r="Q751" s="45">
        <f t="shared" si="161"/>
        <v>7056</v>
      </c>
      <c r="R751" s="54">
        <f t="shared" si="156"/>
        <v>14112</v>
      </c>
      <c r="S751">
        <f t="shared" si="157"/>
        <v>750</v>
      </c>
      <c r="T751" s="65">
        <v>1</v>
      </c>
    </row>
    <row r="752" spans="1:20" ht="15" x14ac:dyDescent="0.2">
      <c r="A752" s="32">
        <f t="shared" si="158"/>
        <v>149701</v>
      </c>
      <c r="B752" s="25">
        <f t="shared" si="159"/>
        <v>149900</v>
      </c>
      <c r="C752" s="24">
        <f t="shared" si="162"/>
        <v>12851</v>
      </c>
      <c r="D752" s="24">
        <f t="shared" si="163"/>
        <v>18728</v>
      </c>
      <c r="E752" s="24">
        <f t="shared" si="164"/>
        <v>11011</v>
      </c>
      <c r="F752" s="24">
        <f t="shared" si="165"/>
        <v>32065</v>
      </c>
      <c r="G752" s="24"/>
      <c r="K752" s="26"/>
      <c r="L752" s="26"/>
      <c r="M752" s="26"/>
      <c r="P752" s="42">
        <f t="shared" si="160"/>
        <v>749</v>
      </c>
      <c r="Q752" s="45">
        <f t="shared" si="161"/>
        <v>7056</v>
      </c>
      <c r="R752" s="54">
        <f t="shared" si="156"/>
        <v>14112</v>
      </c>
      <c r="S752">
        <f t="shared" si="157"/>
        <v>750</v>
      </c>
      <c r="T752" s="65">
        <v>1</v>
      </c>
    </row>
    <row r="753" spans="1:20" x14ac:dyDescent="0.15">
      <c r="A753" s="32">
        <f t="shared" si="158"/>
        <v>149901</v>
      </c>
      <c r="B753" s="25">
        <f t="shared" si="159"/>
        <v>150100</v>
      </c>
      <c r="C753" s="24">
        <f t="shared" si="162"/>
        <v>12865</v>
      </c>
      <c r="D753" s="24">
        <f t="shared" si="163"/>
        <v>18752</v>
      </c>
      <c r="E753" s="24">
        <f t="shared" si="164"/>
        <v>11025</v>
      </c>
      <c r="F753" s="24">
        <f t="shared" si="165"/>
        <v>32105</v>
      </c>
      <c r="G753" s="24"/>
      <c r="K753" s="24"/>
      <c r="L753" s="24"/>
      <c r="M753" s="24"/>
      <c r="P753" s="42">
        <f t="shared" si="160"/>
        <v>750</v>
      </c>
      <c r="Q753" s="45">
        <f t="shared" si="161"/>
        <v>7056</v>
      </c>
      <c r="R753" s="54">
        <f t="shared" si="156"/>
        <v>14112</v>
      </c>
      <c r="S753">
        <f t="shared" si="157"/>
        <v>750</v>
      </c>
      <c r="T753" s="65">
        <v>1</v>
      </c>
    </row>
    <row r="754" spans="1:20" ht="15" x14ac:dyDescent="0.2">
      <c r="A754" s="32">
        <f t="shared" si="158"/>
        <v>150101</v>
      </c>
      <c r="B754" s="25">
        <f t="shared" si="159"/>
        <v>150300</v>
      </c>
      <c r="C754" s="24">
        <f t="shared" si="162"/>
        <v>12879</v>
      </c>
      <c r="D754" s="24">
        <f t="shared" si="163"/>
        <v>18776</v>
      </c>
      <c r="E754" s="24">
        <f t="shared" si="164"/>
        <v>11039</v>
      </c>
      <c r="F754" s="24">
        <f t="shared" si="165"/>
        <v>32145</v>
      </c>
      <c r="G754" s="24"/>
      <c r="K754" s="26"/>
      <c r="L754" s="26"/>
      <c r="M754" s="26"/>
      <c r="P754" s="42">
        <f t="shared" si="160"/>
        <v>751</v>
      </c>
      <c r="Q754" s="45">
        <f t="shared" si="161"/>
        <v>7096</v>
      </c>
      <c r="R754" s="54">
        <f t="shared" si="156"/>
        <v>14192</v>
      </c>
      <c r="S754">
        <f t="shared" si="157"/>
        <v>755</v>
      </c>
      <c r="T754" s="65">
        <v>1</v>
      </c>
    </row>
    <row r="755" spans="1:20" ht="15" x14ac:dyDescent="0.2">
      <c r="A755" s="32">
        <f t="shared" si="158"/>
        <v>150301</v>
      </c>
      <c r="B755" s="25">
        <f t="shared" si="159"/>
        <v>150500</v>
      </c>
      <c r="C755" s="24">
        <f t="shared" si="162"/>
        <v>12893</v>
      </c>
      <c r="D755" s="24">
        <f t="shared" si="163"/>
        <v>18800</v>
      </c>
      <c r="E755" s="24">
        <f t="shared" si="164"/>
        <v>11053</v>
      </c>
      <c r="F755" s="24">
        <f t="shared" si="165"/>
        <v>32185</v>
      </c>
      <c r="G755" s="24"/>
      <c r="K755" s="26"/>
      <c r="L755" s="26"/>
      <c r="M755" s="26"/>
      <c r="P755" s="42">
        <f t="shared" si="160"/>
        <v>752</v>
      </c>
      <c r="Q755" s="45">
        <f t="shared" si="161"/>
        <v>7096</v>
      </c>
      <c r="R755" s="54">
        <f t="shared" si="156"/>
        <v>14192</v>
      </c>
      <c r="S755">
        <f t="shared" si="157"/>
        <v>755</v>
      </c>
      <c r="T755" s="65">
        <v>1</v>
      </c>
    </row>
    <row r="756" spans="1:20" x14ac:dyDescent="0.15">
      <c r="A756" s="32">
        <f t="shared" si="158"/>
        <v>150501</v>
      </c>
      <c r="B756" s="25">
        <f t="shared" si="159"/>
        <v>150700</v>
      </c>
      <c r="C756" s="24">
        <f t="shared" si="162"/>
        <v>12907</v>
      </c>
      <c r="D756" s="24">
        <f t="shared" si="163"/>
        <v>18824</v>
      </c>
      <c r="E756" s="24">
        <f t="shared" si="164"/>
        <v>11067</v>
      </c>
      <c r="F756" s="24">
        <f t="shared" si="165"/>
        <v>32225</v>
      </c>
      <c r="G756" s="24"/>
      <c r="K756" s="24"/>
      <c r="L756" s="24"/>
      <c r="M756" s="24"/>
      <c r="P756" s="42">
        <f t="shared" si="160"/>
        <v>753</v>
      </c>
      <c r="Q756" s="45">
        <f t="shared" si="161"/>
        <v>7096</v>
      </c>
      <c r="R756" s="54">
        <f t="shared" si="156"/>
        <v>14192</v>
      </c>
      <c r="S756">
        <f t="shared" si="157"/>
        <v>755</v>
      </c>
      <c r="T756" s="65">
        <v>1</v>
      </c>
    </row>
    <row r="757" spans="1:20" ht="15" x14ac:dyDescent="0.2">
      <c r="A757" s="32">
        <f t="shared" si="158"/>
        <v>150701</v>
      </c>
      <c r="B757" s="25">
        <f t="shared" si="159"/>
        <v>150900</v>
      </c>
      <c r="C757" s="24">
        <f t="shared" si="162"/>
        <v>12921</v>
      </c>
      <c r="D757" s="24">
        <f t="shared" si="163"/>
        <v>18848</v>
      </c>
      <c r="E757" s="24">
        <f t="shared" si="164"/>
        <v>11081</v>
      </c>
      <c r="F757" s="24">
        <f t="shared" si="165"/>
        <v>32265</v>
      </c>
      <c r="G757" s="24"/>
      <c r="K757" s="26"/>
      <c r="L757" s="26"/>
      <c r="M757" s="26"/>
      <c r="P757" s="42">
        <f t="shared" si="160"/>
        <v>754</v>
      </c>
      <c r="Q757" s="45">
        <f t="shared" si="161"/>
        <v>7096</v>
      </c>
      <c r="R757" s="54">
        <f t="shared" si="156"/>
        <v>14192</v>
      </c>
      <c r="S757">
        <f t="shared" si="157"/>
        <v>755</v>
      </c>
      <c r="T757" s="65">
        <v>1</v>
      </c>
    </row>
    <row r="758" spans="1:20" ht="15" x14ac:dyDescent="0.2">
      <c r="A758" s="32">
        <f t="shared" si="158"/>
        <v>150901</v>
      </c>
      <c r="B758" s="25">
        <f t="shared" si="159"/>
        <v>151100</v>
      </c>
      <c r="C758" s="24">
        <f t="shared" si="162"/>
        <v>12935</v>
      </c>
      <c r="D758" s="24">
        <f t="shared" si="163"/>
        <v>18872</v>
      </c>
      <c r="E758" s="24">
        <f t="shared" si="164"/>
        <v>11095</v>
      </c>
      <c r="F758" s="24">
        <f t="shared" si="165"/>
        <v>32305</v>
      </c>
      <c r="G758" s="24"/>
      <c r="K758" s="26"/>
      <c r="L758" s="26"/>
      <c r="M758" s="26"/>
      <c r="P758" s="42">
        <f t="shared" si="160"/>
        <v>755</v>
      </c>
      <c r="Q758" s="45">
        <f t="shared" si="161"/>
        <v>7096</v>
      </c>
      <c r="R758" s="54">
        <f t="shared" si="156"/>
        <v>14192</v>
      </c>
      <c r="S758">
        <f t="shared" si="157"/>
        <v>755</v>
      </c>
      <c r="T758" s="65">
        <v>1</v>
      </c>
    </row>
    <row r="759" spans="1:20" x14ac:dyDescent="0.15">
      <c r="A759" s="32">
        <f t="shared" si="158"/>
        <v>151101</v>
      </c>
      <c r="B759" s="25">
        <f t="shared" si="159"/>
        <v>151300</v>
      </c>
      <c r="C759" s="24">
        <f t="shared" si="162"/>
        <v>12949</v>
      </c>
      <c r="D759" s="24">
        <f t="shared" si="163"/>
        <v>18896</v>
      </c>
      <c r="E759" s="24">
        <f t="shared" si="164"/>
        <v>11109</v>
      </c>
      <c r="F759" s="24">
        <f t="shared" si="165"/>
        <v>32345</v>
      </c>
      <c r="G759" s="24"/>
      <c r="K759" s="24"/>
      <c r="L759" s="24"/>
      <c r="M759" s="24"/>
      <c r="P759" s="42">
        <f t="shared" si="160"/>
        <v>756</v>
      </c>
      <c r="Q759" s="45">
        <f t="shared" si="161"/>
        <v>7136</v>
      </c>
      <c r="R759" s="54">
        <f t="shared" si="156"/>
        <v>14272</v>
      </c>
      <c r="S759">
        <f t="shared" si="157"/>
        <v>760</v>
      </c>
      <c r="T759" s="65">
        <v>1</v>
      </c>
    </row>
    <row r="760" spans="1:20" ht="15" x14ac:dyDescent="0.2">
      <c r="A760" s="32">
        <f t="shared" si="158"/>
        <v>151301</v>
      </c>
      <c r="B760" s="25">
        <f t="shared" si="159"/>
        <v>151500</v>
      </c>
      <c r="C760" s="24">
        <f t="shared" si="162"/>
        <v>12963</v>
      </c>
      <c r="D760" s="24">
        <f t="shared" si="163"/>
        <v>18920</v>
      </c>
      <c r="E760" s="24">
        <f t="shared" si="164"/>
        <v>11123</v>
      </c>
      <c r="F760" s="24">
        <f t="shared" si="165"/>
        <v>32385</v>
      </c>
      <c r="G760" s="24"/>
      <c r="K760" s="26"/>
      <c r="L760" s="26"/>
      <c r="M760" s="26"/>
      <c r="P760" s="42">
        <f t="shared" si="160"/>
        <v>757</v>
      </c>
      <c r="Q760" s="45">
        <f t="shared" si="161"/>
        <v>7136</v>
      </c>
      <c r="R760" s="54">
        <f t="shared" si="156"/>
        <v>14272</v>
      </c>
      <c r="S760">
        <f t="shared" si="157"/>
        <v>760</v>
      </c>
      <c r="T760" s="65">
        <v>1</v>
      </c>
    </row>
    <row r="761" spans="1:20" ht="15" x14ac:dyDescent="0.2">
      <c r="A761" s="32">
        <f t="shared" si="158"/>
        <v>151501</v>
      </c>
      <c r="B761" s="25">
        <f t="shared" si="159"/>
        <v>151700</v>
      </c>
      <c r="C761" s="24">
        <f t="shared" si="162"/>
        <v>12977</v>
      </c>
      <c r="D761" s="24">
        <f t="shared" si="163"/>
        <v>18944</v>
      </c>
      <c r="E761" s="24">
        <f t="shared" si="164"/>
        <v>11137</v>
      </c>
      <c r="F761" s="24">
        <f t="shared" si="165"/>
        <v>32425</v>
      </c>
      <c r="G761" s="24"/>
      <c r="K761" s="26"/>
      <c r="L761" s="26"/>
      <c r="M761" s="26"/>
      <c r="P761" s="42">
        <f t="shared" si="160"/>
        <v>758</v>
      </c>
      <c r="Q761" s="45">
        <f t="shared" si="161"/>
        <v>7136</v>
      </c>
      <c r="R761" s="54">
        <f t="shared" si="156"/>
        <v>14272</v>
      </c>
      <c r="S761">
        <f t="shared" si="157"/>
        <v>760</v>
      </c>
      <c r="T761" s="65">
        <v>1</v>
      </c>
    </row>
    <row r="762" spans="1:20" x14ac:dyDescent="0.15">
      <c r="A762" s="32">
        <f t="shared" si="158"/>
        <v>151701</v>
      </c>
      <c r="B762" s="25">
        <f t="shared" si="159"/>
        <v>151900</v>
      </c>
      <c r="C762" s="24">
        <f t="shared" si="162"/>
        <v>12991</v>
      </c>
      <c r="D762" s="24">
        <f t="shared" si="163"/>
        <v>18968</v>
      </c>
      <c r="E762" s="24">
        <f t="shared" si="164"/>
        <v>11151</v>
      </c>
      <c r="F762" s="24">
        <f t="shared" si="165"/>
        <v>32465</v>
      </c>
      <c r="G762" s="24"/>
      <c r="K762" s="24"/>
      <c r="L762" s="24"/>
      <c r="M762" s="24"/>
      <c r="P762" s="42">
        <f t="shared" si="160"/>
        <v>759</v>
      </c>
      <c r="Q762" s="45">
        <f t="shared" si="161"/>
        <v>7136</v>
      </c>
      <c r="R762" s="54">
        <f t="shared" si="156"/>
        <v>14272</v>
      </c>
      <c r="S762">
        <f t="shared" si="157"/>
        <v>760</v>
      </c>
      <c r="T762" s="65">
        <v>1</v>
      </c>
    </row>
    <row r="763" spans="1:20" ht="15" x14ac:dyDescent="0.2">
      <c r="A763" s="32">
        <f t="shared" si="158"/>
        <v>151901</v>
      </c>
      <c r="B763" s="25">
        <f t="shared" si="159"/>
        <v>152100</v>
      </c>
      <c r="C763" s="24">
        <f t="shared" si="162"/>
        <v>13005</v>
      </c>
      <c r="D763" s="24">
        <f t="shared" si="163"/>
        <v>18992</v>
      </c>
      <c r="E763" s="24">
        <f t="shared" si="164"/>
        <v>11165</v>
      </c>
      <c r="F763" s="24">
        <f t="shared" si="165"/>
        <v>32505</v>
      </c>
      <c r="G763" s="24"/>
      <c r="K763" s="26"/>
      <c r="L763" s="26"/>
      <c r="M763" s="26"/>
      <c r="P763" s="42">
        <f t="shared" si="160"/>
        <v>760</v>
      </c>
      <c r="Q763" s="45">
        <f t="shared" si="161"/>
        <v>7136</v>
      </c>
      <c r="R763" s="54">
        <f t="shared" si="156"/>
        <v>14272</v>
      </c>
      <c r="S763">
        <f t="shared" si="157"/>
        <v>760</v>
      </c>
      <c r="T763" s="65">
        <v>1</v>
      </c>
    </row>
    <row r="764" spans="1:20" ht="15" x14ac:dyDescent="0.2">
      <c r="A764" s="32">
        <f t="shared" si="158"/>
        <v>152101</v>
      </c>
      <c r="B764" s="25">
        <f t="shared" si="159"/>
        <v>152300</v>
      </c>
      <c r="C764" s="24">
        <f t="shared" si="162"/>
        <v>13019</v>
      </c>
      <c r="D764" s="24">
        <f t="shared" si="163"/>
        <v>19016</v>
      </c>
      <c r="E764" s="24">
        <f t="shared" si="164"/>
        <v>11179</v>
      </c>
      <c r="F764" s="24">
        <f t="shared" si="165"/>
        <v>32545</v>
      </c>
      <c r="G764" s="24"/>
      <c r="K764" s="26"/>
      <c r="L764" s="26"/>
      <c r="M764" s="26"/>
      <c r="P764" s="42">
        <f t="shared" si="160"/>
        <v>761</v>
      </c>
      <c r="Q764" s="45">
        <f t="shared" si="161"/>
        <v>7176</v>
      </c>
      <c r="R764" s="54">
        <f t="shared" si="156"/>
        <v>14352</v>
      </c>
      <c r="S764">
        <f t="shared" si="157"/>
        <v>765</v>
      </c>
      <c r="T764" s="65">
        <v>1</v>
      </c>
    </row>
    <row r="765" spans="1:20" x14ac:dyDescent="0.15">
      <c r="A765" s="32">
        <f t="shared" si="158"/>
        <v>152301</v>
      </c>
      <c r="B765" s="25">
        <f t="shared" si="159"/>
        <v>152500</v>
      </c>
      <c r="C765" s="24">
        <f t="shared" si="162"/>
        <v>13033</v>
      </c>
      <c r="D765" s="24">
        <f t="shared" si="163"/>
        <v>19040</v>
      </c>
      <c r="E765" s="24">
        <f t="shared" si="164"/>
        <v>11193</v>
      </c>
      <c r="F765" s="24">
        <f t="shared" si="165"/>
        <v>32585</v>
      </c>
      <c r="G765" s="24"/>
      <c r="K765" s="24"/>
      <c r="L765" s="24"/>
      <c r="M765" s="24"/>
      <c r="P765" s="42">
        <f t="shared" si="160"/>
        <v>762</v>
      </c>
      <c r="Q765" s="45">
        <f t="shared" si="161"/>
        <v>7176</v>
      </c>
      <c r="R765" s="54">
        <f t="shared" si="156"/>
        <v>14352</v>
      </c>
      <c r="S765">
        <f t="shared" si="157"/>
        <v>765</v>
      </c>
      <c r="T765" s="65">
        <v>1</v>
      </c>
    </row>
    <row r="766" spans="1:20" ht="15" x14ac:dyDescent="0.2">
      <c r="A766" s="32">
        <f t="shared" si="158"/>
        <v>152501</v>
      </c>
      <c r="B766" s="25">
        <f t="shared" si="159"/>
        <v>152700</v>
      </c>
      <c r="C766" s="24">
        <f t="shared" si="162"/>
        <v>13047</v>
      </c>
      <c r="D766" s="24">
        <f t="shared" si="163"/>
        <v>19064</v>
      </c>
      <c r="E766" s="24">
        <f t="shared" si="164"/>
        <v>11207</v>
      </c>
      <c r="F766" s="24">
        <f t="shared" si="165"/>
        <v>32625</v>
      </c>
      <c r="G766" s="24"/>
      <c r="K766" s="26"/>
      <c r="L766" s="26"/>
      <c r="M766" s="26"/>
      <c r="P766" s="42">
        <f t="shared" si="160"/>
        <v>763</v>
      </c>
      <c r="Q766" s="45">
        <f t="shared" si="161"/>
        <v>7176</v>
      </c>
      <c r="R766" s="54">
        <f t="shared" si="156"/>
        <v>14352</v>
      </c>
      <c r="S766">
        <f t="shared" si="157"/>
        <v>765</v>
      </c>
      <c r="T766" s="65">
        <v>1</v>
      </c>
    </row>
    <row r="767" spans="1:20" ht="15" x14ac:dyDescent="0.2">
      <c r="A767" s="32">
        <f t="shared" si="158"/>
        <v>152701</v>
      </c>
      <c r="B767" s="25">
        <f t="shared" si="159"/>
        <v>152900</v>
      </c>
      <c r="C767" s="24">
        <f t="shared" si="162"/>
        <v>13061</v>
      </c>
      <c r="D767" s="24">
        <f t="shared" si="163"/>
        <v>19088</v>
      </c>
      <c r="E767" s="24">
        <f t="shared" si="164"/>
        <v>11221</v>
      </c>
      <c r="F767" s="24">
        <f t="shared" si="165"/>
        <v>32665</v>
      </c>
      <c r="G767" s="24"/>
      <c r="K767" s="26"/>
      <c r="L767" s="26"/>
      <c r="M767" s="26"/>
      <c r="P767" s="42">
        <f t="shared" si="160"/>
        <v>764</v>
      </c>
      <c r="Q767" s="45">
        <f t="shared" si="161"/>
        <v>7176</v>
      </c>
      <c r="R767" s="54">
        <f t="shared" si="156"/>
        <v>14352</v>
      </c>
      <c r="S767">
        <f t="shared" si="157"/>
        <v>765</v>
      </c>
      <c r="T767" s="65">
        <v>1</v>
      </c>
    </row>
    <row r="768" spans="1:20" x14ac:dyDescent="0.15">
      <c r="A768" s="32">
        <f t="shared" si="158"/>
        <v>152901</v>
      </c>
      <c r="B768" s="25">
        <f t="shared" si="159"/>
        <v>153100</v>
      </c>
      <c r="C768" s="24">
        <f t="shared" si="162"/>
        <v>13075</v>
      </c>
      <c r="D768" s="24">
        <f t="shared" si="163"/>
        <v>19112</v>
      </c>
      <c r="E768" s="24">
        <f t="shared" si="164"/>
        <v>11235</v>
      </c>
      <c r="F768" s="24">
        <f t="shared" si="165"/>
        <v>32705</v>
      </c>
      <c r="G768" s="24"/>
      <c r="K768" s="24"/>
      <c r="L768" s="24"/>
      <c r="M768" s="24"/>
      <c r="P768" s="42">
        <f t="shared" si="160"/>
        <v>765</v>
      </c>
      <c r="Q768" s="45">
        <f t="shared" si="161"/>
        <v>7176</v>
      </c>
      <c r="R768" s="54">
        <f t="shared" si="156"/>
        <v>14352</v>
      </c>
      <c r="S768">
        <f t="shared" si="157"/>
        <v>765</v>
      </c>
      <c r="T768" s="65">
        <v>1</v>
      </c>
    </row>
    <row r="769" spans="1:20" ht="15" x14ac:dyDescent="0.2">
      <c r="A769" s="32">
        <f t="shared" si="158"/>
        <v>153101</v>
      </c>
      <c r="B769" s="25">
        <f t="shared" si="159"/>
        <v>153300</v>
      </c>
      <c r="C769" s="24">
        <f t="shared" si="162"/>
        <v>13089</v>
      </c>
      <c r="D769" s="24">
        <f t="shared" si="163"/>
        <v>19136</v>
      </c>
      <c r="E769" s="24">
        <f t="shared" si="164"/>
        <v>11249</v>
      </c>
      <c r="F769" s="24">
        <f t="shared" si="165"/>
        <v>32745</v>
      </c>
      <c r="G769" s="24"/>
      <c r="K769" s="26"/>
      <c r="L769" s="26"/>
      <c r="M769" s="26"/>
      <c r="P769" s="42">
        <f t="shared" si="160"/>
        <v>766</v>
      </c>
      <c r="Q769" s="45">
        <f t="shared" si="161"/>
        <v>7216</v>
      </c>
      <c r="R769" s="54">
        <f t="shared" si="156"/>
        <v>14432</v>
      </c>
      <c r="S769">
        <f t="shared" si="157"/>
        <v>770</v>
      </c>
      <c r="T769" s="65">
        <v>1</v>
      </c>
    </row>
    <row r="770" spans="1:20" ht="15" x14ac:dyDescent="0.2">
      <c r="A770" s="32">
        <f t="shared" si="158"/>
        <v>153301</v>
      </c>
      <c r="B770" s="25">
        <f t="shared" si="159"/>
        <v>153500</v>
      </c>
      <c r="C770" s="24">
        <f t="shared" si="162"/>
        <v>13103</v>
      </c>
      <c r="D770" s="24">
        <f t="shared" si="163"/>
        <v>19160</v>
      </c>
      <c r="E770" s="24">
        <f t="shared" si="164"/>
        <v>11263</v>
      </c>
      <c r="F770" s="24">
        <f t="shared" si="165"/>
        <v>32785</v>
      </c>
      <c r="G770" s="24"/>
      <c r="K770" s="26"/>
      <c r="L770" s="26"/>
      <c r="M770" s="26"/>
      <c r="P770" s="42">
        <f t="shared" si="160"/>
        <v>767</v>
      </c>
      <c r="Q770" s="45">
        <f t="shared" si="161"/>
        <v>7216</v>
      </c>
      <c r="R770" s="54">
        <f t="shared" si="156"/>
        <v>14432</v>
      </c>
      <c r="S770">
        <f t="shared" si="157"/>
        <v>770</v>
      </c>
      <c r="T770" s="65">
        <v>1</v>
      </c>
    </row>
    <row r="771" spans="1:20" x14ac:dyDescent="0.15">
      <c r="A771" s="32">
        <f t="shared" si="158"/>
        <v>153501</v>
      </c>
      <c r="B771" s="25">
        <f t="shared" si="159"/>
        <v>153700</v>
      </c>
      <c r="C771" s="24">
        <f t="shared" si="162"/>
        <v>13117</v>
      </c>
      <c r="D771" s="24">
        <f t="shared" si="163"/>
        <v>19184</v>
      </c>
      <c r="E771" s="24">
        <f t="shared" si="164"/>
        <v>11277</v>
      </c>
      <c r="F771" s="24">
        <f t="shared" si="165"/>
        <v>32825</v>
      </c>
      <c r="G771" s="24"/>
      <c r="K771" s="24"/>
      <c r="L771" s="24"/>
      <c r="M771" s="24"/>
      <c r="P771" s="42">
        <f t="shared" si="160"/>
        <v>768</v>
      </c>
      <c r="Q771" s="45">
        <f t="shared" si="161"/>
        <v>7216</v>
      </c>
      <c r="R771" s="54">
        <f t="shared" si="156"/>
        <v>14432</v>
      </c>
      <c r="S771">
        <f t="shared" si="157"/>
        <v>770</v>
      </c>
      <c r="T771" s="65">
        <v>1</v>
      </c>
    </row>
    <row r="772" spans="1:20" ht="15" x14ac:dyDescent="0.2">
      <c r="A772" s="32">
        <f t="shared" si="158"/>
        <v>153701</v>
      </c>
      <c r="B772" s="25">
        <f t="shared" si="159"/>
        <v>153900</v>
      </c>
      <c r="C772" s="24">
        <f t="shared" si="162"/>
        <v>13131</v>
      </c>
      <c r="D772" s="24">
        <f t="shared" si="163"/>
        <v>19208</v>
      </c>
      <c r="E772" s="24">
        <f t="shared" si="164"/>
        <v>11291</v>
      </c>
      <c r="F772" s="24">
        <f t="shared" si="165"/>
        <v>32865</v>
      </c>
      <c r="G772" s="24"/>
      <c r="K772" s="26"/>
      <c r="L772" s="26"/>
      <c r="M772" s="26"/>
      <c r="P772" s="42">
        <f t="shared" si="160"/>
        <v>769</v>
      </c>
      <c r="Q772" s="45">
        <f t="shared" si="161"/>
        <v>7216</v>
      </c>
      <c r="R772" s="54">
        <f t="shared" ref="R772:R835" si="166">+Q772*2</f>
        <v>14432</v>
      </c>
      <c r="S772">
        <f t="shared" ref="S772:S835" si="167">VLOOKUP(P772,$U$3:$V$204,2)</f>
        <v>770</v>
      </c>
      <c r="T772" s="65">
        <v>1</v>
      </c>
    </row>
    <row r="773" spans="1:20" ht="15" x14ac:dyDescent="0.2">
      <c r="A773" s="32">
        <f t="shared" ref="A773:A836" si="168">B772+1</f>
        <v>153901</v>
      </c>
      <c r="B773" s="25">
        <f t="shared" ref="B773:B836" si="169">B772+200</f>
        <v>154100</v>
      </c>
      <c r="C773" s="24">
        <f t="shared" si="162"/>
        <v>13145</v>
      </c>
      <c r="D773" s="24">
        <f t="shared" si="163"/>
        <v>19232</v>
      </c>
      <c r="E773" s="24">
        <f t="shared" si="164"/>
        <v>11305</v>
      </c>
      <c r="F773" s="24">
        <f t="shared" si="165"/>
        <v>32905</v>
      </c>
      <c r="G773" s="24"/>
      <c r="K773" s="26"/>
      <c r="L773" s="26"/>
      <c r="M773" s="26"/>
      <c r="P773" s="42">
        <f t="shared" si="160"/>
        <v>770</v>
      </c>
      <c r="Q773" s="45">
        <f t="shared" si="161"/>
        <v>7216</v>
      </c>
      <c r="R773" s="54">
        <f t="shared" si="166"/>
        <v>14432</v>
      </c>
      <c r="S773">
        <f t="shared" si="167"/>
        <v>770</v>
      </c>
      <c r="T773" s="65">
        <v>1</v>
      </c>
    </row>
    <row r="774" spans="1:20" x14ac:dyDescent="0.15">
      <c r="A774" s="32">
        <f t="shared" si="168"/>
        <v>154101</v>
      </c>
      <c r="B774" s="25">
        <f t="shared" si="169"/>
        <v>154300</v>
      </c>
      <c r="C774" s="24">
        <f t="shared" si="162"/>
        <v>13159</v>
      </c>
      <c r="D774" s="24">
        <f t="shared" si="163"/>
        <v>19256</v>
      </c>
      <c r="E774" s="24">
        <f t="shared" si="164"/>
        <v>11319</v>
      </c>
      <c r="F774" s="24">
        <f t="shared" si="165"/>
        <v>32945</v>
      </c>
      <c r="G774" s="24"/>
      <c r="K774" s="24"/>
      <c r="L774" s="24"/>
      <c r="M774" s="24"/>
      <c r="P774" s="42">
        <f t="shared" ref="P774:P837" si="170">+P773+1</f>
        <v>771</v>
      </c>
      <c r="Q774" s="45">
        <f t="shared" si="161"/>
        <v>7256</v>
      </c>
      <c r="R774" s="54">
        <f t="shared" si="166"/>
        <v>14512</v>
      </c>
      <c r="S774">
        <f t="shared" si="167"/>
        <v>775</v>
      </c>
      <c r="T774" s="65">
        <v>1</v>
      </c>
    </row>
    <row r="775" spans="1:20" ht="15" x14ac:dyDescent="0.2">
      <c r="A775" s="32">
        <f t="shared" si="168"/>
        <v>154301</v>
      </c>
      <c r="B775" s="25">
        <f t="shared" si="169"/>
        <v>154500</v>
      </c>
      <c r="C775" s="24">
        <f t="shared" si="162"/>
        <v>13173</v>
      </c>
      <c r="D775" s="24">
        <f t="shared" si="163"/>
        <v>19280</v>
      </c>
      <c r="E775" s="24">
        <f t="shared" si="164"/>
        <v>11333</v>
      </c>
      <c r="F775" s="24">
        <f t="shared" si="165"/>
        <v>32985</v>
      </c>
      <c r="G775" s="24"/>
      <c r="K775" s="26"/>
      <c r="L775" s="26"/>
      <c r="M775" s="26"/>
      <c r="P775" s="42">
        <f t="shared" si="170"/>
        <v>772</v>
      </c>
      <c r="Q775" s="45">
        <f t="shared" ref="Q775:Q838" si="171">Q774+IF(MOD(P775-1,5),0,(VLOOKUP(P775,$K$16:$M$24,3)))</f>
        <v>7256</v>
      </c>
      <c r="R775" s="54">
        <f t="shared" si="166"/>
        <v>14512</v>
      </c>
      <c r="S775">
        <f t="shared" si="167"/>
        <v>775</v>
      </c>
      <c r="T775" s="65">
        <v>1</v>
      </c>
    </row>
    <row r="776" spans="1:20" ht="15" x14ac:dyDescent="0.2">
      <c r="A776" s="32">
        <f t="shared" si="168"/>
        <v>154501</v>
      </c>
      <c r="B776" s="25">
        <f t="shared" si="169"/>
        <v>154700</v>
      </c>
      <c r="C776" s="24">
        <f t="shared" si="162"/>
        <v>13187</v>
      </c>
      <c r="D776" s="24">
        <f t="shared" si="163"/>
        <v>19304</v>
      </c>
      <c r="E776" s="24">
        <f t="shared" si="164"/>
        <v>11347</v>
      </c>
      <c r="F776" s="24">
        <f t="shared" si="165"/>
        <v>33025</v>
      </c>
      <c r="G776" s="24"/>
      <c r="K776" s="26"/>
      <c r="L776" s="26"/>
      <c r="M776" s="26"/>
      <c r="P776" s="42">
        <f t="shared" si="170"/>
        <v>773</v>
      </c>
      <c r="Q776" s="45">
        <f t="shared" si="171"/>
        <v>7256</v>
      </c>
      <c r="R776" s="54">
        <f t="shared" si="166"/>
        <v>14512</v>
      </c>
      <c r="S776">
        <f t="shared" si="167"/>
        <v>775</v>
      </c>
      <c r="T776" s="65">
        <v>1</v>
      </c>
    </row>
    <row r="777" spans="1:20" x14ac:dyDescent="0.15">
      <c r="A777" s="32">
        <f t="shared" si="168"/>
        <v>154701</v>
      </c>
      <c r="B777" s="25">
        <f t="shared" si="169"/>
        <v>154900</v>
      </c>
      <c r="C777" s="24">
        <f t="shared" si="162"/>
        <v>13201</v>
      </c>
      <c r="D777" s="24">
        <f t="shared" si="163"/>
        <v>19328</v>
      </c>
      <c r="E777" s="24">
        <f t="shared" si="164"/>
        <v>11361</v>
      </c>
      <c r="F777" s="24">
        <f t="shared" si="165"/>
        <v>33065</v>
      </c>
      <c r="G777" s="24"/>
      <c r="K777" s="24"/>
      <c r="L777" s="24"/>
      <c r="M777" s="24"/>
      <c r="P777" s="42">
        <f t="shared" si="170"/>
        <v>774</v>
      </c>
      <c r="Q777" s="45">
        <f t="shared" si="171"/>
        <v>7256</v>
      </c>
      <c r="R777" s="54">
        <f t="shared" si="166"/>
        <v>14512</v>
      </c>
      <c r="S777">
        <f t="shared" si="167"/>
        <v>775</v>
      </c>
      <c r="T777" s="65">
        <v>1</v>
      </c>
    </row>
    <row r="778" spans="1:20" ht="15" x14ac:dyDescent="0.2">
      <c r="A778" s="32">
        <f t="shared" si="168"/>
        <v>154901</v>
      </c>
      <c r="B778" s="25">
        <f t="shared" si="169"/>
        <v>155100</v>
      </c>
      <c r="C778" s="24">
        <f t="shared" si="162"/>
        <v>13215</v>
      </c>
      <c r="D778" s="24">
        <f t="shared" si="163"/>
        <v>19352</v>
      </c>
      <c r="E778" s="24">
        <f t="shared" si="164"/>
        <v>11375</v>
      </c>
      <c r="F778" s="24">
        <f t="shared" si="165"/>
        <v>33105</v>
      </c>
      <c r="G778" s="24"/>
      <c r="K778" s="26"/>
      <c r="L778" s="26"/>
      <c r="M778" s="26"/>
      <c r="P778" s="42">
        <f t="shared" si="170"/>
        <v>775</v>
      </c>
      <c r="Q778" s="45">
        <f t="shared" si="171"/>
        <v>7256</v>
      </c>
      <c r="R778" s="54">
        <f t="shared" si="166"/>
        <v>14512</v>
      </c>
      <c r="S778">
        <f t="shared" si="167"/>
        <v>775</v>
      </c>
      <c r="T778" s="65">
        <v>1</v>
      </c>
    </row>
    <row r="779" spans="1:20" ht="15" x14ac:dyDescent="0.2">
      <c r="A779" s="32">
        <f t="shared" si="168"/>
        <v>155101</v>
      </c>
      <c r="B779" s="25">
        <f t="shared" si="169"/>
        <v>155300</v>
      </c>
      <c r="C779" s="24">
        <f t="shared" si="162"/>
        <v>13229</v>
      </c>
      <c r="D779" s="24">
        <f t="shared" si="163"/>
        <v>19376</v>
      </c>
      <c r="E779" s="24">
        <f t="shared" si="164"/>
        <v>11389</v>
      </c>
      <c r="F779" s="24">
        <f t="shared" si="165"/>
        <v>33145</v>
      </c>
      <c r="G779" s="24"/>
      <c r="K779" s="26"/>
      <c r="L779" s="26"/>
      <c r="M779" s="26"/>
      <c r="P779" s="42">
        <f t="shared" si="170"/>
        <v>776</v>
      </c>
      <c r="Q779" s="45">
        <f t="shared" si="171"/>
        <v>7296</v>
      </c>
      <c r="R779" s="54">
        <f t="shared" si="166"/>
        <v>14592</v>
      </c>
      <c r="S779">
        <f t="shared" si="167"/>
        <v>780</v>
      </c>
      <c r="T779" s="65">
        <v>1</v>
      </c>
    </row>
    <row r="780" spans="1:20" x14ac:dyDescent="0.15">
      <c r="A780" s="32">
        <f t="shared" si="168"/>
        <v>155301</v>
      </c>
      <c r="B780" s="25">
        <f t="shared" si="169"/>
        <v>155500</v>
      </c>
      <c r="C780" s="24">
        <f t="shared" si="162"/>
        <v>13243</v>
      </c>
      <c r="D780" s="24">
        <f t="shared" si="163"/>
        <v>19400</v>
      </c>
      <c r="E780" s="24">
        <f t="shared" si="164"/>
        <v>11403</v>
      </c>
      <c r="F780" s="24">
        <f t="shared" si="165"/>
        <v>33185</v>
      </c>
      <c r="G780" s="24"/>
      <c r="K780" s="24"/>
      <c r="L780" s="24"/>
      <c r="M780" s="24"/>
      <c r="P780" s="42">
        <f t="shared" si="170"/>
        <v>777</v>
      </c>
      <c r="Q780" s="45">
        <f t="shared" si="171"/>
        <v>7296</v>
      </c>
      <c r="R780" s="54">
        <f t="shared" si="166"/>
        <v>14592</v>
      </c>
      <c r="S780">
        <f t="shared" si="167"/>
        <v>780</v>
      </c>
      <c r="T780" s="65">
        <v>1</v>
      </c>
    </row>
    <row r="781" spans="1:20" ht="15" x14ac:dyDescent="0.2">
      <c r="A781" s="32">
        <f t="shared" si="168"/>
        <v>155501</v>
      </c>
      <c r="B781" s="25">
        <f t="shared" si="169"/>
        <v>155700</v>
      </c>
      <c r="C781" s="24">
        <f t="shared" si="162"/>
        <v>13257</v>
      </c>
      <c r="D781" s="24">
        <f t="shared" si="163"/>
        <v>19424</v>
      </c>
      <c r="E781" s="24">
        <f t="shared" si="164"/>
        <v>11417</v>
      </c>
      <c r="F781" s="24">
        <f t="shared" si="165"/>
        <v>33225</v>
      </c>
      <c r="G781" s="24"/>
      <c r="K781" s="26"/>
      <c r="L781" s="26"/>
      <c r="M781" s="26"/>
      <c r="P781" s="42">
        <f t="shared" si="170"/>
        <v>778</v>
      </c>
      <c r="Q781" s="45">
        <f t="shared" si="171"/>
        <v>7296</v>
      </c>
      <c r="R781" s="54">
        <f t="shared" si="166"/>
        <v>14592</v>
      </c>
      <c r="S781">
        <f t="shared" si="167"/>
        <v>780</v>
      </c>
      <c r="T781" s="65">
        <v>1</v>
      </c>
    </row>
    <row r="782" spans="1:20" ht="15" x14ac:dyDescent="0.2">
      <c r="A782" s="32">
        <f t="shared" si="168"/>
        <v>155701</v>
      </c>
      <c r="B782" s="25">
        <f t="shared" si="169"/>
        <v>155900</v>
      </c>
      <c r="C782" s="24">
        <f t="shared" si="162"/>
        <v>13271</v>
      </c>
      <c r="D782" s="24">
        <f t="shared" si="163"/>
        <v>19448</v>
      </c>
      <c r="E782" s="24">
        <f t="shared" si="164"/>
        <v>11431</v>
      </c>
      <c r="F782" s="24">
        <f t="shared" si="165"/>
        <v>33265</v>
      </c>
      <c r="G782" s="24"/>
      <c r="K782" s="26"/>
      <c r="L782" s="26"/>
      <c r="M782" s="26"/>
      <c r="P782" s="42">
        <f t="shared" si="170"/>
        <v>779</v>
      </c>
      <c r="Q782" s="45">
        <f t="shared" si="171"/>
        <v>7296</v>
      </c>
      <c r="R782" s="54">
        <f t="shared" si="166"/>
        <v>14592</v>
      </c>
      <c r="S782">
        <f t="shared" si="167"/>
        <v>780</v>
      </c>
      <c r="T782" s="65">
        <v>1</v>
      </c>
    </row>
    <row r="783" spans="1:20" x14ac:dyDescent="0.15">
      <c r="A783" s="32">
        <f t="shared" si="168"/>
        <v>155901</v>
      </c>
      <c r="B783" s="25">
        <f t="shared" si="169"/>
        <v>156100</v>
      </c>
      <c r="C783" s="24">
        <f t="shared" si="162"/>
        <v>13285</v>
      </c>
      <c r="D783" s="24">
        <f t="shared" si="163"/>
        <v>19472</v>
      </c>
      <c r="E783" s="24">
        <f t="shared" si="164"/>
        <v>11445</v>
      </c>
      <c r="F783" s="24">
        <f t="shared" si="165"/>
        <v>33305</v>
      </c>
      <c r="G783" s="24"/>
      <c r="K783" s="24"/>
      <c r="L783" s="24"/>
      <c r="M783" s="24"/>
      <c r="P783" s="42">
        <f t="shared" si="170"/>
        <v>780</v>
      </c>
      <c r="Q783" s="45">
        <f t="shared" si="171"/>
        <v>7296</v>
      </c>
      <c r="R783" s="54">
        <f t="shared" si="166"/>
        <v>14592</v>
      </c>
      <c r="S783">
        <f t="shared" si="167"/>
        <v>780</v>
      </c>
      <c r="T783" s="65">
        <v>1</v>
      </c>
    </row>
    <row r="784" spans="1:20" ht="15" x14ac:dyDescent="0.2">
      <c r="A784" s="32">
        <f t="shared" si="168"/>
        <v>156101</v>
      </c>
      <c r="B784" s="25">
        <f t="shared" si="169"/>
        <v>156300</v>
      </c>
      <c r="C784" s="24">
        <f t="shared" si="162"/>
        <v>13299</v>
      </c>
      <c r="D784" s="24">
        <f t="shared" si="163"/>
        <v>19496</v>
      </c>
      <c r="E784" s="24">
        <f t="shared" si="164"/>
        <v>11459</v>
      </c>
      <c r="F784" s="24">
        <f t="shared" si="165"/>
        <v>33345</v>
      </c>
      <c r="G784" s="24"/>
      <c r="K784" s="26"/>
      <c r="L784" s="26"/>
      <c r="M784" s="26"/>
      <c r="P784" s="42">
        <f t="shared" si="170"/>
        <v>781</v>
      </c>
      <c r="Q784" s="45">
        <f t="shared" si="171"/>
        <v>7336</v>
      </c>
      <c r="R784" s="54">
        <f t="shared" si="166"/>
        <v>14672</v>
      </c>
      <c r="S784">
        <f t="shared" si="167"/>
        <v>785</v>
      </c>
      <c r="T784" s="65">
        <v>1</v>
      </c>
    </row>
    <row r="785" spans="1:20" ht="15" x14ac:dyDescent="0.2">
      <c r="A785" s="32">
        <f t="shared" si="168"/>
        <v>156301</v>
      </c>
      <c r="B785" s="25">
        <f t="shared" si="169"/>
        <v>156500</v>
      </c>
      <c r="C785" s="24">
        <f t="shared" si="162"/>
        <v>13313</v>
      </c>
      <c r="D785" s="24">
        <f t="shared" si="163"/>
        <v>19520</v>
      </c>
      <c r="E785" s="24">
        <f t="shared" si="164"/>
        <v>11473</v>
      </c>
      <c r="F785" s="24">
        <f t="shared" si="165"/>
        <v>33385</v>
      </c>
      <c r="G785" s="24"/>
      <c r="K785" s="26"/>
      <c r="L785" s="26"/>
      <c r="M785" s="26"/>
      <c r="P785" s="42">
        <f t="shared" si="170"/>
        <v>782</v>
      </c>
      <c r="Q785" s="45">
        <f t="shared" si="171"/>
        <v>7336</v>
      </c>
      <c r="R785" s="54">
        <f t="shared" si="166"/>
        <v>14672</v>
      </c>
      <c r="S785">
        <f t="shared" si="167"/>
        <v>785</v>
      </c>
      <c r="T785" s="65">
        <v>1</v>
      </c>
    </row>
    <row r="786" spans="1:20" x14ac:dyDescent="0.15">
      <c r="A786" s="32">
        <f t="shared" si="168"/>
        <v>156501</v>
      </c>
      <c r="B786" s="25">
        <f t="shared" si="169"/>
        <v>156700</v>
      </c>
      <c r="C786" s="24">
        <f t="shared" si="162"/>
        <v>13327</v>
      </c>
      <c r="D786" s="24">
        <f t="shared" si="163"/>
        <v>19544</v>
      </c>
      <c r="E786" s="24">
        <f t="shared" si="164"/>
        <v>11487</v>
      </c>
      <c r="F786" s="24">
        <f t="shared" si="165"/>
        <v>33425</v>
      </c>
      <c r="G786" s="24"/>
      <c r="K786" s="24"/>
      <c r="L786" s="24"/>
      <c r="M786" s="24"/>
      <c r="P786" s="42">
        <f t="shared" si="170"/>
        <v>783</v>
      </c>
      <c r="Q786" s="45">
        <f t="shared" si="171"/>
        <v>7336</v>
      </c>
      <c r="R786" s="54">
        <f t="shared" si="166"/>
        <v>14672</v>
      </c>
      <c r="S786">
        <f t="shared" si="167"/>
        <v>785</v>
      </c>
      <c r="T786" s="65">
        <v>1</v>
      </c>
    </row>
    <row r="787" spans="1:20" ht="15" x14ac:dyDescent="0.2">
      <c r="A787" s="32">
        <f t="shared" si="168"/>
        <v>156701</v>
      </c>
      <c r="B787" s="25">
        <f t="shared" si="169"/>
        <v>156900</v>
      </c>
      <c r="C787" s="24">
        <f t="shared" si="162"/>
        <v>13341</v>
      </c>
      <c r="D787" s="24">
        <f t="shared" si="163"/>
        <v>19568</v>
      </c>
      <c r="E787" s="24">
        <f t="shared" si="164"/>
        <v>11501</v>
      </c>
      <c r="F787" s="24">
        <f t="shared" si="165"/>
        <v>33465</v>
      </c>
      <c r="G787" s="24"/>
      <c r="K787" s="26"/>
      <c r="L787" s="26"/>
      <c r="M787" s="26"/>
      <c r="P787" s="42">
        <f t="shared" si="170"/>
        <v>784</v>
      </c>
      <c r="Q787" s="45">
        <f t="shared" si="171"/>
        <v>7336</v>
      </c>
      <c r="R787" s="54">
        <f t="shared" si="166"/>
        <v>14672</v>
      </c>
      <c r="S787">
        <f t="shared" si="167"/>
        <v>785</v>
      </c>
      <c r="T787" s="65">
        <v>1</v>
      </c>
    </row>
    <row r="788" spans="1:20" ht="15" x14ac:dyDescent="0.2">
      <c r="A788" s="32">
        <f t="shared" si="168"/>
        <v>156901</v>
      </c>
      <c r="B788" s="25">
        <f t="shared" si="169"/>
        <v>157100</v>
      </c>
      <c r="C788" s="24">
        <f t="shared" si="162"/>
        <v>13355</v>
      </c>
      <c r="D788" s="24">
        <f t="shared" si="163"/>
        <v>19592</v>
      </c>
      <c r="E788" s="24">
        <f t="shared" si="164"/>
        <v>11515</v>
      </c>
      <c r="F788" s="24">
        <f t="shared" si="165"/>
        <v>33505</v>
      </c>
      <c r="G788" s="24"/>
      <c r="K788" s="26"/>
      <c r="L788" s="26"/>
      <c r="M788" s="26"/>
      <c r="P788" s="42">
        <f t="shared" si="170"/>
        <v>785</v>
      </c>
      <c r="Q788" s="45">
        <f t="shared" si="171"/>
        <v>7336</v>
      </c>
      <c r="R788" s="54">
        <f t="shared" si="166"/>
        <v>14672</v>
      </c>
      <c r="S788">
        <f t="shared" si="167"/>
        <v>785</v>
      </c>
      <c r="T788" s="65">
        <v>1</v>
      </c>
    </row>
    <row r="789" spans="1:20" x14ac:dyDescent="0.15">
      <c r="A789" s="32">
        <f t="shared" si="168"/>
        <v>157101</v>
      </c>
      <c r="B789" s="25">
        <f t="shared" si="169"/>
        <v>157300</v>
      </c>
      <c r="C789" s="24">
        <f t="shared" si="162"/>
        <v>13369</v>
      </c>
      <c r="D789" s="24">
        <f t="shared" si="163"/>
        <v>19616</v>
      </c>
      <c r="E789" s="24">
        <f t="shared" si="164"/>
        <v>11529</v>
      </c>
      <c r="F789" s="24">
        <f t="shared" si="165"/>
        <v>33545</v>
      </c>
      <c r="G789" s="24"/>
      <c r="K789" s="24"/>
      <c r="L789" s="24"/>
      <c r="M789" s="24"/>
      <c r="P789" s="42">
        <f t="shared" si="170"/>
        <v>786</v>
      </c>
      <c r="Q789" s="45">
        <f t="shared" si="171"/>
        <v>7376</v>
      </c>
      <c r="R789" s="54">
        <f t="shared" si="166"/>
        <v>14752</v>
      </c>
      <c r="S789">
        <f t="shared" si="167"/>
        <v>790</v>
      </c>
      <c r="T789" s="65">
        <v>1</v>
      </c>
    </row>
    <row r="790" spans="1:20" ht="15" x14ac:dyDescent="0.2">
      <c r="A790" s="32">
        <f t="shared" si="168"/>
        <v>157301</v>
      </c>
      <c r="B790" s="25">
        <f t="shared" si="169"/>
        <v>157500</v>
      </c>
      <c r="C790" s="24">
        <f t="shared" si="162"/>
        <v>13383</v>
      </c>
      <c r="D790" s="24">
        <f t="shared" si="163"/>
        <v>19640</v>
      </c>
      <c r="E790" s="24">
        <f t="shared" si="164"/>
        <v>11543</v>
      </c>
      <c r="F790" s="24">
        <f t="shared" si="165"/>
        <v>33585</v>
      </c>
      <c r="G790" s="24"/>
      <c r="K790" s="26"/>
      <c r="L790" s="26"/>
      <c r="M790" s="26"/>
      <c r="P790" s="42">
        <f t="shared" si="170"/>
        <v>787</v>
      </c>
      <c r="Q790" s="45">
        <f t="shared" si="171"/>
        <v>7376</v>
      </c>
      <c r="R790" s="54">
        <f t="shared" si="166"/>
        <v>14752</v>
      </c>
      <c r="S790">
        <f t="shared" si="167"/>
        <v>790</v>
      </c>
      <c r="T790" s="65">
        <v>1</v>
      </c>
    </row>
    <row r="791" spans="1:20" ht="15" x14ac:dyDescent="0.2">
      <c r="A791" s="32">
        <f t="shared" si="168"/>
        <v>157501</v>
      </c>
      <c r="B791" s="25">
        <f t="shared" si="169"/>
        <v>157700</v>
      </c>
      <c r="C791" s="24">
        <f t="shared" si="162"/>
        <v>13397</v>
      </c>
      <c r="D791" s="24">
        <f t="shared" si="163"/>
        <v>19664</v>
      </c>
      <c r="E791" s="24">
        <f t="shared" si="164"/>
        <v>11557</v>
      </c>
      <c r="F791" s="24">
        <f t="shared" si="165"/>
        <v>33625</v>
      </c>
      <c r="G791" s="24"/>
      <c r="K791" s="26"/>
      <c r="L791" s="26"/>
      <c r="M791" s="26"/>
      <c r="P791" s="42">
        <f t="shared" si="170"/>
        <v>788</v>
      </c>
      <c r="Q791" s="45">
        <f t="shared" si="171"/>
        <v>7376</v>
      </c>
      <c r="R791" s="54">
        <f t="shared" si="166"/>
        <v>14752</v>
      </c>
      <c r="S791">
        <f t="shared" si="167"/>
        <v>790</v>
      </c>
      <c r="T791" s="65">
        <v>1</v>
      </c>
    </row>
    <row r="792" spans="1:20" x14ac:dyDescent="0.15">
      <c r="A792" s="32">
        <f t="shared" si="168"/>
        <v>157701</v>
      </c>
      <c r="B792" s="25">
        <f t="shared" si="169"/>
        <v>157900</v>
      </c>
      <c r="C792" s="24">
        <f t="shared" si="162"/>
        <v>13411</v>
      </c>
      <c r="D792" s="24">
        <f t="shared" si="163"/>
        <v>19688</v>
      </c>
      <c r="E792" s="24">
        <f t="shared" si="164"/>
        <v>11571</v>
      </c>
      <c r="F792" s="24">
        <f t="shared" si="165"/>
        <v>33665</v>
      </c>
      <c r="G792" s="24"/>
      <c r="K792" s="24"/>
      <c r="L792" s="24"/>
      <c r="M792" s="24"/>
      <c r="P792" s="42">
        <f t="shared" si="170"/>
        <v>789</v>
      </c>
      <c r="Q792" s="45">
        <f t="shared" si="171"/>
        <v>7376</v>
      </c>
      <c r="R792" s="54">
        <f t="shared" si="166"/>
        <v>14752</v>
      </c>
      <c r="S792">
        <f t="shared" si="167"/>
        <v>790</v>
      </c>
      <c r="T792" s="65">
        <v>1</v>
      </c>
    </row>
    <row r="793" spans="1:20" ht="15" x14ac:dyDescent="0.2">
      <c r="A793" s="32">
        <f t="shared" si="168"/>
        <v>157901</v>
      </c>
      <c r="B793" s="25">
        <f t="shared" si="169"/>
        <v>158100</v>
      </c>
      <c r="C793" s="24">
        <f t="shared" si="162"/>
        <v>13425</v>
      </c>
      <c r="D793" s="24">
        <f t="shared" si="163"/>
        <v>19712</v>
      </c>
      <c r="E793" s="24">
        <f t="shared" si="164"/>
        <v>11585</v>
      </c>
      <c r="F793" s="24">
        <f t="shared" si="165"/>
        <v>33705</v>
      </c>
      <c r="G793" s="24"/>
      <c r="K793" s="26"/>
      <c r="L793" s="26"/>
      <c r="M793" s="26"/>
      <c r="P793" s="42">
        <f t="shared" si="170"/>
        <v>790</v>
      </c>
      <c r="Q793" s="45">
        <f t="shared" si="171"/>
        <v>7376</v>
      </c>
      <c r="R793" s="54">
        <f t="shared" si="166"/>
        <v>14752</v>
      </c>
      <c r="S793">
        <f t="shared" si="167"/>
        <v>790</v>
      </c>
      <c r="T793" s="65">
        <v>1</v>
      </c>
    </row>
    <row r="794" spans="1:20" ht="15" x14ac:dyDescent="0.2">
      <c r="A794" s="32">
        <f t="shared" si="168"/>
        <v>158101</v>
      </c>
      <c r="B794" s="25">
        <f t="shared" si="169"/>
        <v>158300</v>
      </c>
      <c r="C794" s="24">
        <f t="shared" si="162"/>
        <v>13439</v>
      </c>
      <c r="D794" s="24">
        <f t="shared" si="163"/>
        <v>19736</v>
      </c>
      <c r="E794" s="24">
        <f t="shared" si="164"/>
        <v>11599</v>
      </c>
      <c r="F794" s="24">
        <f t="shared" si="165"/>
        <v>33745</v>
      </c>
      <c r="G794" s="24"/>
      <c r="K794" s="26"/>
      <c r="L794" s="26"/>
      <c r="M794" s="26"/>
      <c r="P794" s="42">
        <f t="shared" si="170"/>
        <v>791</v>
      </c>
      <c r="Q794" s="45">
        <f t="shared" si="171"/>
        <v>7416</v>
      </c>
      <c r="R794" s="54">
        <f t="shared" si="166"/>
        <v>14832</v>
      </c>
      <c r="S794">
        <f t="shared" si="167"/>
        <v>795</v>
      </c>
      <c r="T794" s="65">
        <v>1</v>
      </c>
    </row>
    <row r="795" spans="1:20" x14ac:dyDescent="0.15">
      <c r="A795" s="32">
        <f t="shared" si="168"/>
        <v>158301</v>
      </c>
      <c r="B795" s="25">
        <f t="shared" si="169"/>
        <v>158500</v>
      </c>
      <c r="C795" s="24">
        <f t="shared" si="162"/>
        <v>13453</v>
      </c>
      <c r="D795" s="24">
        <f t="shared" si="163"/>
        <v>19760</v>
      </c>
      <c r="E795" s="24">
        <f t="shared" si="164"/>
        <v>11613</v>
      </c>
      <c r="F795" s="24">
        <f t="shared" si="165"/>
        <v>33785</v>
      </c>
      <c r="G795" s="24"/>
      <c r="K795" s="24"/>
      <c r="L795" s="24"/>
      <c r="M795" s="24"/>
      <c r="P795" s="42">
        <f t="shared" si="170"/>
        <v>792</v>
      </c>
      <c r="Q795" s="45">
        <f t="shared" si="171"/>
        <v>7416</v>
      </c>
      <c r="R795" s="54">
        <f t="shared" si="166"/>
        <v>14832</v>
      </c>
      <c r="S795">
        <f t="shared" si="167"/>
        <v>795</v>
      </c>
      <c r="T795" s="65">
        <v>1</v>
      </c>
    </row>
    <row r="796" spans="1:20" ht="15" x14ac:dyDescent="0.2">
      <c r="A796" s="32">
        <f t="shared" si="168"/>
        <v>158501</v>
      </c>
      <c r="B796" s="25">
        <f t="shared" si="169"/>
        <v>158700</v>
      </c>
      <c r="C796" s="24">
        <f t="shared" si="162"/>
        <v>13467</v>
      </c>
      <c r="D796" s="24">
        <f t="shared" si="163"/>
        <v>19784</v>
      </c>
      <c r="E796" s="24">
        <f t="shared" si="164"/>
        <v>11627</v>
      </c>
      <c r="F796" s="24">
        <f t="shared" si="165"/>
        <v>33825</v>
      </c>
      <c r="G796" s="24"/>
      <c r="K796" s="26"/>
      <c r="L796" s="26"/>
      <c r="M796" s="26"/>
      <c r="P796" s="42">
        <f t="shared" si="170"/>
        <v>793</v>
      </c>
      <c r="Q796" s="45">
        <f t="shared" si="171"/>
        <v>7416</v>
      </c>
      <c r="R796" s="54">
        <f t="shared" si="166"/>
        <v>14832</v>
      </c>
      <c r="S796">
        <f t="shared" si="167"/>
        <v>795</v>
      </c>
      <c r="T796" s="65">
        <v>1</v>
      </c>
    </row>
    <row r="797" spans="1:20" ht="15" x14ac:dyDescent="0.2">
      <c r="A797" s="32">
        <f t="shared" si="168"/>
        <v>158701</v>
      </c>
      <c r="B797" s="25">
        <f t="shared" si="169"/>
        <v>158900</v>
      </c>
      <c r="C797" s="24">
        <f t="shared" si="162"/>
        <v>13481</v>
      </c>
      <c r="D797" s="24">
        <f t="shared" si="163"/>
        <v>19808</v>
      </c>
      <c r="E797" s="24">
        <f t="shared" si="164"/>
        <v>11641</v>
      </c>
      <c r="F797" s="24">
        <f t="shared" si="165"/>
        <v>33865</v>
      </c>
      <c r="G797" s="24"/>
      <c r="K797" s="26"/>
      <c r="L797" s="26"/>
      <c r="M797" s="26"/>
      <c r="P797" s="42">
        <f t="shared" si="170"/>
        <v>794</v>
      </c>
      <c r="Q797" s="45">
        <f t="shared" si="171"/>
        <v>7416</v>
      </c>
      <c r="R797" s="54">
        <f t="shared" si="166"/>
        <v>14832</v>
      </c>
      <c r="S797">
        <f t="shared" si="167"/>
        <v>795</v>
      </c>
      <c r="T797" s="65">
        <v>1</v>
      </c>
    </row>
    <row r="798" spans="1:20" x14ac:dyDescent="0.15">
      <c r="A798" s="32">
        <f t="shared" si="168"/>
        <v>158901</v>
      </c>
      <c r="B798" s="25">
        <f t="shared" si="169"/>
        <v>159100</v>
      </c>
      <c r="C798" s="24">
        <f t="shared" ref="C798:C861" si="172">C797+($B798-$B797)*(VLOOKUP($A798,$H$4:$M$14,3))</f>
        <v>13495</v>
      </c>
      <c r="D798" s="24">
        <f t="shared" ref="D798:D861" si="173">D797+($B798-$B797)*(VLOOKUP($A798,$H$4:$M$14,4))</f>
        <v>19832</v>
      </c>
      <c r="E798" s="24">
        <f t="shared" ref="E798:E861" si="174">E797+($B798-$B797)*(VLOOKUP($A798,$H$4:$M$14,5))</f>
        <v>11655</v>
      </c>
      <c r="F798" s="24">
        <f t="shared" ref="F798:F861" si="175">F797+($B798-$B797)*(VLOOKUP($A798,$H$4:$M$14,6))</f>
        <v>33905</v>
      </c>
      <c r="G798" s="24"/>
      <c r="K798" s="24"/>
      <c r="L798" s="24"/>
      <c r="M798" s="24"/>
      <c r="P798" s="42">
        <f t="shared" si="170"/>
        <v>795</v>
      </c>
      <c r="Q798" s="45">
        <f t="shared" si="171"/>
        <v>7416</v>
      </c>
      <c r="R798" s="54">
        <f t="shared" si="166"/>
        <v>14832</v>
      </c>
      <c r="S798">
        <f t="shared" si="167"/>
        <v>795</v>
      </c>
      <c r="T798" s="65">
        <v>1</v>
      </c>
    </row>
    <row r="799" spans="1:20" ht="15" x14ac:dyDescent="0.2">
      <c r="A799" s="32">
        <f t="shared" si="168"/>
        <v>159101</v>
      </c>
      <c r="B799" s="25">
        <f t="shared" si="169"/>
        <v>159300</v>
      </c>
      <c r="C799" s="24">
        <f t="shared" si="172"/>
        <v>13509</v>
      </c>
      <c r="D799" s="24">
        <f t="shared" si="173"/>
        <v>19856</v>
      </c>
      <c r="E799" s="24">
        <f t="shared" si="174"/>
        <v>11669</v>
      </c>
      <c r="F799" s="24">
        <f t="shared" si="175"/>
        <v>33945</v>
      </c>
      <c r="G799" s="24"/>
      <c r="K799" s="26"/>
      <c r="L799" s="26"/>
      <c r="M799" s="26"/>
      <c r="P799" s="42">
        <f t="shared" si="170"/>
        <v>796</v>
      </c>
      <c r="Q799" s="45">
        <f t="shared" si="171"/>
        <v>7456</v>
      </c>
      <c r="R799" s="54">
        <f t="shared" si="166"/>
        <v>14912</v>
      </c>
      <c r="S799">
        <f t="shared" si="167"/>
        <v>800</v>
      </c>
      <c r="T799" s="65">
        <v>1</v>
      </c>
    </row>
    <row r="800" spans="1:20" ht="15" x14ac:dyDescent="0.2">
      <c r="A800" s="32">
        <f t="shared" si="168"/>
        <v>159301</v>
      </c>
      <c r="B800" s="25">
        <f t="shared" si="169"/>
        <v>159500</v>
      </c>
      <c r="C800" s="24">
        <f t="shared" si="172"/>
        <v>13523</v>
      </c>
      <c r="D800" s="24">
        <f t="shared" si="173"/>
        <v>19880</v>
      </c>
      <c r="E800" s="24">
        <f t="shared" si="174"/>
        <v>11683</v>
      </c>
      <c r="F800" s="24">
        <f t="shared" si="175"/>
        <v>33985</v>
      </c>
      <c r="G800" s="24"/>
      <c r="K800" s="26"/>
      <c r="L800" s="26"/>
      <c r="M800" s="26"/>
      <c r="P800" s="42">
        <f t="shared" si="170"/>
        <v>797</v>
      </c>
      <c r="Q800" s="45">
        <f t="shared" si="171"/>
        <v>7456</v>
      </c>
      <c r="R800" s="54">
        <f t="shared" si="166"/>
        <v>14912</v>
      </c>
      <c r="S800">
        <f t="shared" si="167"/>
        <v>800</v>
      </c>
      <c r="T800" s="65">
        <v>1</v>
      </c>
    </row>
    <row r="801" spans="1:20" x14ac:dyDescent="0.15">
      <c r="A801" s="32">
        <f t="shared" si="168"/>
        <v>159501</v>
      </c>
      <c r="B801" s="25">
        <f t="shared" si="169"/>
        <v>159700</v>
      </c>
      <c r="C801" s="24">
        <f t="shared" si="172"/>
        <v>13537</v>
      </c>
      <c r="D801" s="24">
        <f t="shared" si="173"/>
        <v>19904</v>
      </c>
      <c r="E801" s="24">
        <f t="shared" si="174"/>
        <v>11697</v>
      </c>
      <c r="F801" s="24">
        <f t="shared" si="175"/>
        <v>34025</v>
      </c>
      <c r="G801" s="24"/>
      <c r="K801" s="24"/>
      <c r="L801" s="24"/>
      <c r="M801" s="24"/>
      <c r="P801" s="42">
        <f t="shared" si="170"/>
        <v>798</v>
      </c>
      <c r="Q801" s="45">
        <f t="shared" si="171"/>
        <v>7456</v>
      </c>
      <c r="R801" s="54">
        <f t="shared" si="166"/>
        <v>14912</v>
      </c>
      <c r="S801">
        <f t="shared" si="167"/>
        <v>800</v>
      </c>
      <c r="T801" s="65">
        <v>1</v>
      </c>
    </row>
    <row r="802" spans="1:20" ht="15" x14ac:dyDescent="0.2">
      <c r="A802" s="32">
        <f t="shared" si="168"/>
        <v>159701</v>
      </c>
      <c r="B802" s="25">
        <f t="shared" si="169"/>
        <v>159900</v>
      </c>
      <c r="C802" s="24">
        <f t="shared" si="172"/>
        <v>13551</v>
      </c>
      <c r="D802" s="24">
        <f t="shared" si="173"/>
        <v>19928</v>
      </c>
      <c r="E802" s="24">
        <f t="shared" si="174"/>
        <v>11711</v>
      </c>
      <c r="F802" s="24">
        <f t="shared" si="175"/>
        <v>34065</v>
      </c>
      <c r="G802" s="24"/>
      <c r="K802" s="26"/>
      <c r="L802" s="26"/>
      <c r="M802" s="26"/>
      <c r="P802" s="42">
        <f t="shared" si="170"/>
        <v>799</v>
      </c>
      <c r="Q802" s="45">
        <f t="shared" si="171"/>
        <v>7456</v>
      </c>
      <c r="R802" s="54">
        <f t="shared" si="166"/>
        <v>14912</v>
      </c>
      <c r="S802">
        <f t="shared" si="167"/>
        <v>800</v>
      </c>
      <c r="T802" s="65">
        <v>1</v>
      </c>
    </row>
    <row r="803" spans="1:20" ht="15" x14ac:dyDescent="0.2">
      <c r="A803" s="32">
        <f t="shared" si="168"/>
        <v>159901</v>
      </c>
      <c r="B803" s="25">
        <f t="shared" si="169"/>
        <v>160100</v>
      </c>
      <c r="C803" s="24">
        <f t="shared" si="172"/>
        <v>13565</v>
      </c>
      <c r="D803" s="24">
        <f t="shared" si="173"/>
        <v>19952</v>
      </c>
      <c r="E803" s="24">
        <f t="shared" si="174"/>
        <v>11725</v>
      </c>
      <c r="F803" s="24">
        <f t="shared" si="175"/>
        <v>34105</v>
      </c>
      <c r="G803" s="24"/>
      <c r="K803" s="26"/>
      <c r="L803" s="26"/>
      <c r="M803" s="26"/>
      <c r="P803" s="42">
        <f t="shared" si="170"/>
        <v>800</v>
      </c>
      <c r="Q803" s="45">
        <f t="shared" si="171"/>
        <v>7456</v>
      </c>
      <c r="R803" s="54">
        <f t="shared" si="166"/>
        <v>14912</v>
      </c>
      <c r="S803">
        <f t="shared" si="167"/>
        <v>800</v>
      </c>
      <c r="T803" s="65">
        <v>1</v>
      </c>
    </row>
    <row r="804" spans="1:20" x14ac:dyDescent="0.15">
      <c r="A804" s="32">
        <f t="shared" si="168"/>
        <v>160101</v>
      </c>
      <c r="B804" s="25">
        <f t="shared" si="169"/>
        <v>160300</v>
      </c>
      <c r="C804" s="24">
        <f t="shared" si="172"/>
        <v>13579</v>
      </c>
      <c r="D804" s="24">
        <f t="shared" si="173"/>
        <v>19976</v>
      </c>
      <c r="E804" s="24">
        <f t="shared" si="174"/>
        <v>11739</v>
      </c>
      <c r="F804" s="24">
        <f t="shared" si="175"/>
        <v>34145</v>
      </c>
      <c r="G804" s="24"/>
      <c r="K804" s="24"/>
      <c r="L804" s="24"/>
      <c r="M804" s="24"/>
      <c r="P804" s="42">
        <f t="shared" si="170"/>
        <v>801</v>
      </c>
      <c r="Q804" s="45">
        <f t="shared" si="171"/>
        <v>7496</v>
      </c>
      <c r="R804" s="54">
        <f t="shared" si="166"/>
        <v>14992</v>
      </c>
      <c r="S804">
        <f t="shared" si="167"/>
        <v>805</v>
      </c>
      <c r="T804" s="65">
        <v>1</v>
      </c>
    </row>
    <row r="805" spans="1:20" ht="15" x14ac:dyDescent="0.2">
      <c r="A805" s="32">
        <f t="shared" si="168"/>
        <v>160301</v>
      </c>
      <c r="B805" s="25">
        <f t="shared" si="169"/>
        <v>160500</v>
      </c>
      <c r="C805" s="24">
        <f t="shared" si="172"/>
        <v>13593</v>
      </c>
      <c r="D805" s="24">
        <f t="shared" si="173"/>
        <v>20000</v>
      </c>
      <c r="E805" s="24">
        <f t="shared" si="174"/>
        <v>11753</v>
      </c>
      <c r="F805" s="24">
        <f t="shared" si="175"/>
        <v>34185</v>
      </c>
      <c r="G805" s="24"/>
      <c r="K805" s="26"/>
      <c r="L805" s="26"/>
      <c r="M805" s="26"/>
      <c r="P805" s="42">
        <f t="shared" si="170"/>
        <v>802</v>
      </c>
      <c r="Q805" s="45">
        <f t="shared" si="171"/>
        <v>7496</v>
      </c>
      <c r="R805" s="54">
        <f t="shared" si="166"/>
        <v>14992</v>
      </c>
      <c r="S805">
        <f t="shared" si="167"/>
        <v>805</v>
      </c>
      <c r="T805" s="65">
        <v>1</v>
      </c>
    </row>
    <row r="806" spans="1:20" ht="15" x14ac:dyDescent="0.2">
      <c r="A806" s="32">
        <f t="shared" si="168"/>
        <v>160501</v>
      </c>
      <c r="B806" s="25">
        <f t="shared" si="169"/>
        <v>160700</v>
      </c>
      <c r="C806" s="24">
        <f t="shared" si="172"/>
        <v>13607</v>
      </c>
      <c r="D806" s="24">
        <f t="shared" si="173"/>
        <v>20024</v>
      </c>
      <c r="E806" s="24">
        <f t="shared" si="174"/>
        <v>11767</v>
      </c>
      <c r="F806" s="24">
        <f t="shared" si="175"/>
        <v>34225</v>
      </c>
      <c r="G806" s="24"/>
      <c r="K806" s="26"/>
      <c r="L806" s="26"/>
      <c r="M806" s="26"/>
      <c r="P806" s="42">
        <f t="shared" si="170"/>
        <v>803</v>
      </c>
      <c r="Q806" s="45">
        <f t="shared" si="171"/>
        <v>7496</v>
      </c>
      <c r="R806" s="54">
        <f t="shared" si="166"/>
        <v>14992</v>
      </c>
      <c r="S806">
        <f t="shared" si="167"/>
        <v>805</v>
      </c>
      <c r="T806" s="65">
        <v>1</v>
      </c>
    </row>
    <row r="807" spans="1:20" x14ac:dyDescent="0.15">
      <c r="A807" s="32">
        <f t="shared" si="168"/>
        <v>160701</v>
      </c>
      <c r="B807" s="25">
        <f t="shared" si="169"/>
        <v>160900</v>
      </c>
      <c r="C807" s="24">
        <f t="shared" si="172"/>
        <v>13621</v>
      </c>
      <c r="D807" s="24">
        <f t="shared" si="173"/>
        <v>20048</v>
      </c>
      <c r="E807" s="24">
        <f t="shared" si="174"/>
        <v>11781</v>
      </c>
      <c r="F807" s="24">
        <f t="shared" si="175"/>
        <v>34265</v>
      </c>
      <c r="G807" s="24"/>
      <c r="K807" s="24"/>
      <c r="L807" s="24"/>
      <c r="M807" s="24"/>
      <c r="P807" s="42">
        <f t="shared" si="170"/>
        <v>804</v>
      </c>
      <c r="Q807" s="45">
        <f t="shared" si="171"/>
        <v>7496</v>
      </c>
      <c r="R807" s="54">
        <f t="shared" si="166"/>
        <v>14992</v>
      </c>
      <c r="S807">
        <f t="shared" si="167"/>
        <v>805</v>
      </c>
      <c r="T807" s="65">
        <v>1</v>
      </c>
    </row>
    <row r="808" spans="1:20" ht="15" x14ac:dyDescent="0.2">
      <c r="A808" s="32">
        <f t="shared" si="168"/>
        <v>160901</v>
      </c>
      <c r="B808" s="25">
        <f t="shared" si="169"/>
        <v>161100</v>
      </c>
      <c r="C808" s="24">
        <f t="shared" si="172"/>
        <v>13635</v>
      </c>
      <c r="D808" s="24">
        <f t="shared" si="173"/>
        <v>20072</v>
      </c>
      <c r="E808" s="24">
        <f t="shared" si="174"/>
        <v>11795</v>
      </c>
      <c r="F808" s="24">
        <f t="shared" si="175"/>
        <v>34305</v>
      </c>
      <c r="G808" s="24"/>
      <c r="K808" s="26"/>
      <c r="L808" s="26"/>
      <c r="M808" s="26"/>
      <c r="P808" s="42">
        <f t="shared" si="170"/>
        <v>805</v>
      </c>
      <c r="Q808" s="45">
        <f t="shared" si="171"/>
        <v>7496</v>
      </c>
      <c r="R808" s="54">
        <f t="shared" si="166"/>
        <v>14992</v>
      </c>
      <c r="S808">
        <f t="shared" si="167"/>
        <v>805</v>
      </c>
      <c r="T808" s="65">
        <v>1</v>
      </c>
    </row>
    <row r="809" spans="1:20" ht="15" x14ac:dyDescent="0.2">
      <c r="A809" s="32">
        <f t="shared" si="168"/>
        <v>161101</v>
      </c>
      <c r="B809" s="25">
        <f t="shared" si="169"/>
        <v>161300</v>
      </c>
      <c r="C809" s="24">
        <f t="shared" si="172"/>
        <v>13649</v>
      </c>
      <c r="D809" s="24">
        <f t="shared" si="173"/>
        <v>20096</v>
      </c>
      <c r="E809" s="24">
        <f t="shared" si="174"/>
        <v>11809</v>
      </c>
      <c r="F809" s="24">
        <f t="shared" si="175"/>
        <v>34345</v>
      </c>
      <c r="G809" s="24"/>
      <c r="K809" s="26"/>
      <c r="L809" s="26"/>
      <c r="M809" s="26"/>
      <c r="P809" s="42">
        <f t="shared" si="170"/>
        <v>806</v>
      </c>
      <c r="Q809" s="45">
        <f t="shared" si="171"/>
        <v>7536</v>
      </c>
      <c r="R809" s="54">
        <f t="shared" si="166"/>
        <v>15072</v>
      </c>
      <c r="S809">
        <f t="shared" si="167"/>
        <v>810</v>
      </c>
      <c r="T809" s="65">
        <v>1</v>
      </c>
    </row>
    <row r="810" spans="1:20" x14ac:dyDescent="0.15">
      <c r="A810" s="32">
        <f t="shared" si="168"/>
        <v>161301</v>
      </c>
      <c r="B810" s="25">
        <f t="shared" si="169"/>
        <v>161500</v>
      </c>
      <c r="C810" s="24">
        <f t="shared" si="172"/>
        <v>13663</v>
      </c>
      <c r="D810" s="24">
        <f t="shared" si="173"/>
        <v>20120</v>
      </c>
      <c r="E810" s="24">
        <f t="shared" si="174"/>
        <v>11823</v>
      </c>
      <c r="F810" s="24">
        <f t="shared" si="175"/>
        <v>34385</v>
      </c>
      <c r="G810" s="24"/>
      <c r="K810" s="24"/>
      <c r="L810" s="24"/>
      <c r="M810" s="24"/>
      <c r="P810" s="42">
        <f t="shared" si="170"/>
        <v>807</v>
      </c>
      <c r="Q810" s="45">
        <f t="shared" si="171"/>
        <v>7536</v>
      </c>
      <c r="R810" s="54">
        <f t="shared" si="166"/>
        <v>15072</v>
      </c>
      <c r="S810">
        <f t="shared" si="167"/>
        <v>810</v>
      </c>
      <c r="T810" s="65">
        <v>1</v>
      </c>
    </row>
    <row r="811" spans="1:20" ht="15" x14ac:dyDescent="0.2">
      <c r="A811" s="32">
        <f t="shared" si="168"/>
        <v>161501</v>
      </c>
      <c r="B811" s="25">
        <f t="shared" si="169"/>
        <v>161700</v>
      </c>
      <c r="C811" s="24">
        <f t="shared" si="172"/>
        <v>13677</v>
      </c>
      <c r="D811" s="24">
        <f t="shared" si="173"/>
        <v>20144</v>
      </c>
      <c r="E811" s="24">
        <f t="shared" si="174"/>
        <v>11837</v>
      </c>
      <c r="F811" s="24">
        <f t="shared" si="175"/>
        <v>34425</v>
      </c>
      <c r="G811" s="24"/>
      <c r="K811" s="26"/>
      <c r="L811" s="26"/>
      <c r="M811" s="26"/>
      <c r="P811" s="42">
        <f t="shared" si="170"/>
        <v>808</v>
      </c>
      <c r="Q811" s="45">
        <f t="shared" si="171"/>
        <v>7536</v>
      </c>
      <c r="R811" s="54">
        <f t="shared" si="166"/>
        <v>15072</v>
      </c>
      <c r="S811">
        <f t="shared" si="167"/>
        <v>810</v>
      </c>
      <c r="T811" s="65">
        <v>1</v>
      </c>
    </row>
    <row r="812" spans="1:20" ht="15" x14ac:dyDescent="0.2">
      <c r="A812" s="32">
        <f t="shared" si="168"/>
        <v>161701</v>
      </c>
      <c r="B812" s="25">
        <f t="shared" si="169"/>
        <v>161900</v>
      </c>
      <c r="C812" s="24">
        <f t="shared" si="172"/>
        <v>13691</v>
      </c>
      <c r="D812" s="24">
        <f t="shared" si="173"/>
        <v>20168</v>
      </c>
      <c r="E812" s="24">
        <f t="shared" si="174"/>
        <v>11851</v>
      </c>
      <c r="F812" s="24">
        <f t="shared" si="175"/>
        <v>34465</v>
      </c>
      <c r="G812" s="24"/>
      <c r="K812" s="26"/>
      <c r="L812" s="26"/>
      <c r="M812" s="26"/>
      <c r="P812" s="42">
        <f t="shared" si="170"/>
        <v>809</v>
      </c>
      <c r="Q812" s="45">
        <f t="shared" si="171"/>
        <v>7536</v>
      </c>
      <c r="R812" s="54">
        <f t="shared" si="166"/>
        <v>15072</v>
      </c>
      <c r="S812">
        <f t="shared" si="167"/>
        <v>810</v>
      </c>
      <c r="T812" s="65">
        <v>1</v>
      </c>
    </row>
    <row r="813" spans="1:20" x14ac:dyDescent="0.15">
      <c r="A813" s="32">
        <f t="shared" si="168"/>
        <v>161901</v>
      </c>
      <c r="B813" s="25">
        <f t="shared" si="169"/>
        <v>162100</v>
      </c>
      <c r="C813" s="24">
        <f t="shared" si="172"/>
        <v>13705</v>
      </c>
      <c r="D813" s="24">
        <f t="shared" si="173"/>
        <v>20192</v>
      </c>
      <c r="E813" s="24">
        <f t="shared" si="174"/>
        <v>11865</v>
      </c>
      <c r="F813" s="24">
        <f t="shared" si="175"/>
        <v>34505</v>
      </c>
      <c r="G813" s="24"/>
      <c r="K813" s="24"/>
      <c r="L813" s="24"/>
      <c r="M813" s="24"/>
      <c r="P813" s="42">
        <f t="shared" si="170"/>
        <v>810</v>
      </c>
      <c r="Q813" s="45">
        <f t="shared" si="171"/>
        <v>7536</v>
      </c>
      <c r="R813" s="54">
        <f t="shared" si="166"/>
        <v>15072</v>
      </c>
      <c r="S813">
        <f t="shared" si="167"/>
        <v>810</v>
      </c>
      <c r="T813" s="65">
        <v>1</v>
      </c>
    </row>
    <row r="814" spans="1:20" ht="15" x14ac:dyDescent="0.2">
      <c r="A814" s="32">
        <f t="shared" si="168"/>
        <v>162101</v>
      </c>
      <c r="B814" s="25">
        <f t="shared" si="169"/>
        <v>162300</v>
      </c>
      <c r="C814" s="24">
        <f t="shared" si="172"/>
        <v>13719</v>
      </c>
      <c r="D814" s="24">
        <f t="shared" si="173"/>
        <v>20216</v>
      </c>
      <c r="E814" s="24">
        <f t="shared" si="174"/>
        <v>11879</v>
      </c>
      <c r="F814" s="24">
        <f t="shared" si="175"/>
        <v>34545</v>
      </c>
      <c r="G814" s="24"/>
      <c r="K814" s="26"/>
      <c r="L814" s="26"/>
      <c r="M814" s="26"/>
      <c r="P814" s="42">
        <f t="shared" si="170"/>
        <v>811</v>
      </c>
      <c r="Q814" s="45">
        <f t="shared" si="171"/>
        <v>7576</v>
      </c>
      <c r="R814" s="54">
        <f t="shared" si="166"/>
        <v>15152</v>
      </c>
      <c r="S814">
        <f t="shared" si="167"/>
        <v>815</v>
      </c>
      <c r="T814" s="65">
        <v>1</v>
      </c>
    </row>
    <row r="815" spans="1:20" ht="15" x14ac:dyDescent="0.2">
      <c r="A815" s="32">
        <f t="shared" si="168"/>
        <v>162301</v>
      </c>
      <c r="B815" s="25">
        <f t="shared" si="169"/>
        <v>162500</v>
      </c>
      <c r="C815" s="24">
        <f t="shared" si="172"/>
        <v>13733</v>
      </c>
      <c r="D815" s="24">
        <f t="shared" si="173"/>
        <v>20240</v>
      </c>
      <c r="E815" s="24">
        <f t="shared" si="174"/>
        <v>11893</v>
      </c>
      <c r="F815" s="24">
        <f t="shared" si="175"/>
        <v>34585</v>
      </c>
      <c r="G815" s="24"/>
      <c r="K815" s="26"/>
      <c r="L815" s="26"/>
      <c r="M815" s="26"/>
      <c r="P815" s="42">
        <f t="shared" si="170"/>
        <v>812</v>
      </c>
      <c r="Q815" s="45">
        <f t="shared" si="171"/>
        <v>7576</v>
      </c>
      <c r="R815" s="54">
        <f t="shared" si="166"/>
        <v>15152</v>
      </c>
      <c r="S815">
        <f t="shared" si="167"/>
        <v>815</v>
      </c>
      <c r="T815" s="65">
        <v>1</v>
      </c>
    </row>
    <row r="816" spans="1:20" x14ac:dyDescent="0.15">
      <c r="A816" s="32">
        <f t="shared" si="168"/>
        <v>162501</v>
      </c>
      <c r="B816" s="25">
        <f t="shared" si="169"/>
        <v>162700</v>
      </c>
      <c r="C816" s="24">
        <f t="shared" si="172"/>
        <v>13747</v>
      </c>
      <c r="D816" s="24">
        <f t="shared" si="173"/>
        <v>20264</v>
      </c>
      <c r="E816" s="24">
        <f t="shared" si="174"/>
        <v>11907</v>
      </c>
      <c r="F816" s="24">
        <f t="shared" si="175"/>
        <v>34625</v>
      </c>
      <c r="G816" s="24"/>
      <c r="K816" s="24"/>
      <c r="L816" s="24"/>
      <c r="M816" s="24"/>
      <c r="P816" s="42">
        <f t="shared" si="170"/>
        <v>813</v>
      </c>
      <c r="Q816" s="45">
        <f t="shared" si="171"/>
        <v>7576</v>
      </c>
      <c r="R816" s="54">
        <f t="shared" si="166"/>
        <v>15152</v>
      </c>
      <c r="S816">
        <f t="shared" si="167"/>
        <v>815</v>
      </c>
      <c r="T816" s="65">
        <v>1</v>
      </c>
    </row>
    <row r="817" spans="1:20" ht="15" x14ac:dyDescent="0.2">
      <c r="A817" s="32">
        <f t="shared" si="168"/>
        <v>162701</v>
      </c>
      <c r="B817" s="25">
        <f t="shared" si="169"/>
        <v>162900</v>
      </c>
      <c r="C817" s="24">
        <f t="shared" si="172"/>
        <v>13761</v>
      </c>
      <c r="D817" s="24">
        <f t="shared" si="173"/>
        <v>20288</v>
      </c>
      <c r="E817" s="24">
        <f t="shared" si="174"/>
        <v>11921</v>
      </c>
      <c r="F817" s="24">
        <f t="shared" si="175"/>
        <v>34665</v>
      </c>
      <c r="G817" s="24"/>
      <c r="K817" s="26"/>
      <c r="L817" s="26"/>
      <c r="M817" s="26"/>
      <c r="P817" s="42">
        <f t="shared" si="170"/>
        <v>814</v>
      </c>
      <c r="Q817" s="45">
        <f t="shared" si="171"/>
        <v>7576</v>
      </c>
      <c r="R817" s="54">
        <f t="shared" si="166"/>
        <v>15152</v>
      </c>
      <c r="S817">
        <f t="shared" si="167"/>
        <v>815</v>
      </c>
      <c r="T817" s="65">
        <v>1</v>
      </c>
    </row>
    <row r="818" spans="1:20" ht="15" x14ac:dyDescent="0.2">
      <c r="A818" s="32">
        <f t="shared" si="168"/>
        <v>162901</v>
      </c>
      <c r="B818" s="25">
        <f t="shared" si="169"/>
        <v>163100</v>
      </c>
      <c r="C818" s="24">
        <f t="shared" si="172"/>
        <v>13775</v>
      </c>
      <c r="D818" s="24">
        <f t="shared" si="173"/>
        <v>20312</v>
      </c>
      <c r="E818" s="24">
        <f t="shared" si="174"/>
        <v>11935</v>
      </c>
      <c r="F818" s="24">
        <f t="shared" si="175"/>
        <v>34705</v>
      </c>
      <c r="G818" s="24"/>
      <c r="K818" s="26"/>
      <c r="L818" s="26"/>
      <c r="M818" s="26"/>
      <c r="P818" s="42">
        <f t="shared" si="170"/>
        <v>815</v>
      </c>
      <c r="Q818" s="45">
        <f t="shared" si="171"/>
        <v>7576</v>
      </c>
      <c r="R818" s="54">
        <f t="shared" si="166"/>
        <v>15152</v>
      </c>
      <c r="S818">
        <f t="shared" si="167"/>
        <v>815</v>
      </c>
      <c r="T818" s="65">
        <v>1</v>
      </c>
    </row>
    <row r="819" spans="1:20" x14ac:dyDescent="0.15">
      <c r="A819" s="32">
        <f t="shared" si="168"/>
        <v>163101</v>
      </c>
      <c r="B819" s="25">
        <f t="shared" si="169"/>
        <v>163300</v>
      </c>
      <c r="C819" s="24">
        <f t="shared" si="172"/>
        <v>13789</v>
      </c>
      <c r="D819" s="24">
        <f t="shared" si="173"/>
        <v>20336</v>
      </c>
      <c r="E819" s="24">
        <f t="shared" si="174"/>
        <v>11949</v>
      </c>
      <c r="F819" s="24">
        <f t="shared" si="175"/>
        <v>34745</v>
      </c>
      <c r="G819" s="24"/>
      <c r="K819" s="24"/>
      <c r="L819" s="24"/>
      <c r="M819" s="24"/>
      <c r="P819" s="42">
        <f t="shared" si="170"/>
        <v>816</v>
      </c>
      <c r="Q819" s="45">
        <f t="shared" si="171"/>
        <v>7616</v>
      </c>
      <c r="R819" s="54">
        <f t="shared" si="166"/>
        <v>15232</v>
      </c>
      <c r="S819">
        <f t="shared" si="167"/>
        <v>820</v>
      </c>
      <c r="T819" s="65">
        <v>1</v>
      </c>
    </row>
    <row r="820" spans="1:20" ht="15" x14ac:dyDescent="0.2">
      <c r="A820" s="32">
        <f t="shared" si="168"/>
        <v>163301</v>
      </c>
      <c r="B820" s="25">
        <f t="shared" si="169"/>
        <v>163500</v>
      </c>
      <c r="C820" s="24">
        <f t="shared" si="172"/>
        <v>13803</v>
      </c>
      <c r="D820" s="24">
        <f t="shared" si="173"/>
        <v>20360</v>
      </c>
      <c r="E820" s="24">
        <f t="shared" si="174"/>
        <v>11963</v>
      </c>
      <c r="F820" s="24">
        <f t="shared" si="175"/>
        <v>34785</v>
      </c>
      <c r="G820" s="24"/>
      <c r="K820" s="26"/>
      <c r="L820" s="26"/>
      <c r="M820" s="26"/>
      <c r="P820" s="42">
        <f t="shared" si="170"/>
        <v>817</v>
      </c>
      <c r="Q820" s="45">
        <f t="shared" si="171"/>
        <v>7616</v>
      </c>
      <c r="R820" s="54">
        <f t="shared" si="166"/>
        <v>15232</v>
      </c>
      <c r="S820">
        <f t="shared" si="167"/>
        <v>820</v>
      </c>
      <c r="T820" s="65">
        <v>1</v>
      </c>
    </row>
    <row r="821" spans="1:20" ht="15" x14ac:dyDescent="0.2">
      <c r="A821" s="32">
        <f t="shared" si="168"/>
        <v>163501</v>
      </c>
      <c r="B821" s="25">
        <f t="shared" si="169"/>
        <v>163700</v>
      </c>
      <c r="C821" s="24">
        <f t="shared" si="172"/>
        <v>13817</v>
      </c>
      <c r="D821" s="24">
        <f t="shared" si="173"/>
        <v>20384</v>
      </c>
      <c r="E821" s="24">
        <f t="shared" si="174"/>
        <v>11977</v>
      </c>
      <c r="F821" s="24">
        <f t="shared" si="175"/>
        <v>34825</v>
      </c>
      <c r="G821" s="24"/>
      <c r="K821" s="26"/>
      <c r="L821" s="26"/>
      <c r="M821" s="26"/>
      <c r="P821" s="42">
        <f t="shared" si="170"/>
        <v>818</v>
      </c>
      <c r="Q821" s="45">
        <f t="shared" si="171"/>
        <v>7616</v>
      </c>
      <c r="R821" s="54">
        <f t="shared" si="166"/>
        <v>15232</v>
      </c>
      <c r="S821">
        <f t="shared" si="167"/>
        <v>820</v>
      </c>
      <c r="T821" s="65">
        <v>1</v>
      </c>
    </row>
    <row r="822" spans="1:20" x14ac:dyDescent="0.15">
      <c r="A822" s="32">
        <f t="shared" si="168"/>
        <v>163701</v>
      </c>
      <c r="B822" s="25">
        <f t="shared" si="169"/>
        <v>163900</v>
      </c>
      <c r="C822" s="24">
        <f t="shared" si="172"/>
        <v>13831</v>
      </c>
      <c r="D822" s="24">
        <f t="shared" si="173"/>
        <v>20408</v>
      </c>
      <c r="E822" s="24">
        <f t="shared" si="174"/>
        <v>11991</v>
      </c>
      <c r="F822" s="24">
        <f t="shared" si="175"/>
        <v>34865</v>
      </c>
      <c r="G822" s="24"/>
      <c r="K822" s="24"/>
      <c r="L822" s="24"/>
      <c r="M822" s="24"/>
      <c r="P822" s="42">
        <f t="shared" si="170"/>
        <v>819</v>
      </c>
      <c r="Q822" s="45">
        <f t="shared" si="171"/>
        <v>7616</v>
      </c>
      <c r="R822" s="54">
        <f t="shared" si="166"/>
        <v>15232</v>
      </c>
      <c r="S822">
        <f t="shared" si="167"/>
        <v>820</v>
      </c>
      <c r="T822" s="65">
        <v>1</v>
      </c>
    </row>
    <row r="823" spans="1:20" ht="15" x14ac:dyDescent="0.2">
      <c r="A823" s="32">
        <f t="shared" si="168"/>
        <v>163901</v>
      </c>
      <c r="B823" s="25">
        <f t="shared" si="169"/>
        <v>164100</v>
      </c>
      <c r="C823" s="24">
        <f t="shared" si="172"/>
        <v>13845</v>
      </c>
      <c r="D823" s="24">
        <f t="shared" si="173"/>
        <v>20432</v>
      </c>
      <c r="E823" s="24">
        <f t="shared" si="174"/>
        <v>12005</v>
      </c>
      <c r="F823" s="24">
        <f t="shared" si="175"/>
        <v>34905</v>
      </c>
      <c r="G823" s="24"/>
      <c r="K823" s="26"/>
      <c r="L823" s="26"/>
      <c r="M823" s="26"/>
      <c r="P823" s="42">
        <f t="shared" si="170"/>
        <v>820</v>
      </c>
      <c r="Q823" s="45">
        <f t="shared" si="171"/>
        <v>7616</v>
      </c>
      <c r="R823" s="54">
        <f t="shared" si="166"/>
        <v>15232</v>
      </c>
      <c r="S823">
        <f t="shared" si="167"/>
        <v>820</v>
      </c>
      <c r="T823" s="65">
        <v>1</v>
      </c>
    </row>
    <row r="824" spans="1:20" ht="15" x14ac:dyDescent="0.2">
      <c r="A824" s="32">
        <f t="shared" si="168"/>
        <v>164101</v>
      </c>
      <c r="B824" s="25">
        <f t="shared" si="169"/>
        <v>164300</v>
      </c>
      <c r="C824" s="24">
        <f t="shared" si="172"/>
        <v>13859</v>
      </c>
      <c r="D824" s="24">
        <f t="shared" si="173"/>
        <v>20456</v>
      </c>
      <c r="E824" s="24">
        <f t="shared" si="174"/>
        <v>12019</v>
      </c>
      <c r="F824" s="24">
        <f t="shared" si="175"/>
        <v>34945</v>
      </c>
      <c r="G824" s="24"/>
      <c r="K824" s="26"/>
      <c r="L824" s="26"/>
      <c r="M824" s="26"/>
      <c r="P824" s="42">
        <f t="shared" si="170"/>
        <v>821</v>
      </c>
      <c r="Q824" s="45">
        <f t="shared" si="171"/>
        <v>7656</v>
      </c>
      <c r="R824" s="54">
        <f t="shared" si="166"/>
        <v>15312</v>
      </c>
      <c r="S824">
        <f t="shared" si="167"/>
        <v>825</v>
      </c>
      <c r="T824" s="65">
        <v>1</v>
      </c>
    </row>
    <row r="825" spans="1:20" x14ac:dyDescent="0.15">
      <c r="A825" s="32">
        <f t="shared" si="168"/>
        <v>164301</v>
      </c>
      <c r="B825" s="25">
        <f t="shared" si="169"/>
        <v>164500</v>
      </c>
      <c r="C825" s="24">
        <f t="shared" si="172"/>
        <v>13873</v>
      </c>
      <c r="D825" s="24">
        <f t="shared" si="173"/>
        <v>20480</v>
      </c>
      <c r="E825" s="24">
        <f t="shared" si="174"/>
        <v>12033</v>
      </c>
      <c r="F825" s="24">
        <f t="shared" si="175"/>
        <v>34985</v>
      </c>
      <c r="G825" s="24"/>
      <c r="K825" s="24"/>
      <c r="L825" s="24"/>
      <c r="M825" s="24"/>
      <c r="P825" s="42">
        <f t="shared" si="170"/>
        <v>822</v>
      </c>
      <c r="Q825" s="45">
        <f t="shared" si="171"/>
        <v>7656</v>
      </c>
      <c r="R825" s="54">
        <f t="shared" si="166"/>
        <v>15312</v>
      </c>
      <c r="S825">
        <f t="shared" si="167"/>
        <v>825</v>
      </c>
      <c r="T825" s="65">
        <v>1</v>
      </c>
    </row>
    <row r="826" spans="1:20" ht="15" x14ac:dyDescent="0.2">
      <c r="A826" s="32">
        <f t="shared" si="168"/>
        <v>164501</v>
      </c>
      <c r="B826" s="25">
        <f t="shared" si="169"/>
        <v>164700</v>
      </c>
      <c r="C826" s="24">
        <f t="shared" si="172"/>
        <v>13887</v>
      </c>
      <c r="D826" s="24">
        <f t="shared" si="173"/>
        <v>20504</v>
      </c>
      <c r="E826" s="24">
        <f t="shared" si="174"/>
        <v>12047</v>
      </c>
      <c r="F826" s="24">
        <f t="shared" si="175"/>
        <v>35025</v>
      </c>
      <c r="G826" s="24"/>
      <c r="K826" s="26"/>
      <c r="L826" s="26"/>
      <c r="M826" s="26"/>
      <c r="P826" s="42">
        <f t="shared" si="170"/>
        <v>823</v>
      </c>
      <c r="Q826" s="45">
        <f t="shared" si="171"/>
        <v>7656</v>
      </c>
      <c r="R826" s="54">
        <f t="shared" si="166"/>
        <v>15312</v>
      </c>
      <c r="S826">
        <f t="shared" si="167"/>
        <v>825</v>
      </c>
      <c r="T826" s="65">
        <v>1</v>
      </c>
    </row>
    <row r="827" spans="1:20" ht="15" x14ac:dyDescent="0.2">
      <c r="A827" s="32">
        <f t="shared" si="168"/>
        <v>164701</v>
      </c>
      <c r="B827" s="25">
        <f t="shared" si="169"/>
        <v>164900</v>
      </c>
      <c r="C827" s="24">
        <f t="shared" si="172"/>
        <v>13901</v>
      </c>
      <c r="D827" s="24">
        <f t="shared" si="173"/>
        <v>20528</v>
      </c>
      <c r="E827" s="24">
        <f t="shared" si="174"/>
        <v>12061</v>
      </c>
      <c r="F827" s="24">
        <f t="shared" si="175"/>
        <v>35065</v>
      </c>
      <c r="G827" s="24"/>
      <c r="K827" s="26"/>
      <c r="L827" s="26"/>
      <c r="M827" s="26"/>
      <c r="P827" s="42">
        <f t="shared" si="170"/>
        <v>824</v>
      </c>
      <c r="Q827" s="45">
        <f t="shared" si="171"/>
        <v>7656</v>
      </c>
      <c r="R827" s="54">
        <f t="shared" si="166"/>
        <v>15312</v>
      </c>
      <c r="S827">
        <f t="shared" si="167"/>
        <v>825</v>
      </c>
      <c r="T827" s="65">
        <v>1</v>
      </c>
    </row>
    <row r="828" spans="1:20" x14ac:dyDescent="0.15">
      <c r="A828" s="32">
        <f t="shared" si="168"/>
        <v>164901</v>
      </c>
      <c r="B828" s="25">
        <f t="shared" si="169"/>
        <v>165100</v>
      </c>
      <c r="C828" s="24">
        <f t="shared" si="172"/>
        <v>13915</v>
      </c>
      <c r="D828" s="24">
        <f t="shared" si="173"/>
        <v>20552</v>
      </c>
      <c r="E828" s="24">
        <f t="shared" si="174"/>
        <v>12075</v>
      </c>
      <c r="F828" s="24">
        <f t="shared" si="175"/>
        <v>35105</v>
      </c>
      <c r="G828" s="24"/>
      <c r="K828" s="24"/>
      <c r="L828" s="24"/>
      <c r="M828" s="24"/>
      <c r="P828" s="42">
        <f t="shared" si="170"/>
        <v>825</v>
      </c>
      <c r="Q828" s="45">
        <f t="shared" si="171"/>
        <v>7656</v>
      </c>
      <c r="R828" s="54">
        <f t="shared" si="166"/>
        <v>15312</v>
      </c>
      <c r="S828">
        <f t="shared" si="167"/>
        <v>825</v>
      </c>
      <c r="T828" s="65">
        <v>1</v>
      </c>
    </row>
    <row r="829" spans="1:20" ht="15" x14ac:dyDescent="0.2">
      <c r="A829" s="32">
        <f t="shared" si="168"/>
        <v>165101</v>
      </c>
      <c r="B829" s="25">
        <f t="shared" si="169"/>
        <v>165300</v>
      </c>
      <c r="C829" s="24">
        <f t="shared" si="172"/>
        <v>13929</v>
      </c>
      <c r="D829" s="24">
        <f t="shared" si="173"/>
        <v>20576</v>
      </c>
      <c r="E829" s="24">
        <f t="shared" si="174"/>
        <v>12089</v>
      </c>
      <c r="F829" s="24">
        <f t="shared" si="175"/>
        <v>35145</v>
      </c>
      <c r="G829" s="24"/>
      <c r="K829" s="26"/>
      <c r="L829" s="26"/>
      <c r="M829" s="26"/>
      <c r="P829" s="42">
        <f t="shared" si="170"/>
        <v>826</v>
      </c>
      <c r="Q829" s="45">
        <f t="shared" si="171"/>
        <v>7696</v>
      </c>
      <c r="R829" s="54">
        <f t="shared" si="166"/>
        <v>15392</v>
      </c>
      <c r="S829">
        <f t="shared" si="167"/>
        <v>830</v>
      </c>
      <c r="T829" s="65">
        <v>1</v>
      </c>
    </row>
    <row r="830" spans="1:20" ht="15" x14ac:dyDescent="0.2">
      <c r="A830" s="32">
        <f t="shared" si="168"/>
        <v>165301</v>
      </c>
      <c r="B830" s="25">
        <f t="shared" si="169"/>
        <v>165500</v>
      </c>
      <c r="C830" s="24">
        <f t="shared" si="172"/>
        <v>13943</v>
      </c>
      <c r="D830" s="24">
        <f t="shared" si="173"/>
        <v>20600</v>
      </c>
      <c r="E830" s="24">
        <f t="shared" si="174"/>
        <v>12103</v>
      </c>
      <c r="F830" s="24">
        <f t="shared" si="175"/>
        <v>35185</v>
      </c>
      <c r="G830" s="24"/>
      <c r="K830" s="26"/>
      <c r="L830" s="26"/>
      <c r="M830" s="26"/>
      <c r="P830" s="42">
        <f t="shared" si="170"/>
        <v>827</v>
      </c>
      <c r="Q830" s="45">
        <f t="shared" si="171"/>
        <v>7696</v>
      </c>
      <c r="R830" s="54">
        <f t="shared" si="166"/>
        <v>15392</v>
      </c>
      <c r="S830">
        <f t="shared" si="167"/>
        <v>830</v>
      </c>
      <c r="T830" s="65">
        <v>1</v>
      </c>
    </row>
    <row r="831" spans="1:20" x14ac:dyDescent="0.15">
      <c r="A831" s="32">
        <f t="shared" si="168"/>
        <v>165501</v>
      </c>
      <c r="B831" s="25">
        <f t="shared" si="169"/>
        <v>165700</v>
      </c>
      <c r="C831" s="24">
        <f t="shared" si="172"/>
        <v>13957</v>
      </c>
      <c r="D831" s="24">
        <f t="shared" si="173"/>
        <v>20624</v>
      </c>
      <c r="E831" s="24">
        <f t="shared" si="174"/>
        <v>12117</v>
      </c>
      <c r="F831" s="24">
        <f t="shared" si="175"/>
        <v>35225</v>
      </c>
      <c r="G831" s="24"/>
      <c r="K831" s="24"/>
      <c r="L831" s="24"/>
      <c r="M831" s="24"/>
      <c r="P831" s="42">
        <f t="shared" si="170"/>
        <v>828</v>
      </c>
      <c r="Q831" s="45">
        <f t="shared" si="171"/>
        <v>7696</v>
      </c>
      <c r="R831" s="54">
        <f t="shared" si="166"/>
        <v>15392</v>
      </c>
      <c r="S831">
        <f t="shared" si="167"/>
        <v>830</v>
      </c>
      <c r="T831" s="65">
        <v>1</v>
      </c>
    </row>
    <row r="832" spans="1:20" ht="15" x14ac:dyDescent="0.2">
      <c r="A832" s="32">
        <f t="shared" si="168"/>
        <v>165701</v>
      </c>
      <c r="B832" s="25">
        <f t="shared" si="169"/>
        <v>165900</v>
      </c>
      <c r="C832" s="24">
        <f t="shared" si="172"/>
        <v>13971</v>
      </c>
      <c r="D832" s="24">
        <f t="shared" si="173"/>
        <v>20648</v>
      </c>
      <c r="E832" s="24">
        <f t="shared" si="174"/>
        <v>12131</v>
      </c>
      <c r="F832" s="24">
        <f t="shared" si="175"/>
        <v>35265</v>
      </c>
      <c r="G832" s="24"/>
      <c r="K832" s="26"/>
      <c r="L832" s="26"/>
      <c r="M832" s="26"/>
      <c r="P832" s="42">
        <f t="shared" si="170"/>
        <v>829</v>
      </c>
      <c r="Q832" s="45">
        <f t="shared" si="171"/>
        <v>7696</v>
      </c>
      <c r="R832" s="54">
        <f t="shared" si="166"/>
        <v>15392</v>
      </c>
      <c r="S832">
        <f t="shared" si="167"/>
        <v>830</v>
      </c>
      <c r="T832" s="65">
        <v>1</v>
      </c>
    </row>
    <row r="833" spans="1:20" ht="15" x14ac:dyDescent="0.2">
      <c r="A833" s="32">
        <f t="shared" si="168"/>
        <v>165901</v>
      </c>
      <c r="B833" s="25">
        <f t="shared" si="169"/>
        <v>166100</v>
      </c>
      <c r="C833" s="24">
        <f t="shared" si="172"/>
        <v>13985</v>
      </c>
      <c r="D833" s="24">
        <f t="shared" si="173"/>
        <v>20672</v>
      </c>
      <c r="E833" s="24">
        <f t="shared" si="174"/>
        <v>12145</v>
      </c>
      <c r="F833" s="24">
        <f t="shared" si="175"/>
        <v>35305</v>
      </c>
      <c r="G833" s="24"/>
      <c r="K833" s="26"/>
      <c r="L833" s="26"/>
      <c r="M833" s="26"/>
      <c r="P833" s="42">
        <f t="shared" si="170"/>
        <v>830</v>
      </c>
      <c r="Q833" s="45">
        <f t="shared" si="171"/>
        <v>7696</v>
      </c>
      <c r="R833" s="54">
        <f t="shared" si="166"/>
        <v>15392</v>
      </c>
      <c r="S833">
        <f t="shared" si="167"/>
        <v>830</v>
      </c>
      <c r="T833" s="65">
        <v>1</v>
      </c>
    </row>
    <row r="834" spans="1:20" x14ac:dyDescent="0.15">
      <c r="A834" s="32">
        <f t="shared" si="168"/>
        <v>166101</v>
      </c>
      <c r="B834" s="25">
        <f t="shared" si="169"/>
        <v>166300</v>
      </c>
      <c r="C834" s="24">
        <f t="shared" si="172"/>
        <v>13999</v>
      </c>
      <c r="D834" s="24">
        <f t="shared" si="173"/>
        <v>20696</v>
      </c>
      <c r="E834" s="24">
        <f t="shared" si="174"/>
        <v>12159</v>
      </c>
      <c r="F834" s="24">
        <f t="shared" si="175"/>
        <v>35345</v>
      </c>
      <c r="G834" s="24"/>
      <c r="K834" s="24"/>
      <c r="L834" s="24"/>
      <c r="M834" s="24"/>
      <c r="P834" s="42">
        <f t="shared" si="170"/>
        <v>831</v>
      </c>
      <c r="Q834" s="45">
        <f t="shared" si="171"/>
        <v>7736</v>
      </c>
      <c r="R834" s="54">
        <f t="shared" si="166"/>
        <v>15472</v>
      </c>
      <c r="S834">
        <f t="shared" si="167"/>
        <v>835</v>
      </c>
      <c r="T834" s="65">
        <v>1</v>
      </c>
    </row>
    <row r="835" spans="1:20" ht="15" x14ac:dyDescent="0.2">
      <c r="A835" s="32">
        <f t="shared" si="168"/>
        <v>166301</v>
      </c>
      <c r="B835" s="25">
        <f t="shared" si="169"/>
        <v>166500</v>
      </c>
      <c r="C835" s="24">
        <f t="shared" si="172"/>
        <v>14013</v>
      </c>
      <c r="D835" s="24">
        <f t="shared" si="173"/>
        <v>20720</v>
      </c>
      <c r="E835" s="24">
        <f t="shared" si="174"/>
        <v>12173</v>
      </c>
      <c r="F835" s="24">
        <f t="shared" si="175"/>
        <v>35385</v>
      </c>
      <c r="G835" s="24"/>
      <c r="K835" s="26"/>
      <c r="L835" s="26"/>
      <c r="M835" s="26"/>
      <c r="P835" s="42">
        <f t="shared" si="170"/>
        <v>832</v>
      </c>
      <c r="Q835" s="45">
        <f t="shared" si="171"/>
        <v>7736</v>
      </c>
      <c r="R835" s="54">
        <f t="shared" si="166"/>
        <v>15472</v>
      </c>
      <c r="S835">
        <f t="shared" si="167"/>
        <v>835</v>
      </c>
      <c r="T835" s="65">
        <v>1</v>
      </c>
    </row>
    <row r="836" spans="1:20" ht="15" x14ac:dyDescent="0.2">
      <c r="A836" s="32">
        <f t="shared" si="168"/>
        <v>166501</v>
      </c>
      <c r="B836" s="25">
        <f t="shared" si="169"/>
        <v>166700</v>
      </c>
      <c r="C836" s="24">
        <f t="shared" si="172"/>
        <v>14027</v>
      </c>
      <c r="D836" s="24">
        <f t="shared" si="173"/>
        <v>20744</v>
      </c>
      <c r="E836" s="24">
        <f t="shared" si="174"/>
        <v>12187</v>
      </c>
      <c r="F836" s="24">
        <f t="shared" si="175"/>
        <v>35425</v>
      </c>
      <c r="G836" s="24"/>
      <c r="K836" s="26"/>
      <c r="L836" s="26"/>
      <c r="M836" s="26"/>
      <c r="P836" s="42">
        <f t="shared" si="170"/>
        <v>833</v>
      </c>
      <c r="Q836" s="45">
        <f t="shared" si="171"/>
        <v>7736</v>
      </c>
      <c r="R836" s="54">
        <f t="shared" ref="R836:R899" si="176">+Q836*2</f>
        <v>15472</v>
      </c>
      <c r="S836">
        <f t="shared" ref="S836:S899" si="177">VLOOKUP(P836,$U$3:$V$204,2)</f>
        <v>835</v>
      </c>
      <c r="T836" s="65">
        <v>1</v>
      </c>
    </row>
    <row r="837" spans="1:20" x14ac:dyDescent="0.15">
      <c r="A837" s="32">
        <f t="shared" ref="A837:A900" si="178">B836+1</f>
        <v>166701</v>
      </c>
      <c r="B837" s="25">
        <f t="shared" ref="B837:B900" si="179">B836+200</f>
        <v>166900</v>
      </c>
      <c r="C837" s="24">
        <f t="shared" si="172"/>
        <v>14041</v>
      </c>
      <c r="D837" s="24">
        <f t="shared" si="173"/>
        <v>20768</v>
      </c>
      <c r="E837" s="24">
        <f t="shared" si="174"/>
        <v>12201</v>
      </c>
      <c r="F837" s="24">
        <f t="shared" si="175"/>
        <v>35465</v>
      </c>
      <c r="G837" s="24"/>
      <c r="K837" s="24"/>
      <c r="L837" s="24"/>
      <c r="M837" s="24"/>
      <c r="P837" s="42">
        <f t="shared" si="170"/>
        <v>834</v>
      </c>
      <c r="Q837" s="45">
        <f t="shared" si="171"/>
        <v>7736</v>
      </c>
      <c r="R837" s="54">
        <f t="shared" si="176"/>
        <v>15472</v>
      </c>
      <c r="S837">
        <f t="shared" si="177"/>
        <v>835</v>
      </c>
      <c r="T837" s="65">
        <v>1</v>
      </c>
    </row>
    <row r="838" spans="1:20" ht="15" x14ac:dyDescent="0.2">
      <c r="A838" s="32">
        <f t="shared" si="178"/>
        <v>166901</v>
      </c>
      <c r="B838" s="25">
        <f t="shared" si="179"/>
        <v>167100</v>
      </c>
      <c r="C838" s="24">
        <f t="shared" si="172"/>
        <v>14055</v>
      </c>
      <c r="D838" s="24">
        <f t="shared" si="173"/>
        <v>20792</v>
      </c>
      <c r="E838" s="24">
        <f t="shared" si="174"/>
        <v>12215</v>
      </c>
      <c r="F838" s="24">
        <f t="shared" si="175"/>
        <v>35505</v>
      </c>
      <c r="G838" s="24"/>
      <c r="K838" s="26"/>
      <c r="L838" s="26"/>
      <c r="M838" s="26"/>
      <c r="P838" s="42">
        <f t="shared" ref="P838:P901" si="180">+P837+1</f>
        <v>835</v>
      </c>
      <c r="Q838" s="45">
        <f t="shared" si="171"/>
        <v>7736</v>
      </c>
      <c r="R838" s="54">
        <f t="shared" si="176"/>
        <v>15472</v>
      </c>
      <c r="S838">
        <f t="shared" si="177"/>
        <v>835</v>
      </c>
      <c r="T838" s="65">
        <v>1</v>
      </c>
    </row>
    <row r="839" spans="1:20" ht="15" x14ac:dyDescent="0.2">
      <c r="A839" s="32">
        <f t="shared" si="178"/>
        <v>167101</v>
      </c>
      <c r="B839" s="25">
        <f t="shared" si="179"/>
        <v>167300</v>
      </c>
      <c r="C839" s="24">
        <f t="shared" si="172"/>
        <v>14069</v>
      </c>
      <c r="D839" s="24">
        <f t="shared" si="173"/>
        <v>20816</v>
      </c>
      <c r="E839" s="24">
        <f t="shared" si="174"/>
        <v>12229</v>
      </c>
      <c r="F839" s="24">
        <f t="shared" si="175"/>
        <v>35545</v>
      </c>
      <c r="G839" s="24"/>
      <c r="K839" s="26"/>
      <c r="L839" s="26"/>
      <c r="M839" s="26"/>
      <c r="P839" s="42">
        <f t="shared" si="180"/>
        <v>836</v>
      </c>
      <c r="Q839" s="45">
        <f t="shared" ref="Q839:Q902" si="181">Q838+IF(MOD(P839-1,5),0,(VLOOKUP(P839,$K$16:$M$24,3)))</f>
        <v>7776</v>
      </c>
      <c r="R839" s="54">
        <f t="shared" si="176"/>
        <v>15552</v>
      </c>
      <c r="S839">
        <f t="shared" si="177"/>
        <v>840</v>
      </c>
      <c r="T839" s="65">
        <v>1</v>
      </c>
    </row>
    <row r="840" spans="1:20" x14ac:dyDescent="0.15">
      <c r="A840" s="32">
        <f t="shared" si="178"/>
        <v>167301</v>
      </c>
      <c r="B840" s="25">
        <f t="shared" si="179"/>
        <v>167500</v>
      </c>
      <c r="C840" s="24">
        <f t="shared" si="172"/>
        <v>14083</v>
      </c>
      <c r="D840" s="24">
        <f t="shared" si="173"/>
        <v>20840</v>
      </c>
      <c r="E840" s="24">
        <f t="shared" si="174"/>
        <v>12243</v>
      </c>
      <c r="F840" s="24">
        <f t="shared" si="175"/>
        <v>35585</v>
      </c>
      <c r="G840" s="24"/>
      <c r="K840" s="24"/>
      <c r="L840" s="24"/>
      <c r="M840" s="24"/>
      <c r="P840" s="42">
        <f t="shared" si="180"/>
        <v>837</v>
      </c>
      <c r="Q840" s="45">
        <f t="shared" si="181"/>
        <v>7776</v>
      </c>
      <c r="R840" s="54">
        <f t="shared" si="176"/>
        <v>15552</v>
      </c>
      <c r="S840">
        <f t="shared" si="177"/>
        <v>840</v>
      </c>
      <c r="T840" s="65">
        <v>1</v>
      </c>
    </row>
    <row r="841" spans="1:20" ht="15" x14ac:dyDescent="0.2">
      <c r="A841" s="32">
        <f t="shared" si="178"/>
        <v>167501</v>
      </c>
      <c r="B841" s="25">
        <f t="shared" si="179"/>
        <v>167700</v>
      </c>
      <c r="C841" s="24">
        <f t="shared" si="172"/>
        <v>14097</v>
      </c>
      <c r="D841" s="24">
        <f t="shared" si="173"/>
        <v>20864</v>
      </c>
      <c r="E841" s="24">
        <f t="shared" si="174"/>
        <v>12257</v>
      </c>
      <c r="F841" s="24">
        <f t="shared" si="175"/>
        <v>35625</v>
      </c>
      <c r="G841" s="24"/>
      <c r="K841" s="26"/>
      <c r="L841" s="26"/>
      <c r="M841" s="26"/>
      <c r="P841" s="42">
        <f t="shared" si="180"/>
        <v>838</v>
      </c>
      <c r="Q841" s="45">
        <f t="shared" si="181"/>
        <v>7776</v>
      </c>
      <c r="R841" s="54">
        <f t="shared" si="176"/>
        <v>15552</v>
      </c>
      <c r="S841">
        <f t="shared" si="177"/>
        <v>840</v>
      </c>
      <c r="T841" s="65">
        <v>1</v>
      </c>
    </row>
    <row r="842" spans="1:20" ht="15" x14ac:dyDescent="0.2">
      <c r="A842" s="32">
        <f t="shared" si="178"/>
        <v>167701</v>
      </c>
      <c r="B842" s="25">
        <f t="shared" si="179"/>
        <v>167900</v>
      </c>
      <c r="C842" s="24">
        <f t="shared" si="172"/>
        <v>14111</v>
      </c>
      <c r="D842" s="24">
        <f t="shared" si="173"/>
        <v>20888</v>
      </c>
      <c r="E842" s="24">
        <f t="shared" si="174"/>
        <v>12271</v>
      </c>
      <c r="F842" s="24">
        <f t="shared" si="175"/>
        <v>35665</v>
      </c>
      <c r="G842" s="24"/>
      <c r="K842" s="26"/>
      <c r="L842" s="26"/>
      <c r="M842" s="26"/>
      <c r="P842" s="42">
        <f t="shared" si="180"/>
        <v>839</v>
      </c>
      <c r="Q842" s="45">
        <f t="shared" si="181"/>
        <v>7776</v>
      </c>
      <c r="R842" s="54">
        <f t="shared" si="176"/>
        <v>15552</v>
      </c>
      <c r="S842">
        <f t="shared" si="177"/>
        <v>840</v>
      </c>
      <c r="T842" s="65">
        <v>1</v>
      </c>
    </row>
    <row r="843" spans="1:20" x14ac:dyDescent="0.15">
      <c r="A843" s="32">
        <f t="shared" si="178"/>
        <v>167901</v>
      </c>
      <c r="B843" s="25">
        <f t="shared" si="179"/>
        <v>168100</v>
      </c>
      <c r="C843" s="24">
        <f t="shared" si="172"/>
        <v>14125</v>
      </c>
      <c r="D843" s="24">
        <f t="shared" si="173"/>
        <v>20912</v>
      </c>
      <c r="E843" s="24">
        <f t="shared" si="174"/>
        <v>12285</v>
      </c>
      <c r="F843" s="24">
        <f t="shared" si="175"/>
        <v>35705</v>
      </c>
      <c r="G843" s="24"/>
      <c r="K843" s="24"/>
      <c r="L843" s="24"/>
      <c r="M843" s="24"/>
      <c r="P843" s="42">
        <f t="shared" si="180"/>
        <v>840</v>
      </c>
      <c r="Q843" s="45">
        <f t="shared" si="181"/>
        <v>7776</v>
      </c>
      <c r="R843" s="54">
        <f t="shared" si="176"/>
        <v>15552</v>
      </c>
      <c r="S843">
        <f t="shared" si="177"/>
        <v>840</v>
      </c>
      <c r="T843" s="65">
        <v>1</v>
      </c>
    </row>
    <row r="844" spans="1:20" ht="15" x14ac:dyDescent="0.2">
      <c r="A844" s="32">
        <f t="shared" si="178"/>
        <v>168101</v>
      </c>
      <c r="B844" s="25">
        <f t="shared" si="179"/>
        <v>168300</v>
      </c>
      <c r="C844" s="24">
        <f t="shared" si="172"/>
        <v>14139</v>
      </c>
      <c r="D844" s="24">
        <f t="shared" si="173"/>
        <v>20936</v>
      </c>
      <c r="E844" s="24">
        <f t="shared" si="174"/>
        <v>12299</v>
      </c>
      <c r="F844" s="24">
        <f t="shared" si="175"/>
        <v>35745</v>
      </c>
      <c r="G844" s="24"/>
      <c r="K844" s="26"/>
      <c r="L844" s="26"/>
      <c r="M844" s="26"/>
      <c r="P844" s="42">
        <f t="shared" si="180"/>
        <v>841</v>
      </c>
      <c r="Q844" s="45">
        <f t="shared" si="181"/>
        <v>7816</v>
      </c>
      <c r="R844" s="54">
        <f t="shared" si="176"/>
        <v>15632</v>
      </c>
      <c r="S844">
        <f t="shared" si="177"/>
        <v>845</v>
      </c>
      <c r="T844" s="65">
        <v>1</v>
      </c>
    </row>
    <row r="845" spans="1:20" ht="15" x14ac:dyDescent="0.2">
      <c r="A845" s="32">
        <f t="shared" si="178"/>
        <v>168301</v>
      </c>
      <c r="B845" s="25">
        <f t="shared" si="179"/>
        <v>168500</v>
      </c>
      <c r="C845" s="24">
        <f t="shared" si="172"/>
        <v>14153</v>
      </c>
      <c r="D845" s="24">
        <f t="shared" si="173"/>
        <v>20960</v>
      </c>
      <c r="E845" s="24">
        <f t="shared" si="174"/>
        <v>12313</v>
      </c>
      <c r="F845" s="24">
        <f t="shared" si="175"/>
        <v>35785</v>
      </c>
      <c r="G845" s="24"/>
      <c r="K845" s="26"/>
      <c r="L845" s="26"/>
      <c r="M845" s="26"/>
      <c r="P845" s="42">
        <f t="shared" si="180"/>
        <v>842</v>
      </c>
      <c r="Q845" s="45">
        <f t="shared" si="181"/>
        <v>7816</v>
      </c>
      <c r="R845" s="54">
        <f t="shared" si="176"/>
        <v>15632</v>
      </c>
      <c r="S845">
        <f t="shared" si="177"/>
        <v>845</v>
      </c>
      <c r="T845" s="65">
        <v>1</v>
      </c>
    </row>
    <row r="846" spans="1:20" x14ac:dyDescent="0.15">
      <c r="A846" s="32">
        <f t="shared" si="178"/>
        <v>168501</v>
      </c>
      <c r="B846" s="25">
        <f t="shared" si="179"/>
        <v>168700</v>
      </c>
      <c r="C846" s="24">
        <f t="shared" si="172"/>
        <v>14167</v>
      </c>
      <c r="D846" s="24">
        <f t="shared" si="173"/>
        <v>20984</v>
      </c>
      <c r="E846" s="24">
        <f t="shared" si="174"/>
        <v>12327</v>
      </c>
      <c r="F846" s="24">
        <f t="shared" si="175"/>
        <v>35825</v>
      </c>
      <c r="G846" s="24"/>
      <c r="K846" s="24"/>
      <c r="L846" s="24"/>
      <c r="M846" s="24"/>
      <c r="P846" s="42">
        <f t="shared" si="180"/>
        <v>843</v>
      </c>
      <c r="Q846" s="45">
        <f t="shared" si="181"/>
        <v>7816</v>
      </c>
      <c r="R846" s="54">
        <f t="shared" si="176"/>
        <v>15632</v>
      </c>
      <c r="S846">
        <f t="shared" si="177"/>
        <v>845</v>
      </c>
      <c r="T846" s="65">
        <v>1</v>
      </c>
    </row>
    <row r="847" spans="1:20" ht="15" x14ac:dyDescent="0.2">
      <c r="A847" s="32">
        <f t="shared" si="178"/>
        <v>168701</v>
      </c>
      <c r="B847" s="25">
        <f t="shared" si="179"/>
        <v>168900</v>
      </c>
      <c r="C847" s="24">
        <f t="shared" si="172"/>
        <v>14181</v>
      </c>
      <c r="D847" s="24">
        <f t="shared" si="173"/>
        <v>21008</v>
      </c>
      <c r="E847" s="24">
        <f t="shared" si="174"/>
        <v>12341</v>
      </c>
      <c r="F847" s="24">
        <f t="shared" si="175"/>
        <v>35865</v>
      </c>
      <c r="G847" s="24"/>
      <c r="K847" s="26"/>
      <c r="L847" s="26"/>
      <c r="M847" s="26"/>
      <c r="P847" s="42">
        <f t="shared" si="180"/>
        <v>844</v>
      </c>
      <c r="Q847" s="45">
        <f t="shared" si="181"/>
        <v>7816</v>
      </c>
      <c r="R847" s="54">
        <f t="shared" si="176"/>
        <v>15632</v>
      </c>
      <c r="S847">
        <f t="shared" si="177"/>
        <v>845</v>
      </c>
      <c r="T847" s="65">
        <v>1</v>
      </c>
    </row>
    <row r="848" spans="1:20" ht="15" x14ac:dyDescent="0.2">
      <c r="A848" s="32">
        <f t="shared" si="178"/>
        <v>168901</v>
      </c>
      <c r="B848" s="25">
        <f t="shared" si="179"/>
        <v>169100</v>
      </c>
      <c r="C848" s="24">
        <f t="shared" si="172"/>
        <v>14195</v>
      </c>
      <c r="D848" s="24">
        <f t="shared" si="173"/>
        <v>21032</v>
      </c>
      <c r="E848" s="24">
        <f t="shared" si="174"/>
        <v>12355</v>
      </c>
      <c r="F848" s="24">
        <f t="shared" si="175"/>
        <v>35905</v>
      </c>
      <c r="G848" s="24"/>
      <c r="K848" s="26"/>
      <c r="L848" s="26"/>
      <c r="M848" s="26"/>
      <c r="P848" s="42">
        <f t="shared" si="180"/>
        <v>845</v>
      </c>
      <c r="Q848" s="45">
        <f t="shared" si="181"/>
        <v>7816</v>
      </c>
      <c r="R848" s="54">
        <f t="shared" si="176"/>
        <v>15632</v>
      </c>
      <c r="S848">
        <f t="shared" si="177"/>
        <v>845</v>
      </c>
      <c r="T848" s="65">
        <v>1</v>
      </c>
    </row>
    <row r="849" spans="1:20" x14ac:dyDescent="0.15">
      <c r="A849" s="32">
        <f t="shared" si="178"/>
        <v>169101</v>
      </c>
      <c r="B849" s="25">
        <f t="shared" si="179"/>
        <v>169300</v>
      </c>
      <c r="C849" s="24">
        <f t="shared" si="172"/>
        <v>14209</v>
      </c>
      <c r="D849" s="24">
        <f t="shared" si="173"/>
        <v>21056</v>
      </c>
      <c r="E849" s="24">
        <f t="shared" si="174"/>
        <v>12369</v>
      </c>
      <c r="F849" s="24">
        <f t="shared" si="175"/>
        <v>35945</v>
      </c>
      <c r="G849" s="24"/>
      <c r="K849" s="24"/>
      <c r="L849" s="24"/>
      <c r="M849" s="24"/>
      <c r="P849" s="42">
        <f t="shared" si="180"/>
        <v>846</v>
      </c>
      <c r="Q849" s="45">
        <f t="shared" si="181"/>
        <v>7856</v>
      </c>
      <c r="R849" s="54">
        <f t="shared" si="176"/>
        <v>15712</v>
      </c>
      <c r="S849">
        <f t="shared" si="177"/>
        <v>850</v>
      </c>
      <c r="T849" s="65">
        <v>1</v>
      </c>
    </row>
    <row r="850" spans="1:20" ht="15" x14ac:dyDescent="0.2">
      <c r="A850" s="32">
        <f t="shared" si="178"/>
        <v>169301</v>
      </c>
      <c r="B850" s="25">
        <f t="shared" si="179"/>
        <v>169500</v>
      </c>
      <c r="C850" s="24">
        <f t="shared" si="172"/>
        <v>14223</v>
      </c>
      <c r="D850" s="24">
        <f t="shared" si="173"/>
        <v>21080</v>
      </c>
      <c r="E850" s="24">
        <f t="shared" si="174"/>
        <v>12383</v>
      </c>
      <c r="F850" s="24">
        <f t="shared" si="175"/>
        <v>35985</v>
      </c>
      <c r="G850" s="24"/>
      <c r="K850" s="26"/>
      <c r="L850" s="26"/>
      <c r="M850" s="26"/>
      <c r="P850" s="42">
        <f t="shared" si="180"/>
        <v>847</v>
      </c>
      <c r="Q850" s="45">
        <f t="shared" si="181"/>
        <v>7856</v>
      </c>
      <c r="R850" s="54">
        <f t="shared" si="176"/>
        <v>15712</v>
      </c>
      <c r="S850">
        <f t="shared" si="177"/>
        <v>850</v>
      </c>
      <c r="T850" s="65">
        <v>1</v>
      </c>
    </row>
    <row r="851" spans="1:20" ht="15" x14ac:dyDescent="0.2">
      <c r="A851" s="32">
        <f t="shared" si="178"/>
        <v>169501</v>
      </c>
      <c r="B851" s="25">
        <f t="shared" si="179"/>
        <v>169700</v>
      </c>
      <c r="C851" s="24">
        <f t="shared" si="172"/>
        <v>14237</v>
      </c>
      <c r="D851" s="24">
        <f t="shared" si="173"/>
        <v>21104</v>
      </c>
      <c r="E851" s="24">
        <f t="shared" si="174"/>
        <v>12397</v>
      </c>
      <c r="F851" s="24">
        <f t="shared" si="175"/>
        <v>36025</v>
      </c>
      <c r="G851" s="24"/>
      <c r="K851" s="26"/>
      <c r="L851" s="26"/>
      <c r="M851" s="26"/>
      <c r="P851" s="42">
        <f t="shared" si="180"/>
        <v>848</v>
      </c>
      <c r="Q851" s="45">
        <f t="shared" si="181"/>
        <v>7856</v>
      </c>
      <c r="R851" s="54">
        <f t="shared" si="176"/>
        <v>15712</v>
      </c>
      <c r="S851">
        <f t="shared" si="177"/>
        <v>850</v>
      </c>
      <c r="T851" s="65">
        <v>1</v>
      </c>
    </row>
    <row r="852" spans="1:20" x14ac:dyDescent="0.15">
      <c r="A852" s="32">
        <f t="shared" si="178"/>
        <v>169701</v>
      </c>
      <c r="B852" s="25">
        <f t="shared" si="179"/>
        <v>169900</v>
      </c>
      <c r="C852" s="24">
        <f t="shared" si="172"/>
        <v>14251</v>
      </c>
      <c r="D852" s="24">
        <f t="shared" si="173"/>
        <v>21128</v>
      </c>
      <c r="E852" s="24">
        <f t="shared" si="174"/>
        <v>12411</v>
      </c>
      <c r="F852" s="24">
        <f t="shared" si="175"/>
        <v>36065</v>
      </c>
      <c r="G852" s="24"/>
      <c r="K852" s="24"/>
      <c r="L852" s="24"/>
      <c r="M852" s="24"/>
      <c r="P852" s="42">
        <f t="shared" si="180"/>
        <v>849</v>
      </c>
      <c r="Q852" s="45">
        <f t="shared" si="181"/>
        <v>7856</v>
      </c>
      <c r="R852" s="54">
        <f t="shared" si="176"/>
        <v>15712</v>
      </c>
      <c r="S852">
        <f t="shared" si="177"/>
        <v>850</v>
      </c>
      <c r="T852" s="65">
        <v>1</v>
      </c>
    </row>
    <row r="853" spans="1:20" ht="15" x14ac:dyDescent="0.2">
      <c r="A853" s="32">
        <f t="shared" si="178"/>
        <v>169901</v>
      </c>
      <c r="B853" s="25">
        <f t="shared" si="179"/>
        <v>170100</v>
      </c>
      <c r="C853" s="24">
        <f t="shared" si="172"/>
        <v>14265</v>
      </c>
      <c r="D853" s="24">
        <f t="shared" si="173"/>
        <v>21152</v>
      </c>
      <c r="E853" s="24">
        <f t="shared" si="174"/>
        <v>12425</v>
      </c>
      <c r="F853" s="24">
        <f t="shared" si="175"/>
        <v>36105</v>
      </c>
      <c r="G853" s="24"/>
      <c r="K853" s="26"/>
      <c r="L853" s="26"/>
      <c r="M853" s="26"/>
      <c r="P853" s="42">
        <f t="shared" si="180"/>
        <v>850</v>
      </c>
      <c r="Q853" s="45">
        <f t="shared" si="181"/>
        <v>7856</v>
      </c>
      <c r="R853" s="54">
        <f t="shared" si="176"/>
        <v>15712</v>
      </c>
      <c r="S853">
        <f t="shared" si="177"/>
        <v>850</v>
      </c>
      <c r="T853" s="65">
        <v>1</v>
      </c>
    </row>
    <row r="854" spans="1:20" ht="15" x14ac:dyDescent="0.2">
      <c r="A854" s="32">
        <f t="shared" si="178"/>
        <v>170101</v>
      </c>
      <c r="B854" s="25">
        <f t="shared" si="179"/>
        <v>170300</v>
      </c>
      <c r="C854" s="24">
        <f t="shared" si="172"/>
        <v>14279</v>
      </c>
      <c r="D854" s="24">
        <f t="shared" si="173"/>
        <v>21176</v>
      </c>
      <c r="E854" s="24">
        <f t="shared" si="174"/>
        <v>12439</v>
      </c>
      <c r="F854" s="24">
        <f t="shared" si="175"/>
        <v>36145</v>
      </c>
      <c r="G854" s="24"/>
      <c r="K854" s="26"/>
      <c r="L854" s="26"/>
      <c r="M854" s="26"/>
      <c r="P854" s="42">
        <f t="shared" si="180"/>
        <v>851</v>
      </c>
      <c r="Q854" s="45">
        <f t="shared" si="181"/>
        <v>7896</v>
      </c>
      <c r="R854" s="54">
        <f t="shared" si="176"/>
        <v>15792</v>
      </c>
      <c r="S854">
        <f t="shared" si="177"/>
        <v>855</v>
      </c>
      <c r="T854" s="65">
        <v>1</v>
      </c>
    </row>
    <row r="855" spans="1:20" x14ac:dyDescent="0.15">
      <c r="A855" s="32">
        <f t="shared" si="178"/>
        <v>170301</v>
      </c>
      <c r="B855" s="25">
        <f t="shared" si="179"/>
        <v>170500</v>
      </c>
      <c r="C855" s="24">
        <f t="shared" si="172"/>
        <v>14293</v>
      </c>
      <c r="D855" s="24">
        <f t="shared" si="173"/>
        <v>21200</v>
      </c>
      <c r="E855" s="24">
        <f t="shared" si="174"/>
        <v>12453</v>
      </c>
      <c r="F855" s="24">
        <f t="shared" si="175"/>
        <v>36185</v>
      </c>
      <c r="G855" s="24"/>
      <c r="K855" s="24"/>
      <c r="L855" s="24"/>
      <c r="M855" s="24"/>
      <c r="P855" s="42">
        <f t="shared" si="180"/>
        <v>852</v>
      </c>
      <c r="Q855" s="45">
        <f t="shared" si="181"/>
        <v>7896</v>
      </c>
      <c r="R855" s="54">
        <f t="shared" si="176"/>
        <v>15792</v>
      </c>
      <c r="S855">
        <f t="shared" si="177"/>
        <v>855</v>
      </c>
      <c r="T855" s="65">
        <v>1</v>
      </c>
    </row>
    <row r="856" spans="1:20" ht="15" x14ac:dyDescent="0.2">
      <c r="A856" s="32">
        <f t="shared" si="178"/>
        <v>170501</v>
      </c>
      <c r="B856" s="25">
        <f t="shared" si="179"/>
        <v>170700</v>
      </c>
      <c r="C856" s="24">
        <f t="shared" si="172"/>
        <v>14307</v>
      </c>
      <c r="D856" s="24">
        <f t="shared" si="173"/>
        <v>21224</v>
      </c>
      <c r="E856" s="24">
        <f t="shared" si="174"/>
        <v>12467</v>
      </c>
      <c r="F856" s="24">
        <f t="shared" si="175"/>
        <v>36225</v>
      </c>
      <c r="G856" s="24"/>
      <c r="K856" s="26"/>
      <c r="L856" s="26"/>
      <c r="M856" s="26"/>
      <c r="P856" s="42">
        <f t="shared" si="180"/>
        <v>853</v>
      </c>
      <c r="Q856" s="45">
        <f t="shared" si="181"/>
        <v>7896</v>
      </c>
      <c r="R856" s="54">
        <f t="shared" si="176"/>
        <v>15792</v>
      </c>
      <c r="S856">
        <f t="shared" si="177"/>
        <v>855</v>
      </c>
      <c r="T856" s="65">
        <v>1</v>
      </c>
    </row>
    <row r="857" spans="1:20" ht="15" x14ac:dyDescent="0.2">
      <c r="A857" s="32">
        <f t="shared" si="178"/>
        <v>170701</v>
      </c>
      <c r="B857" s="25">
        <f t="shared" si="179"/>
        <v>170900</v>
      </c>
      <c r="C857" s="24">
        <f t="shared" si="172"/>
        <v>14321</v>
      </c>
      <c r="D857" s="24">
        <f t="shared" si="173"/>
        <v>21248</v>
      </c>
      <c r="E857" s="24">
        <f t="shared" si="174"/>
        <v>12481</v>
      </c>
      <c r="F857" s="24">
        <f t="shared" si="175"/>
        <v>36265</v>
      </c>
      <c r="G857" s="24"/>
      <c r="K857" s="26"/>
      <c r="L857" s="26"/>
      <c r="M857" s="26"/>
      <c r="P857" s="42">
        <f t="shared" si="180"/>
        <v>854</v>
      </c>
      <c r="Q857" s="45">
        <f t="shared" si="181"/>
        <v>7896</v>
      </c>
      <c r="R857" s="54">
        <f t="shared" si="176"/>
        <v>15792</v>
      </c>
      <c r="S857">
        <f t="shared" si="177"/>
        <v>855</v>
      </c>
      <c r="T857" s="65">
        <v>1</v>
      </c>
    </row>
    <row r="858" spans="1:20" x14ac:dyDescent="0.15">
      <c r="A858" s="32">
        <f t="shared" si="178"/>
        <v>170901</v>
      </c>
      <c r="B858" s="25">
        <f t="shared" si="179"/>
        <v>171100</v>
      </c>
      <c r="C858" s="24">
        <f t="shared" si="172"/>
        <v>14335</v>
      </c>
      <c r="D858" s="24">
        <f t="shared" si="173"/>
        <v>21272</v>
      </c>
      <c r="E858" s="24">
        <f t="shared" si="174"/>
        <v>12495</v>
      </c>
      <c r="F858" s="24">
        <f t="shared" si="175"/>
        <v>36305</v>
      </c>
      <c r="G858" s="24"/>
      <c r="K858" s="24"/>
      <c r="L858" s="24"/>
      <c r="M858" s="24"/>
      <c r="P858" s="42">
        <f t="shared" si="180"/>
        <v>855</v>
      </c>
      <c r="Q858" s="45">
        <f t="shared" si="181"/>
        <v>7896</v>
      </c>
      <c r="R858" s="54">
        <f t="shared" si="176"/>
        <v>15792</v>
      </c>
      <c r="S858">
        <f t="shared" si="177"/>
        <v>855</v>
      </c>
      <c r="T858" s="65">
        <v>1</v>
      </c>
    </row>
    <row r="859" spans="1:20" ht="15" x14ac:dyDescent="0.2">
      <c r="A859" s="32">
        <f t="shared" si="178"/>
        <v>171101</v>
      </c>
      <c r="B859" s="25">
        <f t="shared" si="179"/>
        <v>171300</v>
      </c>
      <c r="C859" s="24">
        <f t="shared" si="172"/>
        <v>14349</v>
      </c>
      <c r="D859" s="24">
        <f t="shared" si="173"/>
        <v>21296</v>
      </c>
      <c r="E859" s="24">
        <f t="shared" si="174"/>
        <v>12509</v>
      </c>
      <c r="F859" s="24">
        <f t="shared" si="175"/>
        <v>36345</v>
      </c>
      <c r="G859" s="24"/>
      <c r="K859" s="26"/>
      <c r="L859" s="26"/>
      <c r="M859" s="26"/>
      <c r="P859" s="42">
        <f t="shared" si="180"/>
        <v>856</v>
      </c>
      <c r="Q859" s="45">
        <f t="shared" si="181"/>
        <v>7936</v>
      </c>
      <c r="R859" s="54">
        <f t="shared" si="176"/>
        <v>15872</v>
      </c>
      <c r="S859">
        <f t="shared" si="177"/>
        <v>860</v>
      </c>
      <c r="T859" s="65">
        <v>1</v>
      </c>
    </row>
    <row r="860" spans="1:20" ht="15" x14ac:dyDescent="0.2">
      <c r="A860" s="32">
        <f t="shared" si="178"/>
        <v>171301</v>
      </c>
      <c r="B860" s="25">
        <f t="shared" si="179"/>
        <v>171500</v>
      </c>
      <c r="C860" s="24">
        <f t="shared" si="172"/>
        <v>14363</v>
      </c>
      <c r="D860" s="24">
        <f t="shared" si="173"/>
        <v>21320</v>
      </c>
      <c r="E860" s="24">
        <f t="shared" si="174"/>
        <v>12523</v>
      </c>
      <c r="F860" s="24">
        <f t="shared" si="175"/>
        <v>36385</v>
      </c>
      <c r="G860" s="24"/>
      <c r="K860" s="26"/>
      <c r="L860" s="26"/>
      <c r="M860" s="26"/>
      <c r="P860" s="42">
        <f t="shared" si="180"/>
        <v>857</v>
      </c>
      <c r="Q860" s="45">
        <f t="shared" si="181"/>
        <v>7936</v>
      </c>
      <c r="R860" s="54">
        <f t="shared" si="176"/>
        <v>15872</v>
      </c>
      <c r="S860">
        <f t="shared" si="177"/>
        <v>860</v>
      </c>
      <c r="T860" s="65">
        <v>1</v>
      </c>
    </row>
    <row r="861" spans="1:20" x14ac:dyDescent="0.15">
      <c r="A861" s="32">
        <f t="shared" si="178"/>
        <v>171501</v>
      </c>
      <c r="B861" s="25">
        <f t="shared" si="179"/>
        <v>171700</v>
      </c>
      <c r="C861" s="24">
        <f t="shared" si="172"/>
        <v>14377</v>
      </c>
      <c r="D861" s="24">
        <f t="shared" si="173"/>
        <v>21344</v>
      </c>
      <c r="E861" s="24">
        <f t="shared" si="174"/>
        <v>12537</v>
      </c>
      <c r="F861" s="24">
        <f t="shared" si="175"/>
        <v>36425</v>
      </c>
      <c r="G861" s="24"/>
      <c r="K861" s="24"/>
      <c r="L861" s="24"/>
      <c r="M861" s="24"/>
      <c r="P861" s="42">
        <f t="shared" si="180"/>
        <v>858</v>
      </c>
      <c r="Q861" s="45">
        <f t="shared" si="181"/>
        <v>7936</v>
      </c>
      <c r="R861" s="54">
        <f t="shared" si="176"/>
        <v>15872</v>
      </c>
      <c r="S861">
        <f t="shared" si="177"/>
        <v>860</v>
      </c>
      <c r="T861" s="65">
        <v>1</v>
      </c>
    </row>
    <row r="862" spans="1:20" ht="15" x14ac:dyDescent="0.2">
      <c r="A862" s="32">
        <f t="shared" si="178"/>
        <v>171701</v>
      </c>
      <c r="B862" s="25">
        <f t="shared" si="179"/>
        <v>171900</v>
      </c>
      <c r="C862" s="24">
        <f t="shared" ref="C862:C925" si="182">C861+($B862-$B861)*(VLOOKUP($A862,$H$4:$M$14,3))</f>
        <v>14391</v>
      </c>
      <c r="D862" s="24">
        <f t="shared" ref="D862:D925" si="183">D861+($B862-$B861)*(VLOOKUP($A862,$H$4:$M$14,4))</f>
        <v>21368</v>
      </c>
      <c r="E862" s="24">
        <f t="shared" ref="E862:E925" si="184">E861+($B862-$B861)*(VLOOKUP($A862,$H$4:$M$14,5))</f>
        <v>12551</v>
      </c>
      <c r="F862" s="24">
        <f t="shared" ref="F862:F925" si="185">F861+($B862-$B861)*(VLOOKUP($A862,$H$4:$M$14,6))</f>
        <v>36465</v>
      </c>
      <c r="G862" s="24"/>
      <c r="K862" s="26"/>
      <c r="L862" s="26"/>
      <c r="M862" s="26"/>
      <c r="P862" s="42">
        <f t="shared" si="180"/>
        <v>859</v>
      </c>
      <c r="Q862" s="45">
        <f t="shared" si="181"/>
        <v>7936</v>
      </c>
      <c r="R862" s="54">
        <f t="shared" si="176"/>
        <v>15872</v>
      </c>
      <c r="S862">
        <f t="shared" si="177"/>
        <v>860</v>
      </c>
      <c r="T862" s="65">
        <v>1</v>
      </c>
    </row>
    <row r="863" spans="1:20" ht="15" x14ac:dyDescent="0.2">
      <c r="A863" s="32">
        <f t="shared" si="178"/>
        <v>171901</v>
      </c>
      <c r="B863" s="25">
        <f t="shared" si="179"/>
        <v>172100</v>
      </c>
      <c r="C863" s="24">
        <f t="shared" si="182"/>
        <v>14405</v>
      </c>
      <c r="D863" s="24">
        <f t="shared" si="183"/>
        <v>21392</v>
      </c>
      <c r="E863" s="24">
        <f t="shared" si="184"/>
        <v>12565</v>
      </c>
      <c r="F863" s="24">
        <f t="shared" si="185"/>
        <v>36505</v>
      </c>
      <c r="G863" s="24"/>
      <c r="K863" s="26"/>
      <c r="L863" s="26"/>
      <c r="M863" s="26"/>
      <c r="P863" s="42">
        <f t="shared" si="180"/>
        <v>860</v>
      </c>
      <c r="Q863" s="45">
        <f t="shared" si="181"/>
        <v>7936</v>
      </c>
      <c r="R863" s="54">
        <f t="shared" si="176"/>
        <v>15872</v>
      </c>
      <c r="S863">
        <f t="shared" si="177"/>
        <v>860</v>
      </c>
      <c r="T863" s="65">
        <v>1</v>
      </c>
    </row>
    <row r="864" spans="1:20" x14ac:dyDescent="0.15">
      <c r="A864" s="32">
        <f t="shared" si="178"/>
        <v>172101</v>
      </c>
      <c r="B864" s="25">
        <f t="shared" si="179"/>
        <v>172300</v>
      </c>
      <c r="C864" s="24">
        <f t="shared" si="182"/>
        <v>14419</v>
      </c>
      <c r="D864" s="24">
        <f t="shared" si="183"/>
        <v>21416</v>
      </c>
      <c r="E864" s="24">
        <f t="shared" si="184"/>
        <v>12579</v>
      </c>
      <c r="F864" s="24">
        <f t="shared" si="185"/>
        <v>36545</v>
      </c>
      <c r="G864" s="24"/>
      <c r="K864" s="24"/>
      <c r="L864" s="24"/>
      <c r="M864" s="24"/>
      <c r="P864" s="42">
        <f t="shared" si="180"/>
        <v>861</v>
      </c>
      <c r="Q864" s="45">
        <f t="shared" si="181"/>
        <v>7976</v>
      </c>
      <c r="R864" s="54">
        <f t="shared" si="176"/>
        <v>15952</v>
      </c>
      <c r="S864">
        <f t="shared" si="177"/>
        <v>865</v>
      </c>
      <c r="T864" s="65">
        <v>1</v>
      </c>
    </row>
    <row r="865" spans="1:20" ht="15" x14ac:dyDescent="0.2">
      <c r="A865" s="32">
        <f t="shared" si="178"/>
        <v>172301</v>
      </c>
      <c r="B865" s="25">
        <f t="shared" si="179"/>
        <v>172500</v>
      </c>
      <c r="C865" s="24">
        <f t="shared" si="182"/>
        <v>14433</v>
      </c>
      <c r="D865" s="24">
        <f t="shared" si="183"/>
        <v>21440</v>
      </c>
      <c r="E865" s="24">
        <f t="shared" si="184"/>
        <v>12593</v>
      </c>
      <c r="F865" s="24">
        <f t="shared" si="185"/>
        <v>36585</v>
      </c>
      <c r="G865" s="24"/>
      <c r="K865" s="26"/>
      <c r="L865" s="26"/>
      <c r="M865" s="26"/>
      <c r="P865" s="42">
        <f t="shared" si="180"/>
        <v>862</v>
      </c>
      <c r="Q865" s="45">
        <f t="shared" si="181"/>
        <v>7976</v>
      </c>
      <c r="R865" s="54">
        <f t="shared" si="176"/>
        <v>15952</v>
      </c>
      <c r="S865">
        <f t="shared" si="177"/>
        <v>865</v>
      </c>
      <c r="T865" s="65">
        <v>1</v>
      </c>
    </row>
    <row r="866" spans="1:20" ht="15" x14ac:dyDescent="0.2">
      <c r="A866" s="32">
        <f t="shared" si="178"/>
        <v>172501</v>
      </c>
      <c r="B866" s="25">
        <f t="shared" si="179"/>
        <v>172700</v>
      </c>
      <c r="C866" s="24">
        <f t="shared" si="182"/>
        <v>14447</v>
      </c>
      <c r="D866" s="24">
        <f t="shared" si="183"/>
        <v>21464</v>
      </c>
      <c r="E866" s="24">
        <f t="shared" si="184"/>
        <v>12607</v>
      </c>
      <c r="F866" s="24">
        <f t="shared" si="185"/>
        <v>36625</v>
      </c>
      <c r="G866" s="24"/>
      <c r="K866" s="26"/>
      <c r="L866" s="26"/>
      <c r="M866" s="26"/>
      <c r="P866" s="42">
        <f t="shared" si="180"/>
        <v>863</v>
      </c>
      <c r="Q866" s="45">
        <f t="shared" si="181"/>
        <v>7976</v>
      </c>
      <c r="R866" s="54">
        <f t="shared" si="176"/>
        <v>15952</v>
      </c>
      <c r="S866">
        <f t="shared" si="177"/>
        <v>865</v>
      </c>
      <c r="T866" s="65">
        <v>1</v>
      </c>
    </row>
    <row r="867" spans="1:20" x14ac:dyDescent="0.15">
      <c r="A867" s="32">
        <f t="shared" si="178"/>
        <v>172701</v>
      </c>
      <c r="B867" s="25">
        <f t="shared" si="179"/>
        <v>172900</v>
      </c>
      <c r="C867" s="24">
        <f t="shared" si="182"/>
        <v>14461</v>
      </c>
      <c r="D867" s="24">
        <f t="shared" si="183"/>
        <v>21488</v>
      </c>
      <c r="E867" s="24">
        <f t="shared" si="184"/>
        <v>12621</v>
      </c>
      <c r="F867" s="24">
        <f t="shared" si="185"/>
        <v>36665</v>
      </c>
      <c r="G867" s="24"/>
      <c r="K867" s="24"/>
      <c r="L867" s="24"/>
      <c r="M867" s="24"/>
      <c r="P867" s="42">
        <f t="shared" si="180"/>
        <v>864</v>
      </c>
      <c r="Q867" s="45">
        <f t="shared" si="181"/>
        <v>7976</v>
      </c>
      <c r="R867" s="54">
        <f t="shared" si="176"/>
        <v>15952</v>
      </c>
      <c r="S867">
        <f t="shared" si="177"/>
        <v>865</v>
      </c>
      <c r="T867" s="65">
        <v>1</v>
      </c>
    </row>
    <row r="868" spans="1:20" ht="15" x14ac:dyDescent="0.2">
      <c r="A868" s="32">
        <f t="shared" si="178"/>
        <v>172901</v>
      </c>
      <c r="B868" s="25">
        <f t="shared" si="179"/>
        <v>173100</v>
      </c>
      <c r="C868" s="24">
        <f t="shared" si="182"/>
        <v>14475</v>
      </c>
      <c r="D868" s="24">
        <f t="shared" si="183"/>
        <v>21512</v>
      </c>
      <c r="E868" s="24">
        <f t="shared" si="184"/>
        <v>12635</v>
      </c>
      <c r="F868" s="24">
        <f t="shared" si="185"/>
        <v>36705</v>
      </c>
      <c r="G868" s="24"/>
      <c r="K868" s="26"/>
      <c r="L868" s="26"/>
      <c r="M868" s="26"/>
      <c r="P868" s="42">
        <f t="shared" si="180"/>
        <v>865</v>
      </c>
      <c r="Q868" s="45">
        <f t="shared" si="181"/>
        <v>7976</v>
      </c>
      <c r="R868" s="54">
        <f t="shared" si="176"/>
        <v>15952</v>
      </c>
      <c r="S868">
        <f t="shared" si="177"/>
        <v>865</v>
      </c>
      <c r="T868" s="65">
        <v>1</v>
      </c>
    </row>
    <row r="869" spans="1:20" ht="15" x14ac:dyDescent="0.2">
      <c r="A869" s="32">
        <f t="shared" si="178"/>
        <v>173101</v>
      </c>
      <c r="B869" s="25">
        <f t="shared" si="179"/>
        <v>173300</v>
      </c>
      <c r="C869" s="24">
        <f t="shared" si="182"/>
        <v>14489</v>
      </c>
      <c r="D869" s="24">
        <f t="shared" si="183"/>
        <v>21536</v>
      </c>
      <c r="E869" s="24">
        <f t="shared" si="184"/>
        <v>12649</v>
      </c>
      <c r="F869" s="24">
        <f t="shared" si="185"/>
        <v>36745</v>
      </c>
      <c r="G869" s="24"/>
      <c r="K869" s="26"/>
      <c r="L869" s="26"/>
      <c r="M869" s="26"/>
      <c r="P869" s="42">
        <f t="shared" si="180"/>
        <v>866</v>
      </c>
      <c r="Q869" s="45">
        <f t="shared" si="181"/>
        <v>8016</v>
      </c>
      <c r="R869" s="54">
        <f t="shared" si="176"/>
        <v>16032</v>
      </c>
      <c r="S869">
        <f t="shared" si="177"/>
        <v>870</v>
      </c>
      <c r="T869" s="65">
        <v>1</v>
      </c>
    </row>
    <row r="870" spans="1:20" x14ac:dyDescent="0.15">
      <c r="A870" s="32">
        <f t="shared" si="178"/>
        <v>173301</v>
      </c>
      <c r="B870" s="25">
        <f t="shared" si="179"/>
        <v>173500</v>
      </c>
      <c r="C870" s="24">
        <f t="shared" si="182"/>
        <v>14503</v>
      </c>
      <c r="D870" s="24">
        <f t="shared" si="183"/>
        <v>21560</v>
      </c>
      <c r="E870" s="24">
        <f t="shared" si="184"/>
        <v>12663</v>
      </c>
      <c r="F870" s="24">
        <f t="shared" si="185"/>
        <v>36785</v>
      </c>
      <c r="G870" s="24"/>
      <c r="K870" s="24"/>
      <c r="L870" s="24"/>
      <c r="M870" s="24"/>
      <c r="P870" s="42">
        <f t="shared" si="180"/>
        <v>867</v>
      </c>
      <c r="Q870" s="45">
        <f t="shared" si="181"/>
        <v>8016</v>
      </c>
      <c r="R870" s="54">
        <f t="shared" si="176"/>
        <v>16032</v>
      </c>
      <c r="S870">
        <f t="shared" si="177"/>
        <v>870</v>
      </c>
      <c r="T870" s="65">
        <v>1</v>
      </c>
    </row>
    <row r="871" spans="1:20" ht="15" x14ac:dyDescent="0.2">
      <c r="A871" s="32">
        <f t="shared" si="178"/>
        <v>173501</v>
      </c>
      <c r="B871" s="25">
        <f t="shared" si="179"/>
        <v>173700</v>
      </c>
      <c r="C871" s="24">
        <f t="shared" si="182"/>
        <v>14517</v>
      </c>
      <c r="D871" s="24">
        <f t="shared" si="183"/>
        <v>21584</v>
      </c>
      <c r="E871" s="24">
        <f t="shared" si="184"/>
        <v>12677</v>
      </c>
      <c r="F871" s="24">
        <f t="shared" si="185"/>
        <v>36825</v>
      </c>
      <c r="G871" s="24"/>
      <c r="K871" s="26"/>
      <c r="L871" s="26"/>
      <c r="M871" s="26"/>
      <c r="P871" s="42">
        <f t="shared" si="180"/>
        <v>868</v>
      </c>
      <c r="Q871" s="45">
        <f t="shared" si="181"/>
        <v>8016</v>
      </c>
      <c r="R871" s="54">
        <f t="shared" si="176"/>
        <v>16032</v>
      </c>
      <c r="S871">
        <f t="shared" si="177"/>
        <v>870</v>
      </c>
      <c r="T871" s="65">
        <v>1</v>
      </c>
    </row>
    <row r="872" spans="1:20" ht="15" x14ac:dyDescent="0.2">
      <c r="A872" s="32">
        <f t="shared" si="178"/>
        <v>173701</v>
      </c>
      <c r="B872" s="25">
        <f t="shared" si="179"/>
        <v>173900</v>
      </c>
      <c r="C872" s="24">
        <f t="shared" si="182"/>
        <v>14531</v>
      </c>
      <c r="D872" s="24">
        <f t="shared" si="183"/>
        <v>21608</v>
      </c>
      <c r="E872" s="24">
        <f t="shared" si="184"/>
        <v>12691</v>
      </c>
      <c r="F872" s="24">
        <f t="shared" si="185"/>
        <v>36865</v>
      </c>
      <c r="G872" s="24"/>
      <c r="K872" s="26"/>
      <c r="L872" s="26"/>
      <c r="M872" s="26"/>
      <c r="P872" s="42">
        <f t="shared" si="180"/>
        <v>869</v>
      </c>
      <c r="Q872" s="45">
        <f t="shared" si="181"/>
        <v>8016</v>
      </c>
      <c r="R872" s="54">
        <f t="shared" si="176"/>
        <v>16032</v>
      </c>
      <c r="S872">
        <f t="shared" si="177"/>
        <v>870</v>
      </c>
      <c r="T872" s="65">
        <v>1</v>
      </c>
    </row>
    <row r="873" spans="1:20" x14ac:dyDescent="0.15">
      <c r="A873" s="32">
        <f t="shared" si="178"/>
        <v>173901</v>
      </c>
      <c r="B873" s="25">
        <f t="shared" si="179"/>
        <v>174100</v>
      </c>
      <c r="C873" s="24">
        <f t="shared" si="182"/>
        <v>14545</v>
      </c>
      <c r="D873" s="24">
        <f t="shared" si="183"/>
        <v>21632</v>
      </c>
      <c r="E873" s="24">
        <f t="shared" si="184"/>
        <v>12705</v>
      </c>
      <c r="F873" s="24">
        <f t="shared" si="185"/>
        <v>36905</v>
      </c>
      <c r="G873" s="24"/>
      <c r="K873" s="24"/>
      <c r="L873" s="24"/>
      <c r="M873" s="24"/>
      <c r="P873" s="42">
        <f t="shared" si="180"/>
        <v>870</v>
      </c>
      <c r="Q873" s="45">
        <f t="shared" si="181"/>
        <v>8016</v>
      </c>
      <c r="R873" s="54">
        <f t="shared" si="176"/>
        <v>16032</v>
      </c>
      <c r="S873">
        <f t="shared" si="177"/>
        <v>870</v>
      </c>
      <c r="T873" s="65">
        <v>1</v>
      </c>
    </row>
    <row r="874" spans="1:20" ht="15" x14ac:dyDescent="0.2">
      <c r="A874" s="32">
        <f t="shared" si="178"/>
        <v>174101</v>
      </c>
      <c r="B874" s="25">
        <f t="shared" si="179"/>
        <v>174300</v>
      </c>
      <c r="C874" s="24">
        <f t="shared" si="182"/>
        <v>14559</v>
      </c>
      <c r="D874" s="24">
        <f t="shared" si="183"/>
        <v>21656</v>
      </c>
      <c r="E874" s="24">
        <f t="shared" si="184"/>
        <v>12719</v>
      </c>
      <c r="F874" s="24">
        <f t="shared" si="185"/>
        <v>36945</v>
      </c>
      <c r="G874" s="24"/>
      <c r="K874" s="26"/>
      <c r="L874" s="26"/>
      <c r="M874" s="26"/>
      <c r="P874" s="42">
        <f t="shared" si="180"/>
        <v>871</v>
      </c>
      <c r="Q874" s="45">
        <f t="shared" si="181"/>
        <v>8056</v>
      </c>
      <c r="R874" s="54">
        <f t="shared" si="176"/>
        <v>16112</v>
      </c>
      <c r="S874">
        <f t="shared" si="177"/>
        <v>875</v>
      </c>
      <c r="T874" s="65">
        <v>1</v>
      </c>
    </row>
    <row r="875" spans="1:20" ht="15" x14ac:dyDescent="0.2">
      <c r="A875" s="32">
        <f t="shared" si="178"/>
        <v>174301</v>
      </c>
      <c r="B875" s="25">
        <f t="shared" si="179"/>
        <v>174500</v>
      </c>
      <c r="C875" s="24">
        <f t="shared" si="182"/>
        <v>14573</v>
      </c>
      <c r="D875" s="24">
        <f t="shared" si="183"/>
        <v>21680</v>
      </c>
      <c r="E875" s="24">
        <f t="shared" si="184"/>
        <v>12733</v>
      </c>
      <c r="F875" s="24">
        <f t="shared" si="185"/>
        <v>36985</v>
      </c>
      <c r="G875" s="24"/>
      <c r="K875" s="26"/>
      <c r="L875" s="26"/>
      <c r="M875" s="26"/>
      <c r="P875" s="42">
        <f t="shared" si="180"/>
        <v>872</v>
      </c>
      <c r="Q875" s="45">
        <f t="shared" si="181"/>
        <v>8056</v>
      </c>
      <c r="R875" s="54">
        <f t="shared" si="176"/>
        <v>16112</v>
      </c>
      <c r="S875">
        <f t="shared" si="177"/>
        <v>875</v>
      </c>
      <c r="T875" s="65">
        <v>1</v>
      </c>
    </row>
    <row r="876" spans="1:20" x14ac:dyDescent="0.15">
      <c r="A876" s="32">
        <f t="shared" si="178"/>
        <v>174501</v>
      </c>
      <c r="B876" s="25">
        <f t="shared" si="179"/>
        <v>174700</v>
      </c>
      <c r="C876" s="24">
        <f t="shared" si="182"/>
        <v>14587</v>
      </c>
      <c r="D876" s="24">
        <f t="shared" si="183"/>
        <v>21704</v>
      </c>
      <c r="E876" s="24">
        <f t="shared" si="184"/>
        <v>12747</v>
      </c>
      <c r="F876" s="24">
        <f t="shared" si="185"/>
        <v>37025</v>
      </c>
      <c r="G876" s="24"/>
      <c r="K876" s="24"/>
      <c r="L876" s="24"/>
      <c r="M876" s="24"/>
      <c r="P876" s="42">
        <f t="shared" si="180"/>
        <v>873</v>
      </c>
      <c r="Q876" s="45">
        <f t="shared" si="181"/>
        <v>8056</v>
      </c>
      <c r="R876" s="54">
        <f t="shared" si="176"/>
        <v>16112</v>
      </c>
      <c r="S876">
        <f t="shared" si="177"/>
        <v>875</v>
      </c>
      <c r="T876" s="65">
        <v>1</v>
      </c>
    </row>
    <row r="877" spans="1:20" ht="15" x14ac:dyDescent="0.2">
      <c r="A877" s="32">
        <f t="shared" si="178"/>
        <v>174701</v>
      </c>
      <c r="B877" s="25">
        <f t="shared" si="179"/>
        <v>174900</v>
      </c>
      <c r="C877" s="24">
        <f t="shared" si="182"/>
        <v>14601</v>
      </c>
      <c r="D877" s="24">
        <f t="shared" si="183"/>
        <v>21728</v>
      </c>
      <c r="E877" s="24">
        <f t="shared" si="184"/>
        <v>12761</v>
      </c>
      <c r="F877" s="24">
        <f t="shared" si="185"/>
        <v>37065</v>
      </c>
      <c r="G877" s="24"/>
      <c r="K877" s="26"/>
      <c r="L877" s="26"/>
      <c r="M877" s="26"/>
      <c r="P877" s="42">
        <f t="shared" si="180"/>
        <v>874</v>
      </c>
      <c r="Q877" s="45">
        <f t="shared" si="181"/>
        <v>8056</v>
      </c>
      <c r="R877" s="54">
        <f t="shared" si="176"/>
        <v>16112</v>
      </c>
      <c r="S877">
        <f t="shared" si="177"/>
        <v>875</v>
      </c>
      <c r="T877" s="65">
        <v>1</v>
      </c>
    </row>
    <row r="878" spans="1:20" ht="15" x14ac:dyDescent="0.2">
      <c r="A878" s="32">
        <f t="shared" si="178"/>
        <v>174901</v>
      </c>
      <c r="B878" s="25">
        <f t="shared" si="179"/>
        <v>175100</v>
      </c>
      <c r="C878" s="24">
        <f t="shared" si="182"/>
        <v>14615</v>
      </c>
      <c r="D878" s="24">
        <f t="shared" si="183"/>
        <v>21752</v>
      </c>
      <c r="E878" s="24">
        <f t="shared" si="184"/>
        <v>12775</v>
      </c>
      <c r="F878" s="24">
        <f t="shared" si="185"/>
        <v>37105</v>
      </c>
      <c r="G878" s="24"/>
      <c r="K878" s="26"/>
      <c r="L878" s="26"/>
      <c r="M878" s="26"/>
      <c r="P878" s="42">
        <f t="shared" si="180"/>
        <v>875</v>
      </c>
      <c r="Q878" s="45">
        <f t="shared" si="181"/>
        <v>8056</v>
      </c>
      <c r="R878" s="54">
        <f t="shared" si="176"/>
        <v>16112</v>
      </c>
      <c r="S878">
        <f t="shared" si="177"/>
        <v>875</v>
      </c>
      <c r="T878" s="65">
        <v>1</v>
      </c>
    </row>
    <row r="879" spans="1:20" x14ac:dyDescent="0.15">
      <c r="A879" s="32">
        <f t="shared" si="178"/>
        <v>175101</v>
      </c>
      <c r="B879" s="25">
        <f t="shared" si="179"/>
        <v>175300</v>
      </c>
      <c r="C879" s="24">
        <f t="shared" si="182"/>
        <v>14629</v>
      </c>
      <c r="D879" s="24">
        <f t="shared" si="183"/>
        <v>21776</v>
      </c>
      <c r="E879" s="24">
        <f t="shared" si="184"/>
        <v>12789</v>
      </c>
      <c r="F879" s="24">
        <f t="shared" si="185"/>
        <v>37145</v>
      </c>
      <c r="G879" s="24"/>
      <c r="K879" s="24"/>
      <c r="L879" s="24"/>
      <c r="M879" s="24"/>
      <c r="P879" s="42">
        <f t="shared" si="180"/>
        <v>876</v>
      </c>
      <c r="Q879" s="45">
        <f t="shared" si="181"/>
        <v>8096</v>
      </c>
      <c r="R879" s="54">
        <f t="shared" si="176"/>
        <v>16192</v>
      </c>
      <c r="S879">
        <f t="shared" si="177"/>
        <v>880</v>
      </c>
      <c r="T879" s="65">
        <v>1</v>
      </c>
    </row>
    <row r="880" spans="1:20" ht="15" x14ac:dyDescent="0.2">
      <c r="A880" s="32">
        <f t="shared" si="178"/>
        <v>175301</v>
      </c>
      <c r="B880" s="25">
        <f t="shared" si="179"/>
        <v>175500</v>
      </c>
      <c r="C880" s="24">
        <f t="shared" si="182"/>
        <v>14643</v>
      </c>
      <c r="D880" s="24">
        <f t="shared" si="183"/>
        <v>21800</v>
      </c>
      <c r="E880" s="24">
        <f t="shared" si="184"/>
        <v>12803</v>
      </c>
      <c r="F880" s="24">
        <f t="shared" si="185"/>
        <v>37185</v>
      </c>
      <c r="G880" s="24"/>
      <c r="K880" s="26"/>
      <c r="L880" s="26"/>
      <c r="M880" s="26"/>
      <c r="P880" s="42">
        <f t="shared" si="180"/>
        <v>877</v>
      </c>
      <c r="Q880" s="45">
        <f t="shared" si="181"/>
        <v>8096</v>
      </c>
      <c r="R880" s="54">
        <f t="shared" si="176"/>
        <v>16192</v>
      </c>
      <c r="S880">
        <f t="shared" si="177"/>
        <v>880</v>
      </c>
      <c r="T880" s="65">
        <v>1</v>
      </c>
    </row>
    <row r="881" spans="1:20" ht="15" x14ac:dyDescent="0.2">
      <c r="A881" s="32">
        <f t="shared" si="178"/>
        <v>175501</v>
      </c>
      <c r="B881" s="25">
        <f t="shared" si="179"/>
        <v>175700</v>
      </c>
      <c r="C881" s="24">
        <f t="shared" si="182"/>
        <v>14657</v>
      </c>
      <c r="D881" s="24">
        <f t="shared" si="183"/>
        <v>21824</v>
      </c>
      <c r="E881" s="24">
        <f t="shared" si="184"/>
        <v>12817</v>
      </c>
      <c r="F881" s="24">
        <f t="shared" si="185"/>
        <v>37225</v>
      </c>
      <c r="G881" s="24"/>
      <c r="K881" s="26"/>
      <c r="L881" s="26"/>
      <c r="M881" s="26"/>
      <c r="P881" s="42">
        <f t="shared" si="180"/>
        <v>878</v>
      </c>
      <c r="Q881" s="45">
        <f t="shared" si="181"/>
        <v>8096</v>
      </c>
      <c r="R881" s="54">
        <f t="shared" si="176"/>
        <v>16192</v>
      </c>
      <c r="S881">
        <f t="shared" si="177"/>
        <v>880</v>
      </c>
      <c r="T881" s="65">
        <v>1</v>
      </c>
    </row>
    <row r="882" spans="1:20" x14ac:dyDescent="0.15">
      <c r="A882" s="32">
        <f t="shared" si="178"/>
        <v>175701</v>
      </c>
      <c r="B882" s="25">
        <f t="shared" si="179"/>
        <v>175900</v>
      </c>
      <c r="C882" s="24">
        <f t="shared" si="182"/>
        <v>14671</v>
      </c>
      <c r="D882" s="24">
        <f t="shared" si="183"/>
        <v>21848</v>
      </c>
      <c r="E882" s="24">
        <f t="shared" si="184"/>
        <v>12831</v>
      </c>
      <c r="F882" s="24">
        <f t="shared" si="185"/>
        <v>37265</v>
      </c>
      <c r="G882" s="24"/>
      <c r="K882" s="24"/>
      <c r="L882" s="24"/>
      <c r="M882" s="24"/>
      <c r="P882" s="42">
        <f t="shared" si="180"/>
        <v>879</v>
      </c>
      <c r="Q882" s="45">
        <f t="shared" si="181"/>
        <v>8096</v>
      </c>
      <c r="R882" s="54">
        <f t="shared" si="176"/>
        <v>16192</v>
      </c>
      <c r="S882">
        <f t="shared" si="177"/>
        <v>880</v>
      </c>
      <c r="T882" s="65">
        <v>1</v>
      </c>
    </row>
    <row r="883" spans="1:20" ht="15" x14ac:dyDescent="0.2">
      <c r="A883" s="32">
        <f t="shared" si="178"/>
        <v>175901</v>
      </c>
      <c r="B883" s="25">
        <f t="shared" si="179"/>
        <v>176100</v>
      </c>
      <c r="C883" s="24">
        <f t="shared" si="182"/>
        <v>14685</v>
      </c>
      <c r="D883" s="24">
        <f t="shared" si="183"/>
        <v>21872</v>
      </c>
      <c r="E883" s="24">
        <f t="shared" si="184"/>
        <v>12845</v>
      </c>
      <c r="F883" s="24">
        <f t="shared" si="185"/>
        <v>37305</v>
      </c>
      <c r="G883" s="24"/>
      <c r="K883" s="26"/>
      <c r="L883" s="26"/>
      <c r="M883" s="26"/>
      <c r="P883" s="42">
        <f t="shared" si="180"/>
        <v>880</v>
      </c>
      <c r="Q883" s="45">
        <f t="shared" si="181"/>
        <v>8096</v>
      </c>
      <c r="R883" s="54">
        <f t="shared" si="176"/>
        <v>16192</v>
      </c>
      <c r="S883">
        <f t="shared" si="177"/>
        <v>880</v>
      </c>
      <c r="T883" s="65">
        <v>1</v>
      </c>
    </row>
    <row r="884" spans="1:20" ht="15" x14ac:dyDescent="0.2">
      <c r="A884" s="32">
        <f t="shared" si="178"/>
        <v>176101</v>
      </c>
      <c r="B884" s="25">
        <f t="shared" si="179"/>
        <v>176300</v>
      </c>
      <c r="C884" s="24">
        <f t="shared" si="182"/>
        <v>14699</v>
      </c>
      <c r="D884" s="24">
        <f t="shared" si="183"/>
        <v>21896</v>
      </c>
      <c r="E884" s="24">
        <f t="shared" si="184"/>
        <v>12859</v>
      </c>
      <c r="F884" s="24">
        <f t="shared" si="185"/>
        <v>37345</v>
      </c>
      <c r="G884" s="24"/>
      <c r="K884" s="26"/>
      <c r="L884" s="26"/>
      <c r="M884" s="26"/>
      <c r="P884" s="42">
        <f t="shared" si="180"/>
        <v>881</v>
      </c>
      <c r="Q884" s="45">
        <f t="shared" si="181"/>
        <v>8136</v>
      </c>
      <c r="R884" s="54">
        <f t="shared" si="176"/>
        <v>16272</v>
      </c>
      <c r="S884">
        <f t="shared" si="177"/>
        <v>885</v>
      </c>
      <c r="T884" s="65">
        <v>1</v>
      </c>
    </row>
    <row r="885" spans="1:20" x14ac:dyDescent="0.15">
      <c r="A885" s="32">
        <f t="shared" si="178"/>
        <v>176301</v>
      </c>
      <c r="B885" s="25">
        <f t="shared" si="179"/>
        <v>176500</v>
      </c>
      <c r="C885" s="24">
        <f t="shared" si="182"/>
        <v>14713</v>
      </c>
      <c r="D885" s="24">
        <f t="shared" si="183"/>
        <v>21920</v>
      </c>
      <c r="E885" s="24">
        <f t="shared" si="184"/>
        <v>12873</v>
      </c>
      <c r="F885" s="24">
        <f t="shared" si="185"/>
        <v>37385</v>
      </c>
      <c r="G885" s="24"/>
      <c r="K885" s="24"/>
      <c r="L885" s="24"/>
      <c r="M885" s="24"/>
      <c r="P885" s="42">
        <f t="shared" si="180"/>
        <v>882</v>
      </c>
      <c r="Q885" s="45">
        <f t="shared" si="181"/>
        <v>8136</v>
      </c>
      <c r="R885" s="54">
        <f t="shared" si="176"/>
        <v>16272</v>
      </c>
      <c r="S885">
        <f t="shared" si="177"/>
        <v>885</v>
      </c>
      <c r="T885" s="65">
        <v>1</v>
      </c>
    </row>
    <row r="886" spans="1:20" ht="15" x14ac:dyDescent="0.2">
      <c r="A886" s="32">
        <f t="shared" si="178"/>
        <v>176501</v>
      </c>
      <c r="B886" s="25">
        <f t="shared" si="179"/>
        <v>176700</v>
      </c>
      <c r="C886" s="24">
        <f t="shared" si="182"/>
        <v>14727</v>
      </c>
      <c r="D886" s="24">
        <f t="shared" si="183"/>
        <v>21944</v>
      </c>
      <c r="E886" s="24">
        <f t="shared" si="184"/>
        <v>12887</v>
      </c>
      <c r="F886" s="24">
        <f t="shared" si="185"/>
        <v>37425</v>
      </c>
      <c r="G886" s="24"/>
      <c r="K886" s="26"/>
      <c r="L886" s="26"/>
      <c r="M886" s="26"/>
      <c r="P886" s="42">
        <f t="shared" si="180"/>
        <v>883</v>
      </c>
      <c r="Q886" s="45">
        <f t="shared" si="181"/>
        <v>8136</v>
      </c>
      <c r="R886" s="54">
        <f t="shared" si="176"/>
        <v>16272</v>
      </c>
      <c r="S886">
        <f t="shared" si="177"/>
        <v>885</v>
      </c>
      <c r="T886" s="65">
        <v>1</v>
      </c>
    </row>
    <row r="887" spans="1:20" ht="15" x14ac:dyDescent="0.2">
      <c r="A887" s="32">
        <f t="shared" si="178"/>
        <v>176701</v>
      </c>
      <c r="B887" s="25">
        <f t="shared" si="179"/>
        <v>176900</v>
      </c>
      <c r="C887" s="24">
        <f t="shared" si="182"/>
        <v>14741</v>
      </c>
      <c r="D887" s="24">
        <f t="shared" si="183"/>
        <v>21968</v>
      </c>
      <c r="E887" s="24">
        <f t="shared" si="184"/>
        <v>12901</v>
      </c>
      <c r="F887" s="24">
        <f t="shared" si="185"/>
        <v>37465</v>
      </c>
      <c r="G887" s="24"/>
      <c r="K887" s="26"/>
      <c r="L887" s="26"/>
      <c r="M887" s="26"/>
      <c r="P887" s="42">
        <f t="shared" si="180"/>
        <v>884</v>
      </c>
      <c r="Q887" s="45">
        <f t="shared" si="181"/>
        <v>8136</v>
      </c>
      <c r="R887" s="54">
        <f t="shared" si="176"/>
        <v>16272</v>
      </c>
      <c r="S887">
        <f t="shared" si="177"/>
        <v>885</v>
      </c>
      <c r="T887" s="65">
        <v>1</v>
      </c>
    </row>
    <row r="888" spans="1:20" x14ac:dyDescent="0.15">
      <c r="A888" s="32">
        <f t="shared" si="178"/>
        <v>176901</v>
      </c>
      <c r="B888" s="25">
        <f t="shared" si="179"/>
        <v>177100</v>
      </c>
      <c r="C888" s="24">
        <f t="shared" si="182"/>
        <v>14755</v>
      </c>
      <c r="D888" s="24">
        <f t="shared" si="183"/>
        <v>21992</v>
      </c>
      <c r="E888" s="24">
        <f t="shared" si="184"/>
        <v>12915</v>
      </c>
      <c r="F888" s="24">
        <f t="shared" si="185"/>
        <v>37505</v>
      </c>
      <c r="G888" s="24"/>
      <c r="K888" s="24"/>
      <c r="L888" s="24"/>
      <c r="M888" s="24"/>
      <c r="P888" s="42">
        <f t="shared" si="180"/>
        <v>885</v>
      </c>
      <c r="Q888" s="45">
        <f t="shared" si="181"/>
        <v>8136</v>
      </c>
      <c r="R888" s="54">
        <f t="shared" si="176"/>
        <v>16272</v>
      </c>
      <c r="S888">
        <f t="shared" si="177"/>
        <v>885</v>
      </c>
      <c r="T888" s="65">
        <v>1</v>
      </c>
    </row>
    <row r="889" spans="1:20" ht="15" x14ac:dyDescent="0.2">
      <c r="A889" s="32">
        <f t="shared" si="178"/>
        <v>177101</v>
      </c>
      <c r="B889" s="25">
        <f t="shared" si="179"/>
        <v>177300</v>
      </c>
      <c r="C889" s="24">
        <f t="shared" si="182"/>
        <v>14769</v>
      </c>
      <c r="D889" s="24">
        <f t="shared" si="183"/>
        <v>22016</v>
      </c>
      <c r="E889" s="24">
        <f t="shared" si="184"/>
        <v>12929</v>
      </c>
      <c r="F889" s="24">
        <f t="shared" si="185"/>
        <v>37545</v>
      </c>
      <c r="G889" s="24"/>
      <c r="K889" s="26"/>
      <c r="L889" s="26"/>
      <c r="M889" s="26"/>
      <c r="P889" s="42">
        <f t="shared" si="180"/>
        <v>886</v>
      </c>
      <c r="Q889" s="45">
        <f t="shared" si="181"/>
        <v>8176</v>
      </c>
      <c r="R889" s="54">
        <f t="shared" si="176"/>
        <v>16352</v>
      </c>
      <c r="S889">
        <f t="shared" si="177"/>
        <v>890</v>
      </c>
      <c r="T889" s="65">
        <v>1</v>
      </c>
    </row>
    <row r="890" spans="1:20" ht="15" x14ac:dyDescent="0.2">
      <c r="A890" s="32">
        <f t="shared" si="178"/>
        <v>177301</v>
      </c>
      <c r="B890" s="25">
        <f t="shared" si="179"/>
        <v>177500</v>
      </c>
      <c r="C890" s="24">
        <f t="shared" si="182"/>
        <v>14783</v>
      </c>
      <c r="D890" s="24">
        <f t="shared" si="183"/>
        <v>22040</v>
      </c>
      <c r="E890" s="24">
        <f t="shared" si="184"/>
        <v>12943</v>
      </c>
      <c r="F890" s="24">
        <f t="shared" si="185"/>
        <v>37585</v>
      </c>
      <c r="G890" s="24"/>
      <c r="K890" s="26"/>
      <c r="L890" s="26"/>
      <c r="M890" s="26"/>
      <c r="P890" s="42">
        <f t="shared" si="180"/>
        <v>887</v>
      </c>
      <c r="Q890" s="45">
        <f t="shared" si="181"/>
        <v>8176</v>
      </c>
      <c r="R890" s="54">
        <f t="shared" si="176"/>
        <v>16352</v>
      </c>
      <c r="S890">
        <f t="shared" si="177"/>
        <v>890</v>
      </c>
      <c r="T890" s="65">
        <v>1</v>
      </c>
    </row>
    <row r="891" spans="1:20" x14ac:dyDescent="0.15">
      <c r="A891" s="32">
        <f t="shared" si="178"/>
        <v>177501</v>
      </c>
      <c r="B891" s="25">
        <f t="shared" si="179"/>
        <v>177700</v>
      </c>
      <c r="C891" s="24">
        <f t="shared" si="182"/>
        <v>14797</v>
      </c>
      <c r="D891" s="24">
        <f t="shared" si="183"/>
        <v>22064</v>
      </c>
      <c r="E891" s="24">
        <f t="shared" si="184"/>
        <v>12957</v>
      </c>
      <c r="F891" s="24">
        <f t="shared" si="185"/>
        <v>37625</v>
      </c>
      <c r="G891" s="24"/>
      <c r="K891" s="24"/>
      <c r="L891" s="24"/>
      <c r="M891" s="24"/>
      <c r="P891" s="42">
        <f t="shared" si="180"/>
        <v>888</v>
      </c>
      <c r="Q891" s="45">
        <f t="shared" si="181"/>
        <v>8176</v>
      </c>
      <c r="R891" s="54">
        <f t="shared" si="176"/>
        <v>16352</v>
      </c>
      <c r="S891">
        <f t="shared" si="177"/>
        <v>890</v>
      </c>
      <c r="T891" s="65">
        <v>1</v>
      </c>
    </row>
    <row r="892" spans="1:20" ht="15" x14ac:dyDescent="0.2">
      <c r="A892" s="32">
        <f t="shared" si="178"/>
        <v>177701</v>
      </c>
      <c r="B892" s="25">
        <f t="shared" si="179"/>
        <v>177900</v>
      </c>
      <c r="C892" s="24">
        <f t="shared" si="182"/>
        <v>14811</v>
      </c>
      <c r="D892" s="24">
        <f t="shared" si="183"/>
        <v>22088</v>
      </c>
      <c r="E892" s="24">
        <f t="shared" si="184"/>
        <v>12971</v>
      </c>
      <c r="F892" s="24">
        <f t="shared" si="185"/>
        <v>37665</v>
      </c>
      <c r="G892" s="24"/>
      <c r="K892" s="26"/>
      <c r="L892" s="26"/>
      <c r="M892" s="26"/>
      <c r="P892" s="42">
        <f t="shared" si="180"/>
        <v>889</v>
      </c>
      <c r="Q892" s="45">
        <f t="shared" si="181"/>
        <v>8176</v>
      </c>
      <c r="R892" s="54">
        <f t="shared" si="176"/>
        <v>16352</v>
      </c>
      <c r="S892">
        <f t="shared" si="177"/>
        <v>890</v>
      </c>
      <c r="T892" s="65">
        <v>1</v>
      </c>
    </row>
    <row r="893" spans="1:20" ht="15" x14ac:dyDescent="0.2">
      <c r="A893" s="32">
        <f t="shared" si="178"/>
        <v>177901</v>
      </c>
      <c r="B893" s="25">
        <f t="shared" si="179"/>
        <v>178100</v>
      </c>
      <c r="C893" s="24">
        <f t="shared" si="182"/>
        <v>14825</v>
      </c>
      <c r="D893" s="24">
        <f t="shared" si="183"/>
        <v>22112</v>
      </c>
      <c r="E893" s="24">
        <f t="shared" si="184"/>
        <v>12985</v>
      </c>
      <c r="F893" s="24">
        <f t="shared" si="185"/>
        <v>37705</v>
      </c>
      <c r="G893" s="24"/>
      <c r="K893" s="26"/>
      <c r="L893" s="26"/>
      <c r="M893" s="26"/>
      <c r="P893" s="42">
        <f t="shared" si="180"/>
        <v>890</v>
      </c>
      <c r="Q893" s="45">
        <f t="shared" si="181"/>
        <v>8176</v>
      </c>
      <c r="R893" s="54">
        <f t="shared" si="176"/>
        <v>16352</v>
      </c>
      <c r="S893">
        <f t="shared" si="177"/>
        <v>890</v>
      </c>
      <c r="T893" s="65">
        <v>1</v>
      </c>
    </row>
    <row r="894" spans="1:20" x14ac:dyDescent="0.15">
      <c r="A894" s="32">
        <f t="shared" si="178"/>
        <v>178101</v>
      </c>
      <c r="B894" s="25">
        <f t="shared" si="179"/>
        <v>178300</v>
      </c>
      <c r="C894" s="24">
        <f t="shared" si="182"/>
        <v>14839</v>
      </c>
      <c r="D894" s="24">
        <f t="shared" si="183"/>
        <v>22136</v>
      </c>
      <c r="E894" s="24">
        <f t="shared" si="184"/>
        <v>12999</v>
      </c>
      <c r="F894" s="24">
        <f t="shared" si="185"/>
        <v>37745</v>
      </c>
      <c r="G894" s="24"/>
      <c r="K894" s="24"/>
      <c r="L894" s="24"/>
      <c r="M894" s="24"/>
      <c r="P894" s="42">
        <f t="shared" si="180"/>
        <v>891</v>
      </c>
      <c r="Q894" s="45">
        <f t="shared" si="181"/>
        <v>8216</v>
      </c>
      <c r="R894" s="54">
        <f t="shared" si="176"/>
        <v>16432</v>
      </c>
      <c r="S894">
        <f t="shared" si="177"/>
        <v>895</v>
      </c>
      <c r="T894" s="65">
        <v>1</v>
      </c>
    </row>
    <row r="895" spans="1:20" ht="15" x14ac:dyDescent="0.2">
      <c r="A895" s="32">
        <f t="shared" si="178"/>
        <v>178301</v>
      </c>
      <c r="B895" s="25">
        <f t="shared" si="179"/>
        <v>178500</v>
      </c>
      <c r="C895" s="24">
        <f t="shared" si="182"/>
        <v>14853</v>
      </c>
      <c r="D895" s="24">
        <f t="shared" si="183"/>
        <v>22160</v>
      </c>
      <c r="E895" s="24">
        <f t="shared" si="184"/>
        <v>13013</v>
      </c>
      <c r="F895" s="24">
        <f t="shared" si="185"/>
        <v>37785</v>
      </c>
      <c r="G895" s="24"/>
      <c r="K895" s="26"/>
      <c r="L895" s="26"/>
      <c r="M895" s="26"/>
      <c r="P895" s="42">
        <f t="shared" si="180"/>
        <v>892</v>
      </c>
      <c r="Q895" s="45">
        <f t="shared" si="181"/>
        <v>8216</v>
      </c>
      <c r="R895" s="54">
        <f t="shared" si="176"/>
        <v>16432</v>
      </c>
      <c r="S895">
        <f t="shared" si="177"/>
        <v>895</v>
      </c>
      <c r="T895" s="65">
        <v>1</v>
      </c>
    </row>
    <row r="896" spans="1:20" ht="15" x14ac:dyDescent="0.2">
      <c r="A896" s="32">
        <f t="shared" si="178"/>
        <v>178501</v>
      </c>
      <c r="B896" s="25">
        <f t="shared" si="179"/>
        <v>178700</v>
      </c>
      <c r="C896" s="24">
        <f t="shared" si="182"/>
        <v>14867</v>
      </c>
      <c r="D896" s="24">
        <f t="shared" si="183"/>
        <v>22184</v>
      </c>
      <c r="E896" s="24">
        <f t="shared" si="184"/>
        <v>13027</v>
      </c>
      <c r="F896" s="24">
        <f t="shared" si="185"/>
        <v>37825</v>
      </c>
      <c r="G896" s="24"/>
      <c r="K896" s="26"/>
      <c r="L896" s="26"/>
      <c r="M896" s="26"/>
      <c r="P896" s="42">
        <f t="shared" si="180"/>
        <v>893</v>
      </c>
      <c r="Q896" s="45">
        <f t="shared" si="181"/>
        <v>8216</v>
      </c>
      <c r="R896" s="54">
        <f t="shared" si="176"/>
        <v>16432</v>
      </c>
      <c r="S896">
        <f t="shared" si="177"/>
        <v>895</v>
      </c>
      <c r="T896" s="65">
        <v>1</v>
      </c>
    </row>
    <row r="897" spans="1:20" x14ac:dyDescent="0.15">
      <c r="A897" s="32">
        <f t="shared" si="178"/>
        <v>178701</v>
      </c>
      <c r="B897" s="25">
        <f t="shared" si="179"/>
        <v>178900</v>
      </c>
      <c r="C897" s="24">
        <f t="shared" si="182"/>
        <v>14881</v>
      </c>
      <c r="D897" s="24">
        <f t="shared" si="183"/>
        <v>22208</v>
      </c>
      <c r="E897" s="24">
        <f t="shared" si="184"/>
        <v>13041</v>
      </c>
      <c r="F897" s="24">
        <f t="shared" si="185"/>
        <v>37865</v>
      </c>
      <c r="G897" s="24"/>
      <c r="K897" s="24"/>
      <c r="L897" s="24"/>
      <c r="M897" s="24"/>
      <c r="P897" s="42">
        <f t="shared" si="180"/>
        <v>894</v>
      </c>
      <c r="Q897" s="45">
        <f t="shared" si="181"/>
        <v>8216</v>
      </c>
      <c r="R897" s="54">
        <f t="shared" si="176"/>
        <v>16432</v>
      </c>
      <c r="S897">
        <f t="shared" si="177"/>
        <v>895</v>
      </c>
      <c r="T897" s="65">
        <v>1</v>
      </c>
    </row>
    <row r="898" spans="1:20" ht="15" x14ac:dyDescent="0.2">
      <c r="A898" s="32">
        <f t="shared" si="178"/>
        <v>178901</v>
      </c>
      <c r="B898" s="25">
        <f t="shared" si="179"/>
        <v>179100</v>
      </c>
      <c r="C898" s="24">
        <f t="shared" si="182"/>
        <v>14895</v>
      </c>
      <c r="D898" s="24">
        <f t="shared" si="183"/>
        <v>22232</v>
      </c>
      <c r="E898" s="24">
        <f t="shared" si="184"/>
        <v>13055</v>
      </c>
      <c r="F898" s="24">
        <f t="shared" si="185"/>
        <v>37905</v>
      </c>
      <c r="G898" s="24"/>
      <c r="K898" s="26"/>
      <c r="L898" s="26"/>
      <c r="M898" s="26"/>
      <c r="P898" s="42">
        <f t="shared" si="180"/>
        <v>895</v>
      </c>
      <c r="Q898" s="45">
        <f t="shared" si="181"/>
        <v>8216</v>
      </c>
      <c r="R898" s="54">
        <f t="shared" si="176"/>
        <v>16432</v>
      </c>
      <c r="S898">
        <f t="shared" si="177"/>
        <v>895</v>
      </c>
      <c r="T898" s="65">
        <v>1</v>
      </c>
    </row>
    <row r="899" spans="1:20" ht="15" x14ac:dyDescent="0.2">
      <c r="A899" s="32">
        <f t="shared" si="178"/>
        <v>179101</v>
      </c>
      <c r="B899" s="25">
        <f t="shared" si="179"/>
        <v>179300</v>
      </c>
      <c r="C899" s="24">
        <f t="shared" si="182"/>
        <v>14909</v>
      </c>
      <c r="D899" s="24">
        <f t="shared" si="183"/>
        <v>22256</v>
      </c>
      <c r="E899" s="24">
        <f t="shared" si="184"/>
        <v>13069</v>
      </c>
      <c r="F899" s="24">
        <f t="shared" si="185"/>
        <v>37945</v>
      </c>
      <c r="G899" s="24"/>
      <c r="K899" s="26"/>
      <c r="L899" s="26"/>
      <c r="M899" s="26"/>
      <c r="P899" s="42">
        <f t="shared" si="180"/>
        <v>896</v>
      </c>
      <c r="Q899" s="45">
        <f t="shared" si="181"/>
        <v>8256</v>
      </c>
      <c r="R899" s="54">
        <f t="shared" si="176"/>
        <v>16512</v>
      </c>
      <c r="S899">
        <f t="shared" si="177"/>
        <v>900</v>
      </c>
      <c r="T899" s="65">
        <v>1</v>
      </c>
    </row>
    <row r="900" spans="1:20" x14ac:dyDescent="0.15">
      <c r="A900" s="32">
        <f t="shared" si="178"/>
        <v>179301</v>
      </c>
      <c r="B900" s="25">
        <f t="shared" si="179"/>
        <v>179500</v>
      </c>
      <c r="C900" s="24">
        <f t="shared" si="182"/>
        <v>14923</v>
      </c>
      <c r="D900" s="24">
        <f t="shared" si="183"/>
        <v>22280</v>
      </c>
      <c r="E900" s="24">
        <f t="shared" si="184"/>
        <v>13083</v>
      </c>
      <c r="F900" s="24">
        <f t="shared" si="185"/>
        <v>37985</v>
      </c>
      <c r="G900" s="24"/>
      <c r="K900" s="24"/>
      <c r="L900" s="24"/>
      <c r="M900" s="24"/>
      <c r="P900" s="42">
        <f t="shared" si="180"/>
        <v>897</v>
      </c>
      <c r="Q900" s="45">
        <f t="shared" si="181"/>
        <v>8256</v>
      </c>
      <c r="R900" s="54">
        <f t="shared" ref="R900:R963" si="186">+Q900*2</f>
        <v>16512</v>
      </c>
      <c r="S900">
        <f t="shared" ref="S900:S963" si="187">VLOOKUP(P900,$U$3:$V$204,2)</f>
        <v>900</v>
      </c>
      <c r="T900" s="65">
        <v>1</v>
      </c>
    </row>
    <row r="901" spans="1:20" ht="15" x14ac:dyDescent="0.2">
      <c r="A901" s="32">
        <f t="shared" ref="A901:A964" si="188">B900+1</f>
        <v>179501</v>
      </c>
      <c r="B901" s="25">
        <f t="shared" ref="B901:B964" si="189">B900+200</f>
        <v>179700</v>
      </c>
      <c r="C901" s="24">
        <f t="shared" si="182"/>
        <v>14937</v>
      </c>
      <c r="D901" s="24">
        <f t="shared" si="183"/>
        <v>22304</v>
      </c>
      <c r="E901" s="24">
        <f t="shared" si="184"/>
        <v>13097</v>
      </c>
      <c r="F901" s="24">
        <f t="shared" si="185"/>
        <v>38025</v>
      </c>
      <c r="G901" s="24"/>
      <c r="K901" s="26"/>
      <c r="L901" s="26"/>
      <c r="M901" s="26"/>
      <c r="P901" s="42">
        <f t="shared" si="180"/>
        <v>898</v>
      </c>
      <c r="Q901" s="45">
        <f t="shared" si="181"/>
        <v>8256</v>
      </c>
      <c r="R901" s="54">
        <f t="shared" si="186"/>
        <v>16512</v>
      </c>
      <c r="S901">
        <f t="shared" si="187"/>
        <v>900</v>
      </c>
      <c r="T901" s="65">
        <v>1</v>
      </c>
    </row>
    <row r="902" spans="1:20" ht="15" x14ac:dyDescent="0.2">
      <c r="A902" s="32">
        <f t="shared" si="188"/>
        <v>179701</v>
      </c>
      <c r="B902" s="25">
        <f t="shared" si="189"/>
        <v>179900</v>
      </c>
      <c r="C902" s="24">
        <f t="shared" si="182"/>
        <v>14951</v>
      </c>
      <c r="D902" s="24">
        <f t="shared" si="183"/>
        <v>22328</v>
      </c>
      <c r="E902" s="24">
        <f t="shared" si="184"/>
        <v>13111</v>
      </c>
      <c r="F902" s="24">
        <f t="shared" si="185"/>
        <v>38065</v>
      </c>
      <c r="G902" s="24"/>
      <c r="K902" s="26"/>
      <c r="L902" s="26"/>
      <c r="M902" s="26"/>
      <c r="P902" s="42">
        <f t="shared" ref="P902:P965" si="190">+P901+1</f>
        <v>899</v>
      </c>
      <c r="Q902" s="45">
        <f t="shared" si="181"/>
        <v>8256</v>
      </c>
      <c r="R902" s="54">
        <f t="shared" si="186"/>
        <v>16512</v>
      </c>
      <c r="S902">
        <f t="shared" si="187"/>
        <v>900</v>
      </c>
      <c r="T902" s="65">
        <v>1</v>
      </c>
    </row>
    <row r="903" spans="1:20" x14ac:dyDescent="0.15">
      <c r="A903" s="32">
        <f t="shared" si="188"/>
        <v>179901</v>
      </c>
      <c r="B903" s="25">
        <f t="shared" si="189"/>
        <v>180100</v>
      </c>
      <c r="C903" s="24">
        <f t="shared" si="182"/>
        <v>14965</v>
      </c>
      <c r="D903" s="24">
        <f t="shared" si="183"/>
        <v>22352</v>
      </c>
      <c r="E903" s="24">
        <f t="shared" si="184"/>
        <v>13125</v>
      </c>
      <c r="F903" s="24">
        <f t="shared" si="185"/>
        <v>38105</v>
      </c>
      <c r="G903" s="24"/>
      <c r="K903" s="24"/>
      <c r="L903" s="24"/>
      <c r="M903" s="24"/>
      <c r="P903" s="42">
        <f t="shared" si="190"/>
        <v>900</v>
      </c>
      <c r="Q903" s="45">
        <f t="shared" ref="Q903:Q966" si="191">Q902+IF(MOD(P903-1,5),0,(VLOOKUP(P903,$K$16:$M$24,3)))</f>
        <v>8256</v>
      </c>
      <c r="R903" s="54">
        <f t="shared" si="186"/>
        <v>16512</v>
      </c>
      <c r="S903">
        <f t="shared" si="187"/>
        <v>900</v>
      </c>
      <c r="T903" s="65">
        <v>1</v>
      </c>
    </row>
    <row r="904" spans="1:20" ht="15" x14ac:dyDescent="0.2">
      <c r="A904" s="32">
        <f t="shared" si="188"/>
        <v>180101</v>
      </c>
      <c r="B904" s="25">
        <f t="shared" si="189"/>
        <v>180300</v>
      </c>
      <c r="C904" s="24">
        <f t="shared" si="182"/>
        <v>14979</v>
      </c>
      <c r="D904" s="24">
        <f t="shared" si="183"/>
        <v>22376</v>
      </c>
      <c r="E904" s="24">
        <f t="shared" si="184"/>
        <v>13139</v>
      </c>
      <c r="F904" s="24">
        <f t="shared" si="185"/>
        <v>38145</v>
      </c>
      <c r="G904" s="24"/>
      <c r="K904" s="26"/>
      <c r="L904" s="26"/>
      <c r="M904" s="26"/>
      <c r="P904" s="42">
        <f t="shared" si="190"/>
        <v>901</v>
      </c>
      <c r="Q904" s="45">
        <f t="shared" si="191"/>
        <v>8296</v>
      </c>
      <c r="R904" s="54">
        <f t="shared" si="186"/>
        <v>16592</v>
      </c>
      <c r="S904">
        <f t="shared" si="187"/>
        <v>905</v>
      </c>
      <c r="T904" s="65">
        <v>1</v>
      </c>
    </row>
    <row r="905" spans="1:20" ht="15" x14ac:dyDescent="0.2">
      <c r="A905" s="32">
        <f t="shared" si="188"/>
        <v>180301</v>
      </c>
      <c r="B905" s="25">
        <f t="shared" si="189"/>
        <v>180500</v>
      </c>
      <c r="C905" s="24">
        <f t="shared" si="182"/>
        <v>14993</v>
      </c>
      <c r="D905" s="24">
        <f t="shared" si="183"/>
        <v>22400</v>
      </c>
      <c r="E905" s="24">
        <f t="shared" si="184"/>
        <v>13153</v>
      </c>
      <c r="F905" s="24">
        <f t="shared" si="185"/>
        <v>38185</v>
      </c>
      <c r="G905" s="24"/>
      <c r="K905" s="26"/>
      <c r="L905" s="26"/>
      <c r="M905" s="26"/>
      <c r="P905" s="42">
        <f t="shared" si="190"/>
        <v>902</v>
      </c>
      <c r="Q905" s="45">
        <f t="shared" si="191"/>
        <v>8296</v>
      </c>
      <c r="R905" s="54">
        <f t="shared" si="186"/>
        <v>16592</v>
      </c>
      <c r="S905">
        <f t="shared" si="187"/>
        <v>905</v>
      </c>
      <c r="T905" s="65">
        <v>1</v>
      </c>
    </row>
    <row r="906" spans="1:20" x14ac:dyDescent="0.15">
      <c r="A906" s="32">
        <f t="shared" si="188"/>
        <v>180501</v>
      </c>
      <c r="B906" s="25">
        <f t="shared" si="189"/>
        <v>180700</v>
      </c>
      <c r="C906" s="24">
        <f t="shared" si="182"/>
        <v>15007</v>
      </c>
      <c r="D906" s="24">
        <f t="shared" si="183"/>
        <v>22424</v>
      </c>
      <c r="E906" s="24">
        <f t="shared" si="184"/>
        <v>13167</v>
      </c>
      <c r="F906" s="24">
        <f t="shared" si="185"/>
        <v>38225</v>
      </c>
      <c r="G906" s="24"/>
      <c r="K906" s="24"/>
      <c r="L906" s="24"/>
      <c r="M906" s="24"/>
      <c r="P906" s="42">
        <f t="shared" si="190"/>
        <v>903</v>
      </c>
      <c r="Q906" s="45">
        <f t="shared" si="191"/>
        <v>8296</v>
      </c>
      <c r="R906" s="54">
        <f t="shared" si="186"/>
        <v>16592</v>
      </c>
      <c r="S906">
        <f t="shared" si="187"/>
        <v>905</v>
      </c>
      <c r="T906" s="65">
        <v>1</v>
      </c>
    </row>
    <row r="907" spans="1:20" ht="15" x14ac:dyDescent="0.2">
      <c r="A907" s="32">
        <f t="shared" si="188"/>
        <v>180701</v>
      </c>
      <c r="B907" s="25">
        <f t="shared" si="189"/>
        <v>180900</v>
      </c>
      <c r="C907" s="24">
        <f t="shared" si="182"/>
        <v>15021</v>
      </c>
      <c r="D907" s="24">
        <f t="shared" si="183"/>
        <v>22448</v>
      </c>
      <c r="E907" s="24">
        <f t="shared" si="184"/>
        <v>13181</v>
      </c>
      <c r="F907" s="24">
        <f t="shared" si="185"/>
        <v>38265</v>
      </c>
      <c r="G907" s="24"/>
      <c r="K907" s="26"/>
      <c r="L907" s="26"/>
      <c r="M907" s="26"/>
      <c r="P907" s="42">
        <f t="shared" si="190"/>
        <v>904</v>
      </c>
      <c r="Q907" s="45">
        <f t="shared" si="191"/>
        <v>8296</v>
      </c>
      <c r="R907" s="54">
        <f t="shared" si="186"/>
        <v>16592</v>
      </c>
      <c r="S907">
        <f t="shared" si="187"/>
        <v>905</v>
      </c>
      <c r="T907" s="65">
        <v>1</v>
      </c>
    </row>
    <row r="908" spans="1:20" ht="15" x14ac:dyDescent="0.2">
      <c r="A908" s="32">
        <f t="shared" si="188"/>
        <v>180901</v>
      </c>
      <c r="B908" s="25">
        <f t="shared" si="189"/>
        <v>181100</v>
      </c>
      <c r="C908" s="24">
        <f t="shared" si="182"/>
        <v>15035</v>
      </c>
      <c r="D908" s="24">
        <f t="shared" si="183"/>
        <v>22472</v>
      </c>
      <c r="E908" s="24">
        <f t="shared" si="184"/>
        <v>13195</v>
      </c>
      <c r="F908" s="24">
        <f t="shared" si="185"/>
        <v>38305</v>
      </c>
      <c r="G908" s="24"/>
      <c r="K908" s="26"/>
      <c r="L908" s="26"/>
      <c r="M908" s="26"/>
      <c r="P908" s="42">
        <f t="shared" si="190"/>
        <v>905</v>
      </c>
      <c r="Q908" s="45">
        <f t="shared" si="191"/>
        <v>8296</v>
      </c>
      <c r="R908" s="54">
        <f t="shared" si="186"/>
        <v>16592</v>
      </c>
      <c r="S908">
        <f t="shared" si="187"/>
        <v>905</v>
      </c>
      <c r="T908" s="65">
        <v>1</v>
      </c>
    </row>
    <row r="909" spans="1:20" x14ac:dyDescent="0.15">
      <c r="A909" s="32">
        <f t="shared" si="188"/>
        <v>181101</v>
      </c>
      <c r="B909" s="25">
        <f t="shared" si="189"/>
        <v>181300</v>
      </c>
      <c r="C909" s="24">
        <f t="shared" si="182"/>
        <v>15049</v>
      </c>
      <c r="D909" s="24">
        <f t="shared" si="183"/>
        <v>22496</v>
      </c>
      <c r="E909" s="24">
        <f t="shared" si="184"/>
        <v>13209</v>
      </c>
      <c r="F909" s="24">
        <f t="shared" si="185"/>
        <v>38345</v>
      </c>
      <c r="G909" s="24"/>
      <c r="K909" s="24"/>
      <c r="L909" s="24"/>
      <c r="M909" s="24"/>
      <c r="P909" s="42">
        <f t="shared" si="190"/>
        <v>906</v>
      </c>
      <c r="Q909" s="45">
        <f t="shared" si="191"/>
        <v>8336</v>
      </c>
      <c r="R909" s="54">
        <f t="shared" si="186"/>
        <v>16672</v>
      </c>
      <c r="S909">
        <f t="shared" si="187"/>
        <v>910</v>
      </c>
      <c r="T909" s="65">
        <v>1</v>
      </c>
    </row>
    <row r="910" spans="1:20" ht="15" x14ac:dyDescent="0.2">
      <c r="A910" s="32">
        <f t="shared" si="188"/>
        <v>181301</v>
      </c>
      <c r="B910" s="25">
        <f t="shared" si="189"/>
        <v>181500</v>
      </c>
      <c r="C910" s="24">
        <f t="shared" si="182"/>
        <v>15063</v>
      </c>
      <c r="D910" s="24">
        <f t="shared" si="183"/>
        <v>22520</v>
      </c>
      <c r="E910" s="24">
        <f t="shared" si="184"/>
        <v>13223</v>
      </c>
      <c r="F910" s="24">
        <f t="shared" si="185"/>
        <v>38385</v>
      </c>
      <c r="G910" s="24"/>
      <c r="K910" s="26"/>
      <c r="L910" s="26"/>
      <c r="M910" s="26"/>
      <c r="P910" s="42">
        <f t="shared" si="190"/>
        <v>907</v>
      </c>
      <c r="Q910" s="45">
        <f t="shared" si="191"/>
        <v>8336</v>
      </c>
      <c r="R910" s="54">
        <f t="shared" si="186"/>
        <v>16672</v>
      </c>
      <c r="S910">
        <f t="shared" si="187"/>
        <v>910</v>
      </c>
      <c r="T910" s="65">
        <v>1</v>
      </c>
    </row>
    <row r="911" spans="1:20" ht="15" x14ac:dyDescent="0.2">
      <c r="A911" s="32">
        <f t="shared" si="188"/>
        <v>181501</v>
      </c>
      <c r="B911" s="25">
        <f t="shared" si="189"/>
        <v>181700</v>
      </c>
      <c r="C911" s="24">
        <f t="shared" si="182"/>
        <v>15077</v>
      </c>
      <c r="D911" s="24">
        <f t="shared" si="183"/>
        <v>22544</v>
      </c>
      <c r="E911" s="24">
        <f t="shared" si="184"/>
        <v>13237</v>
      </c>
      <c r="F911" s="24">
        <f t="shared" si="185"/>
        <v>38425</v>
      </c>
      <c r="G911" s="24"/>
      <c r="K911" s="26"/>
      <c r="L911" s="26"/>
      <c r="M911" s="26"/>
      <c r="P911" s="42">
        <f t="shared" si="190"/>
        <v>908</v>
      </c>
      <c r="Q911" s="45">
        <f t="shared" si="191"/>
        <v>8336</v>
      </c>
      <c r="R911" s="54">
        <f t="shared" si="186"/>
        <v>16672</v>
      </c>
      <c r="S911">
        <f t="shared" si="187"/>
        <v>910</v>
      </c>
      <c r="T911" s="65">
        <v>1</v>
      </c>
    </row>
    <row r="912" spans="1:20" x14ac:dyDescent="0.15">
      <c r="A912" s="32">
        <f t="shared" si="188"/>
        <v>181701</v>
      </c>
      <c r="B912" s="25">
        <f t="shared" si="189"/>
        <v>181900</v>
      </c>
      <c r="C912" s="24">
        <f t="shared" si="182"/>
        <v>15091</v>
      </c>
      <c r="D912" s="24">
        <f t="shared" si="183"/>
        <v>22568</v>
      </c>
      <c r="E912" s="24">
        <f t="shared" si="184"/>
        <v>13251</v>
      </c>
      <c r="F912" s="24">
        <f t="shared" si="185"/>
        <v>38465</v>
      </c>
      <c r="G912" s="24"/>
      <c r="K912" s="24"/>
      <c r="L912" s="24"/>
      <c r="M912" s="24"/>
      <c r="P912" s="42">
        <f t="shared" si="190"/>
        <v>909</v>
      </c>
      <c r="Q912" s="45">
        <f t="shared" si="191"/>
        <v>8336</v>
      </c>
      <c r="R912" s="54">
        <f t="shared" si="186"/>
        <v>16672</v>
      </c>
      <c r="S912">
        <f t="shared" si="187"/>
        <v>910</v>
      </c>
      <c r="T912" s="65">
        <v>1</v>
      </c>
    </row>
    <row r="913" spans="1:20" ht="15" x14ac:dyDescent="0.2">
      <c r="A913" s="32">
        <f t="shared" si="188"/>
        <v>181901</v>
      </c>
      <c r="B913" s="25">
        <f t="shared" si="189"/>
        <v>182100</v>
      </c>
      <c r="C913" s="24">
        <f t="shared" si="182"/>
        <v>15105</v>
      </c>
      <c r="D913" s="24">
        <f t="shared" si="183"/>
        <v>22592</v>
      </c>
      <c r="E913" s="24">
        <f t="shared" si="184"/>
        <v>13265</v>
      </c>
      <c r="F913" s="24">
        <f t="shared" si="185"/>
        <v>38505</v>
      </c>
      <c r="G913" s="24"/>
      <c r="K913" s="26"/>
      <c r="L913" s="26"/>
      <c r="M913" s="26"/>
      <c r="P913" s="42">
        <f t="shared" si="190"/>
        <v>910</v>
      </c>
      <c r="Q913" s="45">
        <f t="shared" si="191"/>
        <v>8336</v>
      </c>
      <c r="R913" s="54">
        <f t="shared" si="186"/>
        <v>16672</v>
      </c>
      <c r="S913">
        <f t="shared" si="187"/>
        <v>910</v>
      </c>
      <c r="T913" s="65">
        <v>1</v>
      </c>
    </row>
    <row r="914" spans="1:20" ht="15" x14ac:dyDescent="0.2">
      <c r="A914" s="32">
        <f t="shared" si="188"/>
        <v>182101</v>
      </c>
      <c r="B914" s="25">
        <f t="shared" si="189"/>
        <v>182300</v>
      </c>
      <c r="C914" s="24">
        <f t="shared" si="182"/>
        <v>15119</v>
      </c>
      <c r="D914" s="24">
        <f t="shared" si="183"/>
        <v>22616</v>
      </c>
      <c r="E914" s="24">
        <f t="shared" si="184"/>
        <v>13279</v>
      </c>
      <c r="F914" s="24">
        <f t="shared" si="185"/>
        <v>38545</v>
      </c>
      <c r="G914" s="24"/>
      <c r="K914" s="26"/>
      <c r="L914" s="26"/>
      <c r="M914" s="26"/>
      <c r="P914" s="42">
        <f t="shared" si="190"/>
        <v>911</v>
      </c>
      <c r="Q914" s="45">
        <f t="shared" si="191"/>
        <v>8376</v>
      </c>
      <c r="R914" s="54">
        <f t="shared" si="186"/>
        <v>16752</v>
      </c>
      <c r="S914">
        <f t="shared" si="187"/>
        <v>915</v>
      </c>
      <c r="T914" s="65">
        <v>1</v>
      </c>
    </row>
    <row r="915" spans="1:20" x14ac:dyDescent="0.15">
      <c r="A915" s="32">
        <f t="shared" si="188"/>
        <v>182301</v>
      </c>
      <c r="B915" s="25">
        <f t="shared" si="189"/>
        <v>182500</v>
      </c>
      <c r="C915" s="24">
        <f t="shared" si="182"/>
        <v>15133</v>
      </c>
      <c r="D915" s="24">
        <f t="shared" si="183"/>
        <v>22640</v>
      </c>
      <c r="E915" s="24">
        <f t="shared" si="184"/>
        <v>13293</v>
      </c>
      <c r="F915" s="24">
        <f t="shared" si="185"/>
        <v>38585</v>
      </c>
      <c r="G915" s="24"/>
      <c r="K915" s="24"/>
      <c r="L915" s="24"/>
      <c r="M915" s="24"/>
      <c r="P915" s="42">
        <f t="shared" si="190"/>
        <v>912</v>
      </c>
      <c r="Q915" s="45">
        <f t="shared" si="191"/>
        <v>8376</v>
      </c>
      <c r="R915" s="54">
        <f t="shared" si="186"/>
        <v>16752</v>
      </c>
      <c r="S915">
        <f t="shared" si="187"/>
        <v>915</v>
      </c>
      <c r="T915" s="65">
        <v>1</v>
      </c>
    </row>
    <row r="916" spans="1:20" ht="15" x14ac:dyDescent="0.2">
      <c r="A916" s="32">
        <f t="shared" si="188"/>
        <v>182501</v>
      </c>
      <c r="B916" s="25">
        <f t="shared" si="189"/>
        <v>182700</v>
      </c>
      <c r="C916" s="24">
        <f t="shared" si="182"/>
        <v>15147</v>
      </c>
      <c r="D916" s="24">
        <f t="shared" si="183"/>
        <v>22664</v>
      </c>
      <c r="E916" s="24">
        <f t="shared" si="184"/>
        <v>13307</v>
      </c>
      <c r="F916" s="24">
        <f t="shared" si="185"/>
        <v>38625</v>
      </c>
      <c r="G916" s="24"/>
      <c r="K916" s="26"/>
      <c r="L916" s="26"/>
      <c r="M916" s="26"/>
      <c r="P916" s="42">
        <f t="shared" si="190"/>
        <v>913</v>
      </c>
      <c r="Q916" s="45">
        <f t="shared" si="191"/>
        <v>8376</v>
      </c>
      <c r="R916" s="54">
        <f t="shared" si="186"/>
        <v>16752</v>
      </c>
      <c r="S916">
        <f t="shared" si="187"/>
        <v>915</v>
      </c>
      <c r="T916" s="65">
        <v>1</v>
      </c>
    </row>
    <row r="917" spans="1:20" ht="15" x14ac:dyDescent="0.2">
      <c r="A917" s="32">
        <f t="shared" si="188"/>
        <v>182701</v>
      </c>
      <c r="B917" s="25">
        <f t="shared" si="189"/>
        <v>182900</v>
      </c>
      <c r="C917" s="24">
        <f t="shared" si="182"/>
        <v>15161</v>
      </c>
      <c r="D917" s="24">
        <f t="shared" si="183"/>
        <v>22688</v>
      </c>
      <c r="E917" s="24">
        <f t="shared" si="184"/>
        <v>13321</v>
      </c>
      <c r="F917" s="24">
        <f t="shared" si="185"/>
        <v>38665</v>
      </c>
      <c r="G917" s="24"/>
      <c r="K917" s="26"/>
      <c r="L917" s="26"/>
      <c r="M917" s="26"/>
      <c r="P917" s="42">
        <f t="shared" si="190"/>
        <v>914</v>
      </c>
      <c r="Q917" s="45">
        <f t="shared" si="191"/>
        <v>8376</v>
      </c>
      <c r="R917" s="54">
        <f t="shared" si="186"/>
        <v>16752</v>
      </c>
      <c r="S917">
        <f t="shared" si="187"/>
        <v>915</v>
      </c>
      <c r="T917" s="65">
        <v>1</v>
      </c>
    </row>
    <row r="918" spans="1:20" x14ac:dyDescent="0.15">
      <c r="A918" s="32">
        <f t="shared" si="188"/>
        <v>182901</v>
      </c>
      <c r="B918" s="25">
        <f t="shared" si="189"/>
        <v>183100</v>
      </c>
      <c r="C918" s="24">
        <f t="shared" si="182"/>
        <v>15175</v>
      </c>
      <c r="D918" s="24">
        <f t="shared" si="183"/>
        <v>22712</v>
      </c>
      <c r="E918" s="24">
        <f t="shared" si="184"/>
        <v>13335</v>
      </c>
      <c r="F918" s="24">
        <f t="shared" si="185"/>
        <v>38705</v>
      </c>
      <c r="G918" s="24"/>
      <c r="K918" s="24"/>
      <c r="L918" s="24"/>
      <c r="M918" s="24"/>
      <c r="P918" s="42">
        <f t="shared" si="190"/>
        <v>915</v>
      </c>
      <c r="Q918" s="45">
        <f t="shared" si="191"/>
        <v>8376</v>
      </c>
      <c r="R918" s="54">
        <f t="shared" si="186"/>
        <v>16752</v>
      </c>
      <c r="S918">
        <f t="shared" si="187"/>
        <v>915</v>
      </c>
      <c r="T918" s="65">
        <v>1</v>
      </c>
    </row>
    <row r="919" spans="1:20" ht="15" x14ac:dyDescent="0.2">
      <c r="A919" s="32">
        <f t="shared" si="188"/>
        <v>183101</v>
      </c>
      <c r="B919" s="25">
        <f t="shared" si="189"/>
        <v>183300</v>
      </c>
      <c r="C919" s="24">
        <f t="shared" si="182"/>
        <v>15189</v>
      </c>
      <c r="D919" s="24">
        <f t="shared" si="183"/>
        <v>22736</v>
      </c>
      <c r="E919" s="24">
        <f t="shared" si="184"/>
        <v>13349</v>
      </c>
      <c r="F919" s="24">
        <f t="shared" si="185"/>
        <v>38745</v>
      </c>
      <c r="G919" s="24"/>
      <c r="K919" s="26"/>
      <c r="L919" s="26"/>
      <c r="M919" s="26"/>
      <c r="P919" s="42">
        <f t="shared" si="190"/>
        <v>916</v>
      </c>
      <c r="Q919" s="45">
        <f t="shared" si="191"/>
        <v>8416</v>
      </c>
      <c r="R919" s="54">
        <f t="shared" si="186"/>
        <v>16832</v>
      </c>
      <c r="S919">
        <f t="shared" si="187"/>
        <v>920</v>
      </c>
      <c r="T919" s="65">
        <v>1</v>
      </c>
    </row>
    <row r="920" spans="1:20" ht="15" x14ac:dyDescent="0.2">
      <c r="A920" s="32">
        <f t="shared" si="188"/>
        <v>183301</v>
      </c>
      <c r="B920" s="25">
        <f t="shared" si="189"/>
        <v>183500</v>
      </c>
      <c r="C920" s="24">
        <f t="shared" si="182"/>
        <v>15203</v>
      </c>
      <c r="D920" s="24">
        <f t="shared" si="183"/>
        <v>22760</v>
      </c>
      <c r="E920" s="24">
        <f t="shared" si="184"/>
        <v>13363</v>
      </c>
      <c r="F920" s="24">
        <f t="shared" si="185"/>
        <v>38785</v>
      </c>
      <c r="G920" s="24"/>
      <c r="K920" s="26"/>
      <c r="L920" s="26"/>
      <c r="M920" s="26"/>
      <c r="P920" s="42">
        <f t="shared" si="190"/>
        <v>917</v>
      </c>
      <c r="Q920" s="45">
        <f t="shared" si="191"/>
        <v>8416</v>
      </c>
      <c r="R920" s="54">
        <f t="shared" si="186"/>
        <v>16832</v>
      </c>
      <c r="S920">
        <f t="shared" si="187"/>
        <v>920</v>
      </c>
      <c r="T920" s="65">
        <v>1</v>
      </c>
    </row>
    <row r="921" spans="1:20" x14ac:dyDescent="0.15">
      <c r="A921" s="32">
        <f t="shared" si="188"/>
        <v>183501</v>
      </c>
      <c r="B921" s="25">
        <f t="shared" si="189"/>
        <v>183700</v>
      </c>
      <c r="C921" s="24">
        <f t="shared" si="182"/>
        <v>15217</v>
      </c>
      <c r="D921" s="24">
        <f t="shared" si="183"/>
        <v>22784</v>
      </c>
      <c r="E921" s="24">
        <f t="shared" si="184"/>
        <v>13377</v>
      </c>
      <c r="F921" s="24">
        <f t="shared" si="185"/>
        <v>38825</v>
      </c>
      <c r="G921" s="24"/>
      <c r="K921" s="24"/>
      <c r="L921" s="24"/>
      <c r="M921" s="24"/>
      <c r="P921" s="42">
        <f t="shared" si="190"/>
        <v>918</v>
      </c>
      <c r="Q921" s="45">
        <f t="shared" si="191"/>
        <v>8416</v>
      </c>
      <c r="R921" s="54">
        <f t="shared" si="186"/>
        <v>16832</v>
      </c>
      <c r="S921">
        <f t="shared" si="187"/>
        <v>920</v>
      </c>
      <c r="T921" s="65">
        <v>1</v>
      </c>
    </row>
    <row r="922" spans="1:20" ht="15" x14ac:dyDescent="0.2">
      <c r="A922" s="32">
        <f t="shared" si="188"/>
        <v>183701</v>
      </c>
      <c r="B922" s="25">
        <f t="shared" si="189"/>
        <v>183900</v>
      </c>
      <c r="C922" s="24">
        <f t="shared" si="182"/>
        <v>15231</v>
      </c>
      <c r="D922" s="24">
        <f t="shared" si="183"/>
        <v>22808</v>
      </c>
      <c r="E922" s="24">
        <f t="shared" si="184"/>
        <v>13391</v>
      </c>
      <c r="F922" s="24">
        <f t="shared" si="185"/>
        <v>38865</v>
      </c>
      <c r="G922" s="24"/>
      <c r="K922" s="26"/>
      <c r="L922" s="26"/>
      <c r="M922" s="26"/>
      <c r="P922" s="42">
        <f t="shared" si="190"/>
        <v>919</v>
      </c>
      <c r="Q922" s="45">
        <f t="shared" si="191"/>
        <v>8416</v>
      </c>
      <c r="R922" s="54">
        <f t="shared" si="186"/>
        <v>16832</v>
      </c>
      <c r="S922">
        <f t="shared" si="187"/>
        <v>920</v>
      </c>
      <c r="T922" s="65">
        <v>1</v>
      </c>
    </row>
    <row r="923" spans="1:20" ht="15" x14ac:dyDescent="0.2">
      <c r="A923" s="32">
        <f t="shared" si="188"/>
        <v>183901</v>
      </c>
      <c r="B923" s="25">
        <f t="shared" si="189"/>
        <v>184100</v>
      </c>
      <c r="C923" s="24">
        <f t="shared" si="182"/>
        <v>15245</v>
      </c>
      <c r="D923" s="24">
        <f t="shared" si="183"/>
        <v>22832</v>
      </c>
      <c r="E923" s="24">
        <f t="shared" si="184"/>
        <v>13405</v>
      </c>
      <c r="F923" s="24">
        <f t="shared" si="185"/>
        <v>38905</v>
      </c>
      <c r="G923" s="24"/>
      <c r="K923" s="26"/>
      <c r="L923" s="26"/>
      <c r="M923" s="26"/>
      <c r="P923" s="42">
        <f t="shared" si="190"/>
        <v>920</v>
      </c>
      <c r="Q923" s="45">
        <f t="shared" si="191"/>
        <v>8416</v>
      </c>
      <c r="R923" s="54">
        <f t="shared" si="186"/>
        <v>16832</v>
      </c>
      <c r="S923">
        <f t="shared" si="187"/>
        <v>920</v>
      </c>
      <c r="T923" s="65">
        <v>1</v>
      </c>
    </row>
    <row r="924" spans="1:20" x14ac:dyDescent="0.15">
      <c r="A924" s="32">
        <f t="shared" si="188"/>
        <v>184101</v>
      </c>
      <c r="B924" s="25">
        <f t="shared" si="189"/>
        <v>184300</v>
      </c>
      <c r="C924" s="24">
        <f t="shared" si="182"/>
        <v>15259</v>
      </c>
      <c r="D924" s="24">
        <f t="shared" si="183"/>
        <v>22856</v>
      </c>
      <c r="E924" s="24">
        <f t="shared" si="184"/>
        <v>13419</v>
      </c>
      <c r="F924" s="24">
        <f t="shared" si="185"/>
        <v>38945</v>
      </c>
      <c r="G924" s="24"/>
      <c r="K924" s="24"/>
      <c r="L924" s="24"/>
      <c r="M924" s="24"/>
      <c r="P924" s="42">
        <f t="shared" si="190"/>
        <v>921</v>
      </c>
      <c r="Q924" s="45">
        <f t="shared" si="191"/>
        <v>8456</v>
      </c>
      <c r="R924" s="54">
        <f t="shared" si="186"/>
        <v>16912</v>
      </c>
      <c r="S924">
        <f t="shared" si="187"/>
        <v>925</v>
      </c>
      <c r="T924" s="65">
        <v>1</v>
      </c>
    </row>
    <row r="925" spans="1:20" ht="15" x14ac:dyDescent="0.2">
      <c r="A925" s="32">
        <f t="shared" si="188"/>
        <v>184301</v>
      </c>
      <c r="B925" s="25">
        <f t="shared" si="189"/>
        <v>184500</v>
      </c>
      <c r="C925" s="24">
        <f t="shared" si="182"/>
        <v>15273</v>
      </c>
      <c r="D925" s="24">
        <f t="shared" si="183"/>
        <v>22880</v>
      </c>
      <c r="E925" s="24">
        <f t="shared" si="184"/>
        <v>13433</v>
      </c>
      <c r="F925" s="24">
        <f t="shared" si="185"/>
        <v>38985</v>
      </c>
      <c r="G925" s="24"/>
      <c r="K925" s="26"/>
      <c r="L925" s="26"/>
      <c r="M925" s="26"/>
      <c r="P925" s="42">
        <f t="shared" si="190"/>
        <v>922</v>
      </c>
      <c r="Q925" s="45">
        <f t="shared" si="191"/>
        <v>8456</v>
      </c>
      <c r="R925" s="54">
        <f t="shared" si="186"/>
        <v>16912</v>
      </c>
      <c r="S925">
        <f t="shared" si="187"/>
        <v>925</v>
      </c>
      <c r="T925" s="65">
        <v>1</v>
      </c>
    </row>
    <row r="926" spans="1:20" ht="15" x14ac:dyDescent="0.2">
      <c r="A926" s="32">
        <f t="shared" si="188"/>
        <v>184501</v>
      </c>
      <c r="B926" s="25">
        <f t="shared" si="189"/>
        <v>184700</v>
      </c>
      <c r="C926" s="24">
        <f t="shared" ref="C926:C989" si="192">C925+($B926-$B925)*(VLOOKUP($A926,$H$4:$M$14,3))</f>
        <v>15287</v>
      </c>
      <c r="D926" s="24">
        <f t="shared" ref="D926:D989" si="193">D925+($B926-$B925)*(VLOOKUP($A926,$H$4:$M$14,4))</f>
        <v>22904</v>
      </c>
      <c r="E926" s="24">
        <f t="shared" ref="E926:E989" si="194">E925+($B926-$B925)*(VLOOKUP($A926,$H$4:$M$14,5))</f>
        <v>13447</v>
      </c>
      <c r="F926" s="24">
        <f t="shared" ref="F926:F989" si="195">F925+($B926-$B925)*(VLOOKUP($A926,$H$4:$M$14,6))</f>
        <v>39025</v>
      </c>
      <c r="G926" s="24"/>
      <c r="K926" s="26"/>
      <c r="L926" s="26"/>
      <c r="M926" s="26"/>
      <c r="P926" s="42">
        <f t="shared" si="190"/>
        <v>923</v>
      </c>
      <c r="Q926" s="45">
        <f t="shared" si="191"/>
        <v>8456</v>
      </c>
      <c r="R926" s="54">
        <f t="shared" si="186"/>
        <v>16912</v>
      </c>
      <c r="S926">
        <f t="shared" si="187"/>
        <v>925</v>
      </c>
      <c r="T926" s="65">
        <v>1</v>
      </c>
    </row>
    <row r="927" spans="1:20" x14ac:dyDescent="0.15">
      <c r="A927" s="32">
        <f t="shared" si="188"/>
        <v>184701</v>
      </c>
      <c r="B927" s="25">
        <f t="shared" si="189"/>
        <v>184900</v>
      </c>
      <c r="C927" s="24">
        <f t="shared" si="192"/>
        <v>15301</v>
      </c>
      <c r="D927" s="24">
        <f t="shared" si="193"/>
        <v>22928</v>
      </c>
      <c r="E927" s="24">
        <f t="shared" si="194"/>
        <v>13461</v>
      </c>
      <c r="F927" s="24">
        <f t="shared" si="195"/>
        <v>39065</v>
      </c>
      <c r="G927" s="24"/>
      <c r="K927" s="24"/>
      <c r="L927" s="24"/>
      <c r="M927" s="24"/>
      <c r="P927" s="42">
        <f t="shared" si="190"/>
        <v>924</v>
      </c>
      <c r="Q927" s="45">
        <f t="shared" si="191"/>
        <v>8456</v>
      </c>
      <c r="R927" s="54">
        <f t="shared" si="186"/>
        <v>16912</v>
      </c>
      <c r="S927">
        <f t="shared" si="187"/>
        <v>925</v>
      </c>
      <c r="T927" s="65">
        <v>1</v>
      </c>
    </row>
    <row r="928" spans="1:20" ht="15" x14ac:dyDescent="0.2">
      <c r="A928" s="32">
        <f t="shared" si="188"/>
        <v>184901</v>
      </c>
      <c r="B928" s="25">
        <f t="shared" si="189"/>
        <v>185100</v>
      </c>
      <c r="C928" s="24">
        <f t="shared" si="192"/>
        <v>15315</v>
      </c>
      <c r="D928" s="24">
        <f t="shared" si="193"/>
        <v>22952</v>
      </c>
      <c r="E928" s="24">
        <f t="shared" si="194"/>
        <v>13475</v>
      </c>
      <c r="F928" s="24">
        <f t="shared" si="195"/>
        <v>39105</v>
      </c>
      <c r="G928" s="24"/>
      <c r="K928" s="26"/>
      <c r="L928" s="26"/>
      <c r="M928" s="26"/>
      <c r="P928" s="42">
        <f t="shared" si="190"/>
        <v>925</v>
      </c>
      <c r="Q928" s="45">
        <f t="shared" si="191"/>
        <v>8456</v>
      </c>
      <c r="R928" s="54">
        <f t="shared" si="186"/>
        <v>16912</v>
      </c>
      <c r="S928">
        <f t="shared" si="187"/>
        <v>925</v>
      </c>
      <c r="T928" s="65">
        <v>1</v>
      </c>
    </row>
    <row r="929" spans="1:20" ht="15" x14ac:dyDescent="0.2">
      <c r="A929" s="32">
        <f t="shared" si="188"/>
        <v>185101</v>
      </c>
      <c r="B929" s="25">
        <f t="shared" si="189"/>
        <v>185300</v>
      </c>
      <c r="C929" s="24">
        <f t="shared" si="192"/>
        <v>15329</v>
      </c>
      <c r="D929" s="24">
        <f t="shared" si="193"/>
        <v>22976</v>
      </c>
      <c r="E929" s="24">
        <f t="shared" si="194"/>
        <v>13489</v>
      </c>
      <c r="F929" s="24">
        <f t="shared" si="195"/>
        <v>39145</v>
      </c>
      <c r="G929" s="24"/>
      <c r="K929" s="26"/>
      <c r="L929" s="26"/>
      <c r="M929" s="26"/>
      <c r="P929" s="42">
        <f t="shared" si="190"/>
        <v>926</v>
      </c>
      <c r="Q929" s="45">
        <f t="shared" si="191"/>
        <v>8496</v>
      </c>
      <c r="R929" s="54">
        <f t="shared" si="186"/>
        <v>16992</v>
      </c>
      <c r="S929">
        <f t="shared" si="187"/>
        <v>930</v>
      </c>
      <c r="T929" s="65">
        <v>1</v>
      </c>
    </row>
    <row r="930" spans="1:20" x14ac:dyDescent="0.15">
      <c r="A930" s="32">
        <f t="shared" si="188"/>
        <v>185301</v>
      </c>
      <c r="B930" s="25">
        <f t="shared" si="189"/>
        <v>185500</v>
      </c>
      <c r="C930" s="24">
        <f t="shared" si="192"/>
        <v>15343</v>
      </c>
      <c r="D930" s="24">
        <f t="shared" si="193"/>
        <v>23000</v>
      </c>
      <c r="E930" s="24">
        <f t="shared" si="194"/>
        <v>13503</v>
      </c>
      <c r="F930" s="24">
        <f t="shared" si="195"/>
        <v>39185</v>
      </c>
      <c r="G930" s="24"/>
      <c r="K930" s="24"/>
      <c r="L930" s="24"/>
      <c r="M930" s="24"/>
      <c r="P930" s="42">
        <f t="shared" si="190"/>
        <v>927</v>
      </c>
      <c r="Q930" s="45">
        <f t="shared" si="191"/>
        <v>8496</v>
      </c>
      <c r="R930" s="54">
        <f t="shared" si="186"/>
        <v>16992</v>
      </c>
      <c r="S930">
        <f t="shared" si="187"/>
        <v>930</v>
      </c>
      <c r="T930" s="65">
        <v>1</v>
      </c>
    </row>
    <row r="931" spans="1:20" ht="15" x14ac:dyDescent="0.2">
      <c r="A931" s="32">
        <f t="shared" si="188"/>
        <v>185501</v>
      </c>
      <c r="B931" s="25">
        <f t="shared" si="189"/>
        <v>185700</v>
      </c>
      <c r="C931" s="24">
        <f t="shared" si="192"/>
        <v>15357</v>
      </c>
      <c r="D931" s="24">
        <f t="shared" si="193"/>
        <v>23024</v>
      </c>
      <c r="E931" s="24">
        <f t="shared" si="194"/>
        <v>13517</v>
      </c>
      <c r="F931" s="24">
        <f t="shared" si="195"/>
        <v>39225</v>
      </c>
      <c r="G931" s="24"/>
      <c r="K931" s="26"/>
      <c r="L931" s="26"/>
      <c r="M931" s="26"/>
      <c r="P931" s="42">
        <f t="shared" si="190"/>
        <v>928</v>
      </c>
      <c r="Q931" s="45">
        <f t="shared" si="191"/>
        <v>8496</v>
      </c>
      <c r="R931" s="54">
        <f t="shared" si="186"/>
        <v>16992</v>
      </c>
      <c r="S931">
        <f t="shared" si="187"/>
        <v>930</v>
      </c>
      <c r="T931" s="65">
        <v>1</v>
      </c>
    </row>
    <row r="932" spans="1:20" ht="15" x14ac:dyDescent="0.2">
      <c r="A932" s="32">
        <f t="shared" si="188"/>
        <v>185701</v>
      </c>
      <c r="B932" s="25">
        <f t="shared" si="189"/>
        <v>185900</v>
      </c>
      <c r="C932" s="24">
        <f t="shared" si="192"/>
        <v>15371</v>
      </c>
      <c r="D932" s="24">
        <f t="shared" si="193"/>
        <v>23048</v>
      </c>
      <c r="E932" s="24">
        <f t="shared" si="194"/>
        <v>13531</v>
      </c>
      <c r="F932" s="24">
        <f t="shared" si="195"/>
        <v>39265</v>
      </c>
      <c r="G932" s="24"/>
      <c r="K932" s="26"/>
      <c r="L932" s="26"/>
      <c r="M932" s="26"/>
      <c r="P932" s="42">
        <f t="shared" si="190"/>
        <v>929</v>
      </c>
      <c r="Q932" s="45">
        <f t="shared" si="191"/>
        <v>8496</v>
      </c>
      <c r="R932" s="54">
        <f t="shared" si="186"/>
        <v>16992</v>
      </c>
      <c r="S932">
        <f t="shared" si="187"/>
        <v>930</v>
      </c>
      <c r="T932" s="65">
        <v>1</v>
      </c>
    </row>
    <row r="933" spans="1:20" x14ac:dyDescent="0.15">
      <c r="A933" s="32">
        <f t="shared" si="188"/>
        <v>185901</v>
      </c>
      <c r="B933" s="25">
        <f t="shared" si="189"/>
        <v>186100</v>
      </c>
      <c r="C933" s="24">
        <f t="shared" si="192"/>
        <v>15385</v>
      </c>
      <c r="D933" s="24">
        <f t="shared" si="193"/>
        <v>23072</v>
      </c>
      <c r="E933" s="24">
        <f t="shared" si="194"/>
        <v>13545</v>
      </c>
      <c r="F933" s="24">
        <f t="shared" si="195"/>
        <v>39305</v>
      </c>
      <c r="G933" s="24"/>
      <c r="K933" s="24"/>
      <c r="L933" s="24"/>
      <c r="M933" s="24"/>
      <c r="P933" s="42">
        <f t="shared" si="190"/>
        <v>930</v>
      </c>
      <c r="Q933" s="45">
        <f t="shared" si="191"/>
        <v>8496</v>
      </c>
      <c r="R933" s="54">
        <f t="shared" si="186"/>
        <v>16992</v>
      </c>
      <c r="S933">
        <f t="shared" si="187"/>
        <v>930</v>
      </c>
      <c r="T933" s="65">
        <v>1</v>
      </c>
    </row>
    <row r="934" spans="1:20" ht="15" x14ac:dyDescent="0.2">
      <c r="A934" s="32">
        <f t="shared" si="188"/>
        <v>186101</v>
      </c>
      <c r="B934" s="25">
        <f t="shared" si="189"/>
        <v>186300</v>
      </c>
      <c r="C934" s="24">
        <f t="shared" si="192"/>
        <v>15399</v>
      </c>
      <c r="D934" s="24">
        <f t="shared" si="193"/>
        <v>23096</v>
      </c>
      <c r="E934" s="24">
        <f t="shared" si="194"/>
        <v>13559</v>
      </c>
      <c r="F934" s="24">
        <f t="shared" si="195"/>
        <v>39345</v>
      </c>
      <c r="G934" s="24"/>
      <c r="K934" s="26"/>
      <c r="L934" s="26"/>
      <c r="M934" s="26"/>
      <c r="P934" s="42">
        <f t="shared" si="190"/>
        <v>931</v>
      </c>
      <c r="Q934" s="45">
        <f t="shared" si="191"/>
        <v>8536</v>
      </c>
      <c r="R934" s="54">
        <f t="shared" si="186"/>
        <v>17072</v>
      </c>
      <c r="S934">
        <f t="shared" si="187"/>
        <v>935</v>
      </c>
      <c r="T934" s="65">
        <v>1</v>
      </c>
    </row>
    <row r="935" spans="1:20" ht="15" x14ac:dyDescent="0.2">
      <c r="A935" s="32">
        <f t="shared" si="188"/>
        <v>186301</v>
      </c>
      <c r="B935" s="25">
        <f t="shared" si="189"/>
        <v>186500</v>
      </c>
      <c r="C935" s="24">
        <f t="shared" si="192"/>
        <v>15413</v>
      </c>
      <c r="D935" s="24">
        <f t="shared" si="193"/>
        <v>23120</v>
      </c>
      <c r="E935" s="24">
        <f t="shared" si="194"/>
        <v>13573</v>
      </c>
      <c r="F935" s="24">
        <f t="shared" si="195"/>
        <v>39385</v>
      </c>
      <c r="G935" s="24"/>
      <c r="K935" s="26"/>
      <c r="L935" s="26"/>
      <c r="M935" s="26"/>
      <c r="P935" s="42">
        <f t="shared" si="190"/>
        <v>932</v>
      </c>
      <c r="Q935" s="45">
        <f t="shared" si="191"/>
        <v>8536</v>
      </c>
      <c r="R935" s="54">
        <f t="shared" si="186"/>
        <v>17072</v>
      </c>
      <c r="S935">
        <f t="shared" si="187"/>
        <v>935</v>
      </c>
      <c r="T935" s="65">
        <v>1</v>
      </c>
    </row>
    <row r="936" spans="1:20" x14ac:dyDescent="0.15">
      <c r="A936" s="32">
        <f t="shared" si="188"/>
        <v>186501</v>
      </c>
      <c r="B936" s="25">
        <f t="shared" si="189"/>
        <v>186700</v>
      </c>
      <c r="C936" s="24">
        <f t="shared" si="192"/>
        <v>15427</v>
      </c>
      <c r="D936" s="24">
        <f t="shared" si="193"/>
        <v>23144</v>
      </c>
      <c r="E936" s="24">
        <f t="shared" si="194"/>
        <v>13587</v>
      </c>
      <c r="F936" s="24">
        <f t="shared" si="195"/>
        <v>39425</v>
      </c>
      <c r="G936" s="24"/>
      <c r="K936" s="24"/>
      <c r="L936" s="24"/>
      <c r="M936" s="24"/>
      <c r="P936" s="42">
        <f t="shared" si="190"/>
        <v>933</v>
      </c>
      <c r="Q936" s="45">
        <f t="shared" si="191"/>
        <v>8536</v>
      </c>
      <c r="R936" s="54">
        <f t="shared" si="186"/>
        <v>17072</v>
      </c>
      <c r="S936">
        <f t="shared" si="187"/>
        <v>935</v>
      </c>
      <c r="T936" s="65">
        <v>1</v>
      </c>
    </row>
    <row r="937" spans="1:20" ht="15" x14ac:dyDescent="0.2">
      <c r="A937" s="32">
        <f t="shared" si="188"/>
        <v>186701</v>
      </c>
      <c r="B937" s="25">
        <f t="shared" si="189"/>
        <v>186900</v>
      </c>
      <c r="C937" s="24">
        <f t="shared" si="192"/>
        <v>15441</v>
      </c>
      <c r="D937" s="24">
        <f t="shared" si="193"/>
        <v>23168</v>
      </c>
      <c r="E937" s="24">
        <f t="shared" si="194"/>
        <v>13601</v>
      </c>
      <c r="F937" s="24">
        <f t="shared" si="195"/>
        <v>39465</v>
      </c>
      <c r="G937" s="24"/>
      <c r="K937" s="26"/>
      <c r="L937" s="26"/>
      <c r="M937" s="26"/>
      <c r="P937" s="42">
        <f t="shared" si="190"/>
        <v>934</v>
      </c>
      <c r="Q937" s="45">
        <f t="shared" si="191"/>
        <v>8536</v>
      </c>
      <c r="R937" s="54">
        <f t="shared" si="186"/>
        <v>17072</v>
      </c>
      <c r="S937">
        <f t="shared" si="187"/>
        <v>935</v>
      </c>
      <c r="T937" s="65">
        <v>1</v>
      </c>
    </row>
    <row r="938" spans="1:20" ht="15" x14ac:dyDescent="0.2">
      <c r="A938" s="32">
        <f t="shared" si="188"/>
        <v>186901</v>
      </c>
      <c r="B938" s="25">
        <f t="shared" si="189"/>
        <v>187100</v>
      </c>
      <c r="C938" s="24">
        <f t="shared" si="192"/>
        <v>15455</v>
      </c>
      <c r="D938" s="24">
        <f t="shared" si="193"/>
        <v>23192</v>
      </c>
      <c r="E938" s="24">
        <f t="shared" si="194"/>
        <v>13615</v>
      </c>
      <c r="F938" s="24">
        <f t="shared" si="195"/>
        <v>39505</v>
      </c>
      <c r="G938" s="24"/>
      <c r="K938" s="26"/>
      <c r="L938" s="26"/>
      <c r="M938" s="26"/>
      <c r="P938" s="42">
        <f t="shared" si="190"/>
        <v>935</v>
      </c>
      <c r="Q938" s="45">
        <f t="shared" si="191"/>
        <v>8536</v>
      </c>
      <c r="R938" s="54">
        <f t="shared" si="186"/>
        <v>17072</v>
      </c>
      <c r="S938">
        <f t="shared" si="187"/>
        <v>935</v>
      </c>
      <c r="T938" s="65">
        <v>1</v>
      </c>
    </row>
    <row r="939" spans="1:20" x14ac:dyDescent="0.15">
      <c r="A939" s="32">
        <f t="shared" si="188"/>
        <v>187101</v>
      </c>
      <c r="B939" s="25">
        <f t="shared" si="189"/>
        <v>187300</v>
      </c>
      <c r="C939" s="24">
        <f t="shared" si="192"/>
        <v>15469</v>
      </c>
      <c r="D939" s="24">
        <f t="shared" si="193"/>
        <v>23216</v>
      </c>
      <c r="E939" s="24">
        <f t="shared" si="194"/>
        <v>13629</v>
      </c>
      <c r="F939" s="24">
        <f t="shared" si="195"/>
        <v>39545</v>
      </c>
      <c r="G939" s="24"/>
      <c r="K939" s="24"/>
      <c r="L939" s="24"/>
      <c r="M939" s="24"/>
      <c r="P939" s="42">
        <f t="shared" si="190"/>
        <v>936</v>
      </c>
      <c r="Q939" s="45">
        <f t="shared" si="191"/>
        <v>8576</v>
      </c>
      <c r="R939" s="54">
        <f t="shared" si="186"/>
        <v>17152</v>
      </c>
      <c r="S939">
        <f t="shared" si="187"/>
        <v>940</v>
      </c>
      <c r="T939" s="65">
        <v>1</v>
      </c>
    </row>
    <row r="940" spans="1:20" ht="15" x14ac:dyDescent="0.2">
      <c r="A940" s="32">
        <f t="shared" si="188"/>
        <v>187301</v>
      </c>
      <c r="B940" s="25">
        <f t="shared" si="189"/>
        <v>187500</v>
      </c>
      <c r="C940" s="24">
        <f t="shared" si="192"/>
        <v>15483</v>
      </c>
      <c r="D940" s="24">
        <f t="shared" si="193"/>
        <v>23240</v>
      </c>
      <c r="E940" s="24">
        <f t="shared" si="194"/>
        <v>13643</v>
      </c>
      <c r="F940" s="24">
        <f t="shared" si="195"/>
        <v>39585</v>
      </c>
      <c r="G940" s="24"/>
      <c r="K940" s="26"/>
      <c r="L940" s="26"/>
      <c r="M940" s="26"/>
      <c r="P940" s="42">
        <f t="shared" si="190"/>
        <v>937</v>
      </c>
      <c r="Q940" s="45">
        <f t="shared" si="191"/>
        <v>8576</v>
      </c>
      <c r="R940" s="54">
        <f t="shared" si="186"/>
        <v>17152</v>
      </c>
      <c r="S940">
        <f t="shared" si="187"/>
        <v>940</v>
      </c>
      <c r="T940" s="65">
        <v>1</v>
      </c>
    </row>
    <row r="941" spans="1:20" ht="15" x14ac:dyDescent="0.2">
      <c r="A941" s="32">
        <f t="shared" si="188"/>
        <v>187501</v>
      </c>
      <c r="B941" s="25">
        <f t="shared" si="189"/>
        <v>187700</v>
      </c>
      <c r="C941" s="24">
        <f t="shared" si="192"/>
        <v>15497</v>
      </c>
      <c r="D941" s="24">
        <f t="shared" si="193"/>
        <v>23264</v>
      </c>
      <c r="E941" s="24">
        <f t="shared" si="194"/>
        <v>13657</v>
      </c>
      <c r="F941" s="24">
        <f t="shared" si="195"/>
        <v>39625</v>
      </c>
      <c r="G941" s="24"/>
      <c r="K941" s="26"/>
      <c r="L941" s="26"/>
      <c r="M941" s="26"/>
      <c r="P941" s="42">
        <f t="shared" si="190"/>
        <v>938</v>
      </c>
      <c r="Q941" s="45">
        <f t="shared" si="191"/>
        <v>8576</v>
      </c>
      <c r="R941" s="54">
        <f t="shared" si="186"/>
        <v>17152</v>
      </c>
      <c r="S941">
        <f t="shared" si="187"/>
        <v>940</v>
      </c>
      <c r="T941" s="65">
        <v>1</v>
      </c>
    </row>
    <row r="942" spans="1:20" x14ac:dyDescent="0.15">
      <c r="A942" s="32">
        <f t="shared" si="188"/>
        <v>187701</v>
      </c>
      <c r="B942" s="25">
        <f t="shared" si="189"/>
        <v>187900</v>
      </c>
      <c r="C942" s="24">
        <f t="shared" si="192"/>
        <v>15511</v>
      </c>
      <c r="D942" s="24">
        <f t="shared" si="193"/>
        <v>23288</v>
      </c>
      <c r="E942" s="24">
        <f t="shared" si="194"/>
        <v>13671</v>
      </c>
      <c r="F942" s="24">
        <f t="shared" si="195"/>
        <v>39665</v>
      </c>
      <c r="G942" s="24"/>
      <c r="K942" s="24"/>
      <c r="L942" s="24"/>
      <c r="M942" s="24"/>
      <c r="P942" s="42">
        <f t="shared" si="190"/>
        <v>939</v>
      </c>
      <c r="Q942" s="45">
        <f t="shared" si="191"/>
        <v>8576</v>
      </c>
      <c r="R942" s="54">
        <f t="shared" si="186"/>
        <v>17152</v>
      </c>
      <c r="S942">
        <f t="shared" si="187"/>
        <v>940</v>
      </c>
      <c r="T942" s="65">
        <v>1</v>
      </c>
    </row>
    <row r="943" spans="1:20" ht="15" x14ac:dyDescent="0.2">
      <c r="A943" s="32">
        <f t="shared" si="188"/>
        <v>187901</v>
      </c>
      <c r="B943" s="25">
        <f t="shared" si="189"/>
        <v>188100</v>
      </c>
      <c r="C943" s="24">
        <f t="shared" si="192"/>
        <v>15525</v>
      </c>
      <c r="D943" s="24">
        <f t="shared" si="193"/>
        <v>23312</v>
      </c>
      <c r="E943" s="24">
        <f t="shared" si="194"/>
        <v>13685</v>
      </c>
      <c r="F943" s="24">
        <f t="shared" si="195"/>
        <v>39705</v>
      </c>
      <c r="G943" s="24"/>
      <c r="K943" s="26"/>
      <c r="L943" s="26"/>
      <c r="M943" s="26"/>
      <c r="P943" s="42">
        <f t="shared" si="190"/>
        <v>940</v>
      </c>
      <c r="Q943" s="45">
        <f t="shared" si="191"/>
        <v>8576</v>
      </c>
      <c r="R943" s="54">
        <f t="shared" si="186"/>
        <v>17152</v>
      </c>
      <c r="S943">
        <f t="shared" si="187"/>
        <v>940</v>
      </c>
      <c r="T943" s="65">
        <v>1</v>
      </c>
    </row>
    <row r="944" spans="1:20" ht="15" x14ac:dyDescent="0.2">
      <c r="A944" s="32">
        <f t="shared" si="188"/>
        <v>188101</v>
      </c>
      <c r="B944" s="25">
        <f t="shared" si="189"/>
        <v>188300</v>
      </c>
      <c r="C944" s="24">
        <f t="shared" si="192"/>
        <v>15539</v>
      </c>
      <c r="D944" s="24">
        <f t="shared" si="193"/>
        <v>23336</v>
      </c>
      <c r="E944" s="24">
        <f t="shared" si="194"/>
        <v>13699</v>
      </c>
      <c r="F944" s="24">
        <f t="shared" si="195"/>
        <v>39745</v>
      </c>
      <c r="G944" s="24"/>
      <c r="K944" s="26"/>
      <c r="L944" s="26"/>
      <c r="M944" s="26"/>
      <c r="P944" s="42">
        <f t="shared" si="190"/>
        <v>941</v>
      </c>
      <c r="Q944" s="45">
        <f t="shared" si="191"/>
        <v>8616</v>
      </c>
      <c r="R944" s="54">
        <f t="shared" si="186"/>
        <v>17232</v>
      </c>
      <c r="S944">
        <f t="shared" si="187"/>
        <v>945</v>
      </c>
      <c r="T944" s="65">
        <v>1</v>
      </c>
    </row>
    <row r="945" spans="1:20" x14ac:dyDescent="0.15">
      <c r="A945" s="32">
        <f t="shared" si="188"/>
        <v>188301</v>
      </c>
      <c r="B945" s="25">
        <f t="shared" si="189"/>
        <v>188500</v>
      </c>
      <c r="C945" s="24">
        <f t="shared" si="192"/>
        <v>15553</v>
      </c>
      <c r="D945" s="24">
        <f t="shared" si="193"/>
        <v>23360</v>
      </c>
      <c r="E945" s="24">
        <f t="shared" si="194"/>
        <v>13713</v>
      </c>
      <c r="F945" s="24">
        <f t="shared" si="195"/>
        <v>39785</v>
      </c>
      <c r="G945" s="24"/>
      <c r="K945" s="24"/>
      <c r="L945" s="24"/>
      <c r="M945" s="24"/>
      <c r="P945" s="42">
        <f t="shared" si="190"/>
        <v>942</v>
      </c>
      <c r="Q945" s="45">
        <f t="shared" si="191"/>
        <v>8616</v>
      </c>
      <c r="R945" s="54">
        <f t="shared" si="186"/>
        <v>17232</v>
      </c>
      <c r="S945">
        <f t="shared" si="187"/>
        <v>945</v>
      </c>
      <c r="T945" s="65">
        <v>1</v>
      </c>
    </row>
    <row r="946" spans="1:20" ht="15" x14ac:dyDescent="0.2">
      <c r="A946" s="32">
        <f t="shared" si="188"/>
        <v>188501</v>
      </c>
      <c r="B946" s="25">
        <f t="shared" si="189"/>
        <v>188700</v>
      </c>
      <c r="C946" s="24">
        <f t="shared" si="192"/>
        <v>15567</v>
      </c>
      <c r="D946" s="24">
        <f t="shared" si="193"/>
        <v>23384</v>
      </c>
      <c r="E946" s="24">
        <f t="shared" si="194"/>
        <v>13727</v>
      </c>
      <c r="F946" s="24">
        <f t="shared" si="195"/>
        <v>39825</v>
      </c>
      <c r="G946" s="24"/>
      <c r="K946" s="26"/>
      <c r="L946" s="26"/>
      <c r="M946" s="26"/>
      <c r="P946" s="42">
        <f t="shared" si="190"/>
        <v>943</v>
      </c>
      <c r="Q946" s="45">
        <f t="shared" si="191"/>
        <v>8616</v>
      </c>
      <c r="R946" s="54">
        <f t="shared" si="186"/>
        <v>17232</v>
      </c>
      <c r="S946">
        <f t="shared" si="187"/>
        <v>945</v>
      </c>
      <c r="T946" s="65">
        <v>1</v>
      </c>
    </row>
    <row r="947" spans="1:20" ht="15" x14ac:dyDescent="0.2">
      <c r="A947" s="32">
        <f t="shared" si="188"/>
        <v>188701</v>
      </c>
      <c r="B947" s="25">
        <f t="shared" si="189"/>
        <v>188900</v>
      </c>
      <c r="C947" s="24">
        <f t="shared" si="192"/>
        <v>15581</v>
      </c>
      <c r="D947" s="24">
        <f t="shared" si="193"/>
        <v>23408</v>
      </c>
      <c r="E947" s="24">
        <f t="shared" si="194"/>
        <v>13741</v>
      </c>
      <c r="F947" s="24">
        <f t="shared" si="195"/>
        <v>39865</v>
      </c>
      <c r="G947" s="24"/>
      <c r="K947" s="26"/>
      <c r="L947" s="26"/>
      <c r="M947" s="26"/>
      <c r="P947" s="42">
        <f t="shared" si="190"/>
        <v>944</v>
      </c>
      <c r="Q947" s="45">
        <f t="shared" si="191"/>
        <v>8616</v>
      </c>
      <c r="R947" s="54">
        <f t="shared" si="186"/>
        <v>17232</v>
      </c>
      <c r="S947">
        <f t="shared" si="187"/>
        <v>945</v>
      </c>
      <c r="T947" s="65">
        <v>1</v>
      </c>
    </row>
    <row r="948" spans="1:20" x14ac:dyDescent="0.15">
      <c r="A948" s="32">
        <f t="shared" si="188"/>
        <v>188901</v>
      </c>
      <c r="B948" s="25">
        <f t="shared" si="189"/>
        <v>189100</v>
      </c>
      <c r="C948" s="24">
        <f t="shared" si="192"/>
        <v>15595</v>
      </c>
      <c r="D948" s="24">
        <f t="shared" si="193"/>
        <v>23432</v>
      </c>
      <c r="E948" s="24">
        <f t="shared" si="194"/>
        <v>13755</v>
      </c>
      <c r="F948" s="24">
        <f t="shared" si="195"/>
        <v>39905</v>
      </c>
      <c r="G948" s="24"/>
      <c r="K948" s="24"/>
      <c r="L948" s="24"/>
      <c r="M948" s="24"/>
      <c r="P948" s="42">
        <f t="shared" si="190"/>
        <v>945</v>
      </c>
      <c r="Q948" s="45">
        <f t="shared" si="191"/>
        <v>8616</v>
      </c>
      <c r="R948" s="54">
        <f t="shared" si="186"/>
        <v>17232</v>
      </c>
      <c r="S948">
        <f t="shared" si="187"/>
        <v>945</v>
      </c>
      <c r="T948" s="65">
        <v>1</v>
      </c>
    </row>
    <row r="949" spans="1:20" ht="15" x14ac:dyDescent="0.2">
      <c r="A949" s="32">
        <f t="shared" si="188"/>
        <v>189101</v>
      </c>
      <c r="B949" s="25">
        <f t="shared" si="189"/>
        <v>189300</v>
      </c>
      <c r="C949" s="24">
        <f t="shared" si="192"/>
        <v>15609</v>
      </c>
      <c r="D949" s="24">
        <f t="shared" si="193"/>
        <v>23456</v>
      </c>
      <c r="E949" s="24">
        <f t="shared" si="194"/>
        <v>13769</v>
      </c>
      <c r="F949" s="24">
        <f t="shared" si="195"/>
        <v>39945</v>
      </c>
      <c r="G949" s="24"/>
      <c r="K949" s="26"/>
      <c r="L949" s="26"/>
      <c r="M949" s="26"/>
      <c r="P949" s="42">
        <f t="shared" si="190"/>
        <v>946</v>
      </c>
      <c r="Q949" s="45">
        <f t="shared" si="191"/>
        <v>8656</v>
      </c>
      <c r="R949" s="54">
        <f t="shared" si="186"/>
        <v>17312</v>
      </c>
      <c r="S949">
        <f t="shared" si="187"/>
        <v>950</v>
      </c>
      <c r="T949" s="65">
        <v>1</v>
      </c>
    </row>
    <row r="950" spans="1:20" ht="15" x14ac:dyDescent="0.2">
      <c r="A950" s="32">
        <f t="shared" si="188"/>
        <v>189301</v>
      </c>
      <c r="B950" s="25">
        <f t="shared" si="189"/>
        <v>189500</v>
      </c>
      <c r="C950" s="24">
        <f t="shared" si="192"/>
        <v>15623</v>
      </c>
      <c r="D950" s="24">
        <f t="shared" si="193"/>
        <v>23480</v>
      </c>
      <c r="E950" s="24">
        <f t="shared" si="194"/>
        <v>13783</v>
      </c>
      <c r="F950" s="24">
        <f t="shared" si="195"/>
        <v>39985</v>
      </c>
      <c r="G950" s="24"/>
      <c r="K950" s="26"/>
      <c r="L950" s="26"/>
      <c r="M950" s="26"/>
      <c r="P950" s="42">
        <f t="shared" si="190"/>
        <v>947</v>
      </c>
      <c r="Q950" s="45">
        <f t="shared" si="191"/>
        <v>8656</v>
      </c>
      <c r="R950" s="54">
        <f t="shared" si="186"/>
        <v>17312</v>
      </c>
      <c r="S950">
        <f t="shared" si="187"/>
        <v>950</v>
      </c>
      <c r="T950" s="65">
        <v>1</v>
      </c>
    </row>
    <row r="951" spans="1:20" x14ac:dyDescent="0.15">
      <c r="A951" s="32">
        <f t="shared" si="188"/>
        <v>189501</v>
      </c>
      <c r="B951" s="25">
        <f t="shared" si="189"/>
        <v>189700</v>
      </c>
      <c r="C951" s="24">
        <f t="shared" si="192"/>
        <v>15637</v>
      </c>
      <c r="D951" s="24">
        <f t="shared" si="193"/>
        <v>23504</v>
      </c>
      <c r="E951" s="24">
        <f t="shared" si="194"/>
        <v>13797</v>
      </c>
      <c r="F951" s="24">
        <f t="shared" si="195"/>
        <v>40025</v>
      </c>
      <c r="G951" s="24"/>
      <c r="K951" s="24"/>
      <c r="L951" s="24"/>
      <c r="M951" s="24"/>
      <c r="P951" s="42">
        <f t="shared" si="190"/>
        <v>948</v>
      </c>
      <c r="Q951" s="45">
        <f t="shared" si="191"/>
        <v>8656</v>
      </c>
      <c r="R951" s="54">
        <f t="shared" si="186"/>
        <v>17312</v>
      </c>
      <c r="S951">
        <f t="shared" si="187"/>
        <v>950</v>
      </c>
      <c r="T951" s="65">
        <v>1</v>
      </c>
    </row>
    <row r="952" spans="1:20" ht="15" x14ac:dyDescent="0.2">
      <c r="A952" s="32">
        <f t="shared" si="188"/>
        <v>189701</v>
      </c>
      <c r="B952" s="25">
        <f t="shared" si="189"/>
        <v>189900</v>
      </c>
      <c r="C952" s="24">
        <f t="shared" si="192"/>
        <v>15651</v>
      </c>
      <c r="D952" s="24">
        <f t="shared" si="193"/>
        <v>23528</v>
      </c>
      <c r="E952" s="24">
        <f t="shared" si="194"/>
        <v>13811</v>
      </c>
      <c r="F952" s="24">
        <f t="shared" si="195"/>
        <v>40065</v>
      </c>
      <c r="G952" s="24"/>
      <c r="K952" s="26"/>
      <c r="L952" s="26"/>
      <c r="M952" s="26"/>
      <c r="P952" s="42">
        <f t="shared" si="190"/>
        <v>949</v>
      </c>
      <c r="Q952" s="45">
        <f t="shared" si="191"/>
        <v>8656</v>
      </c>
      <c r="R952" s="54">
        <f t="shared" si="186"/>
        <v>17312</v>
      </c>
      <c r="S952">
        <f t="shared" si="187"/>
        <v>950</v>
      </c>
      <c r="T952" s="65">
        <v>1</v>
      </c>
    </row>
    <row r="953" spans="1:20" ht="15" x14ac:dyDescent="0.2">
      <c r="A953" s="32">
        <f t="shared" si="188"/>
        <v>189901</v>
      </c>
      <c r="B953" s="25">
        <f t="shared" si="189"/>
        <v>190100</v>
      </c>
      <c r="C953" s="24">
        <f t="shared" si="192"/>
        <v>15665</v>
      </c>
      <c r="D953" s="24">
        <f t="shared" si="193"/>
        <v>23552</v>
      </c>
      <c r="E953" s="24">
        <f t="shared" si="194"/>
        <v>13825</v>
      </c>
      <c r="F953" s="24">
        <f t="shared" si="195"/>
        <v>40105</v>
      </c>
      <c r="G953" s="24"/>
      <c r="K953" s="26"/>
      <c r="L953" s="26"/>
      <c r="M953" s="26"/>
      <c r="P953" s="42">
        <f t="shared" si="190"/>
        <v>950</v>
      </c>
      <c r="Q953" s="45">
        <f t="shared" si="191"/>
        <v>8656</v>
      </c>
      <c r="R953" s="54">
        <f t="shared" si="186"/>
        <v>17312</v>
      </c>
      <c r="S953">
        <f t="shared" si="187"/>
        <v>950</v>
      </c>
      <c r="T953" s="65">
        <v>1</v>
      </c>
    </row>
    <row r="954" spans="1:20" x14ac:dyDescent="0.15">
      <c r="A954" s="32">
        <f t="shared" si="188"/>
        <v>190101</v>
      </c>
      <c r="B954" s="25">
        <f t="shared" si="189"/>
        <v>190300</v>
      </c>
      <c r="C954" s="24">
        <f t="shared" si="192"/>
        <v>15679</v>
      </c>
      <c r="D954" s="24">
        <f t="shared" si="193"/>
        <v>23576</v>
      </c>
      <c r="E954" s="24">
        <f t="shared" si="194"/>
        <v>13839</v>
      </c>
      <c r="F954" s="24">
        <f t="shared" si="195"/>
        <v>40145</v>
      </c>
      <c r="G954" s="24"/>
      <c r="K954" s="24"/>
      <c r="L954" s="24"/>
      <c r="M954" s="24"/>
      <c r="P954" s="42">
        <f t="shared" si="190"/>
        <v>951</v>
      </c>
      <c r="Q954" s="45">
        <f t="shared" si="191"/>
        <v>8696</v>
      </c>
      <c r="R954" s="54">
        <f t="shared" si="186"/>
        <v>17392</v>
      </c>
      <c r="S954">
        <f t="shared" si="187"/>
        <v>955</v>
      </c>
      <c r="T954" s="65">
        <v>1</v>
      </c>
    </row>
    <row r="955" spans="1:20" ht="15" x14ac:dyDescent="0.2">
      <c r="A955" s="32">
        <f t="shared" si="188"/>
        <v>190301</v>
      </c>
      <c r="B955" s="25">
        <f t="shared" si="189"/>
        <v>190500</v>
      </c>
      <c r="C955" s="24">
        <f t="shared" si="192"/>
        <v>15693</v>
      </c>
      <c r="D955" s="24">
        <f t="shared" si="193"/>
        <v>23600</v>
      </c>
      <c r="E955" s="24">
        <f t="shared" si="194"/>
        <v>13853</v>
      </c>
      <c r="F955" s="24">
        <f t="shared" si="195"/>
        <v>40185</v>
      </c>
      <c r="G955" s="24"/>
      <c r="K955" s="26"/>
      <c r="L955" s="26"/>
      <c r="M955" s="26"/>
      <c r="P955" s="42">
        <f t="shared" si="190"/>
        <v>952</v>
      </c>
      <c r="Q955" s="45">
        <f t="shared" si="191"/>
        <v>8696</v>
      </c>
      <c r="R955" s="54">
        <f t="shared" si="186"/>
        <v>17392</v>
      </c>
      <c r="S955">
        <f t="shared" si="187"/>
        <v>955</v>
      </c>
      <c r="T955" s="65">
        <v>1</v>
      </c>
    </row>
    <row r="956" spans="1:20" ht="15" x14ac:dyDescent="0.2">
      <c r="A956" s="32">
        <f t="shared" si="188"/>
        <v>190501</v>
      </c>
      <c r="B956" s="25">
        <f t="shared" si="189"/>
        <v>190700</v>
      </c>
      <c r="C956" s="24">
        <f t="shared" si="192"/>
        <v>15707</v>
      </c>
      <c r="D956" s="24">
        <f t="shared" si="193"/>
        <v>23624</v>
      </c>
      <c r="E956" s="24">
        <f t="shared" si="194"/>
        <v>13867</v>
      </c>
      <c r="F956" s="24">
        <f t="shared" si="195"/>
        <v>40225</v>
      </c>
      <c r="G956" s="24"/>
      <c r="K956" s="26"/>
      <c r="L956" s="26"/>
      <c r="M956" s="26"/>
      <c r="P956" s="42">
        <f t="shared" si="190"/>
        <v>953</v>
      </c>
      <c r="Q956" s="45">
        <f t="shared" si="191"/>
        <v>8696</v>
      </c>
      <c r="R956" s="54">
        <f t="shared" si="186"/>
        <v>17392</v>
      </c>
      <c r="S956">
        <f t="shared" si="187"/>
        <v>955</v>
      </c>
      <c r="T956" s="65">
        <v>1</v>
      </c>
    </row>
    <row r="957" spans="1:20" x14ac:dyDescent="0.15">
      <c r="A957" s="32">
        <f t="shared" si="188"/>
        <v>190701</v>
      </c>
      <c r="B957" s="25">
        <f t="shared" si="189"/>
        <v>190900</v>
      </c>
      <c r="C957" s="24">
        <f t="shared" si="192"/>
        <v>15721</v>
      </c>
      <c r="D957" s="24">
        <f t="shared" si="193"/>
        <v>23648</v>
      </c>
      <c r="E957" s="24">
        <f t="shared" si="194"/>
        <v>13881</v>
      </c>
      <c r="F957" s="24">
        <f t="shared" si="195"/>
        <v>40265</v>
      </c>
      <c r="G957" s="24"/>
      <c r="K957" s="24"/>
      <c r="L957" s="24"/>
      <c r="M957" s="24"/>
      <c r="P957" s="42">
        <f t="shared" si="190"/>
        <v>954</v>
      </c>
      <c r="Q957" s="45">
        <f t="shared" si="191"/>
        <v>8696</v>
      </c>
      <c r="R957" s="54">
        <f t="shared" si="186"/>
        <v>17392</v>
      </c>
      <c r="S957">
        <f t="shared" si="187"/>
        <v>955</v>
      </c>
      <c r="T957" s="65">
        <v>1</v>
      </c>
    </row>
    <row r="958" spans="1:20" ht="15" x14ac:dyDescent="0.2">
      <c r="A958" s="32">
        <f t="shared" si="188"/>
        <v>190901</v>
      </c>
      <c r="B958" s="25">
        <f t="shared" si="189"/>
        <v>191100</v>
      </c>
      <c r="C958" s="24">
        <f t="shared" si="192"/>
        <v>15735</v>
      </c>
      <c r="D958" s="24">
        <f t="shared" si="193"/>
        <v>23672</v>
      </c>
      <c r="E958" s="24">
        <f t="shared" si="194"/>
        <v>13895</v>
      </c>
      <c r="F958" s="24">
        <f t="shared" si="195"/>
        <v>40305</v>
      </c>
      <c r="G958" s="24"/>
      <c r="K958" s="26"/>
      <c r="L958" s="26"/>
      <c r="M958" s="26"/>
      <c r="P958" s="42">
        <f t="shared" si="190"/>
        <v>955</v>
      </c>
      <c r="Q958" s="45">
        <f t="shared" si="191"/>
        <v>8696</v>
      </c>
      <c r="R958" s="54">
        <f t="shared" si="186"/>
        <v>17392</v>
      </c>
      <c r="S958">
        <f t="shared" si="187"/>
        <v>955</v>
      </c>
      <c r="T958" s="65">
        <v>1</v>
      </c>
    </row>
    <row r="959" spans="1:20" ht="15" x14ac:dyDescent="0.2">
      <c r="A959" s="32">
        <f t="shared" si="188"/>
        <v>191101</v>
      </c>
      <c r="B959" s="25">
        <f t="shared" si="189"/>
        <v>191300</v>
      </c>
      <c r="C959" s="24">
        <f t="shared" si="192"/>
        <v>15749</v>
      </c>
      <c r="D959" s="24">
        <f t="shared" si="193"/>
        <v>23696</v>
      </c>
      <c r="E959" s="24">
        <f t="shared" si="194"/>
        <v>13909</v>
      </c>
      <c r="F959" s="24">
        <f t="shared" si="195"/>
        <v>40345</v>
      </c>
      <c r="G959" s="24"/>
      <c r="K959" s="26"/>
      <c r="L959" s="26"/>
      <c r="M959" s="26"/>
      <c r="P959" s="42">
        <f t="shared" si="190"/>
        <v>956</v>
      </c>
      <c r="Q959" s="45">
        <f t="shared" si="191"/>
        <v>8736</v>
      </c>
      <c r="R959" s="54">
        <f t="shared" si="186"/>
        <v>17472</v>
      </c>
      <c r="S959">
        <f t="shared" si="187"/>
        <v>960</v>
      </c>
      <c r="T959" s="65">
        <v>1</v>
      </c>
    </row>
    <row r="960" spans="1:20" x14ac:dyDescent="0.15">
      <c r="A960" s="32">
        <f t="shared" si="188"/>
        <v>191301</v>
      </c>
      <c r="B960" s="25">
        <f t="shared" si="189"/>
        <v>191500</v>
      </c>
      <c r="C960" s="24">
        <f t="shared" si="192"/>
        <v>15763</v>
      </c>
      <c r="D960" s="24">
        <f t="shared" si="193"/>
        <v>23720</v>
      </c>
      <c r="E960" s="24">
        <f t="shared" si="194"/>
        <v>13923</v>
      </c>
      <c r="F960" s="24">
        <f t="shared" si="195"/>
        <v>40385</v>
      </c>
      <c r="G960" s="24"/>
      <c r="K960" s="24"/>
      <c r="L960" s="24"/>
      <c r="M960" s="24"/>
      <c r="P960" s="42">
        <f t="shared" si="190"/>
        <v>957</v>
      </c>
      <c r="Q960" s="45">
        <f t="shared" si="191"/>
        <v>8736</v>
      </c>
      <c r="R960" s="54">
        <f t="shared" si="186"/>
        <v>17472</v>
      </c>
      <c r="S960">
        <f t="shared" si="187"/>
        <v>960</v>
      </c>
      <c r="T960" s="65">
        <v>1</v>
      </c>
    </row>
    <row r="961" spans="1:20" ht="15" x14ac:dyDescent="0.2">
      <c r="A961" s="32">
        <f t="shared" si="188"/>
        <v>191501</v>
      </c>
      <c r="B961" s="25">
        <f t="shared" si="189"/>
        <v>191700</v>
      </c>
      <c r="C961" s="24">
        <f t="shared" si="192"/>
        <v>15777</v>
      </c>
      <c r="D961" s="24">
        <f t="shared" si="193"/>
        <v>23744</v>
      </c>
      <c r="E961" s="24">
        <f t="shared" si="194"/>
        <v>13937</v>
      </c>
      <c r="F961" s="24">
        <f t="shared" si="195"/>
        <v>40425</v>
      </c>
      <c r="G961" s="24"/>
      <c r="K961" s="26"/>
      <c r="L961" s="26"/>
      <c r="M961" s="26"/>
      <c r="P961" s="42">
        <f t="shared" si="190"/>
        <v>958</v>
      </c>
      <c r="Q961" s="45">
        <f t="shared" si="191"/>
        <v>8736</v>
      </c>
      <c r="R961" s="54">
        <f t="shared" si="186"/>
        <v>17472</v>
      </c>
      <c r="S961">
        <f t="shared" si="187"/>
        <v>960</v>
      </c>
      <c r="T961" s="65">
        <v>1</v>
      </c>
    </row>
    <row r="962" spans="1:20" ht="15" x14ac:dyDescent="0.2">
      <c r="A962" s="32">
        <f t="shared" si="188"/>
        <v>191701</v>
      </c>
      <c r="B962" s="25">
        <f t="shared" si="189"/>
        <v>191900</v>
      </c>
      <c r="C962" s="24">
        <f t="shared" si="192"/>
        <v>15791</v>
      </c>
      <c r="D962" s="24">
        <f t="shared" si="193"/>
        <v>23768</v>
      </c>
      <c r="E962" s="24">
        <f t="shared" si="194"/>
        <v>13951</v>
      </c>
      <c r="F962" s="24">
        <f t="shared" si="195"/>
        <v>40465</v>
      </c>
      <c r="G962" s="24"/>
      <c r="K962" s="26"/>
      <c r="L962" s="26"/>
      <c r="M962" s="26"/>
      <c r="P962" s="42">
        <f t="shared" si="190"/>
        <v>959</v>
      </c>
      <c r="Q962" s="45">
        <f t="shared" si="191"/>
        <v>8736</v>
      </c>
      <c r="R962" s="54">
        <f t="shared" si="186"/>
        <v>17472</v>
      </c>
      <c r="S962">
        <f t="shared" si="187"/>
        <v>960</v>
      </c>
      <c r="T962" s="65">
        <v>1</v>
      </c>
    </row>
    <row r="963" spans="1:20" x14ac:dyDescent="0.15">
      <c r="A963" s="32">
        <f t="shared" si="188"/>
        <v>191901</v>
      </c>
      <c r="B963" s="25">
        <f t="shared" si="189"/>
        <v>192100</v>
      </c>
      <c r="C963" s="24">
        <f t="shared" si="192"/>
        <v>15805</v>
      </c>
      <c r="D963" s="24">
        <f t="shared" si="193"/>
        <v>23792</v>
      </c>
      <c r="E963" s="24">
        <f t="shared" si="194"/>
        <v>13965</v>
      </c>
      <c r="F963" s="24">
        <f t="shared" si="195"/>
        <v>40505</v>
      </c>
      <c r="G963" s="24"/>
      <c r="K963" s="24"/>
      <c r="L963" s="24"/>
      <c r="M963" s="24"/>
      <c r="P963" s="42">
        <f t="shared" si="190"/>
        <v>960</v>
      </c>
      <c r="Q963" s="45">
        <f t="shared" si="191"/>
        <v>8736</v>
      </c>
      <c r="R963" s="54">
        <f t="shared" si="186"/>
        <v>17472</v>
      </c>
      <c r="S963">
        <f t="shared" si="187"/>
        <v>960</v>
      </c>
      <c r="T963" s="65">
        <v>1</v>
      </c>
    </row>
    <row r="964" spans="1:20" ht="15" x14ac:dyDescent="0.2">
      <c r="A964" s="32">
        <f t="shared" si="188"/>
        <v>192101</v>
      </c>
      <c r="B964" s="25">
        <f t="shared" si="189"/>
        <v>192300</v>
      </c>
      <c r="C964" s="24">
        <f t="shared" si="192"/>
        <v>15819</v>
      </c>
      <c r="D964" s="24">
        <f t="shared" si="193"/>
        <v>23816</v>
      </c>
      <c r="E964" s="24">
        <f t="shared" si="194"/>
        <v>13979</v>
      </c>
      <c r="F964" s="24">
        <f t="shared" si="195"/>
        <v>40545</v>
      </c>
      <c r="G964" s="24"/>
      <c r="K964" s="26"/>
      <c r="L964" s="26"/>
      <c r="M964" s="26"/>
      <c r="P964" s="42">
        <f t="shared" si="190"/>
        <v>961</v>
      </c>
      <c r="Q964" s="45">
        <f t="shared" si="191"/>
        <v>8776</v>
      </c>
      <c r="R964" s="54">
        <f t="shared" ref="R964:R1003" si="196">+Q964*2</f>
        <v>17552</v>
      </c>
      <c r="S964">
        <f t="shared" ref="S964:S1003" si="197">VLOOKUP(P964,$U$3:$V$204,2)</f>
        <v>965</v>
      </c>
      <c r="T964" s="65">
        <v>1</v>
      </c>
    </row>
    <row r="965" spans="1:20" ht="15" x14ac:dyDescent="0.2">
      <c r="A965" s="32">
        <f t="shared" ref="A965:A1029" si="198">B964+1</f>
        <v>192301</v>
      </c>
      <c r="B965" s="25">
        <f t="shared" ref="B965:B1029" si="199">B964+200</f>
        <v>192500</v>
      </c>
      <c r="C965" s="24">
        <f t="shared" si="192"/>
        <v>15833</v>
      </c>
      <c r="D965" s="24">
        <f t="shared" si="193"/>
        <v>23840</v>
      </c>
      <c r="E965" s="24">
        <f t="shared" si="194"/>
        <v>13993</v>
      </c>
      <c r="F965" s="24">
        <f t="shared" si="195"/>
        <v>40585</v>
      </c>
      <c r="G965" s="24"/>
      <c r="K965" s="26"/>
      <c r="L965" s="26"/>
      <c r="M965" s="26"/>
      <c r="P965" s="42">
        <f t="shared" si="190"/>
        <v>962</v>
      </c>
      <c r="Q965" s="45">
        <f t="shared" si="191"/>
        <v>8776</v>
      </c>
      <c r="R965" s="54">
        <f t="shared" si="196"/>
        <v>17552</v>
      </c>
      <c r="S965">
        <f t="shared" si="197"/>
        <v>965</v>
      </c>
      <c r="T965" s="65">
        <v>1</v>
      </c>
    </row>
    <row r="966" spans="1:20" x14ac:dyDescent="0.15">
      <c r="A966" s="32">
        <f t="shared" si="198"/>
        <v>192501</v>
      </c>
      <c r="B966" s="25">
        <f t="shared" si="199"/>
        <v>192700</v>
      </c>
      <c r="C966" s="24">
        <f t="shared" si="192"/>
        <v>15847</v>
      </c>
      <c r="D966" s="24">
        <f t="shared" si="193"/>
        <v>23864</v>
      </c>
      <c r="E966" s="24">
        <f t="shared" si="194"/>
        <v>14007</v>
      </c>
      <c r="F966" s="24">
        <f t="shared" si="195"/>
        <v>40625</v>
      </c>
      <c r="G966" s="24"/>
      <c r="K966" s="24"/>
      <c r="L966" s="24"/>
      <c r="M966" s="24"/>
      <c r="P966" s="42">
        <f t="shared" ref="P966:P1003" si="200">+P965+1</f>
        <v>963</v>
      </c>
      <c r="Q966" s="45">
        <f t="shared" si="191"/>
        <v>8776</v>
      </c>
      <c r="R966" s="54">
        <f t="shared" si="196"/>
        <v>17552</v>
      </c>
      <c r="S966">
        <f t="shared" si="197"/>
        <v>965</v>
      </c>
      <c r="T966" s="65">
        <v>1</v>
      </c>
    </row>
    <row r="967" spans="1:20" ht="15" x14ac:dyDescent="0.2">
      <c r="A967" s="32">
        <f t="shared" si="198"/>
        <v>192701</v>
      </c>
      <c r="B967" s="25">
        <f t="shared" si="199"/>
        <v>192900</v>
      </c>
      <c r="C967" s="24">
        <f t="shared" si="192"/>
        <v>15861</v>
      </c>
      <c r="D967" s="24">
        <f t="shared" si="193"/>
        <v>23888</v>
      </c>
      <c r="E967" s="24">
        <f t="shared" si="194"/>
        <v>14021</v>
      </c>
      <c r="F967" s="24">
        <f t="shared" si="195"/>
        <v>40665</v>
      </c>
      <c r="G967" s="24"/>
      <c r="K967" s="26"/>
      <c r="L967" s="26"/>
      <c r="M967" s="26"/>
      <c r="P967" s="42">
        <f t="shared" si="200"/>
        <v>964</v>
      </c>
      <c r="Q967" s="45">
        <f t="shared" ref="Q967:Q1003" si="201">Q966+IF(MOD(P967-1,5),0,(VLOOKUP(P967,$K$16:$M$24,3)))</f>
        <v>8776</v>
      </c>
      <c r="R967" s="54">
        <f t="shared" si="196"/>
        <v>17552</v>
      </c>
      <c r="S967">
        <f t="shared" si="197"/>
        <v>965</v>
      </c>
      <c r="T967" s="65">
        <v>1</v>
      </c>
    </row>
    <row r="968" spans="1:20" ht="15" x14ac:dyDescent="0.2">
      <c r="A968" s="32">
        <f t="shared" si="198"/>
        <v>192901</v>
      </c>
      <c r="B968" s="25">
        <f t="shared" si="199"/>
        <v>193100</v>
      </c>
      <c r="C968" s="24">
        <f t="shared" si="192"/>
        <v>15875</v>
      </c>
      <c r="D968" s="24">
        <f t="shared" si="193"/>
        <v>23912</v>
      </c>
      <c r="E968" s="24">
        <f t="shared" si="194"/>
        <v>14035</v>
      </c>
      <c r="F968" s="24">
        <f t="shared" si="195"/>
        <v>40705</v>
      </c>
      <c r="G968" s="24"/>
      <c r="K968" s="26"/>
      <c r="L968" s="26"/>
      <c r="M968" s="26"/>
      <c r="P968" s="42">
        <f t="shared" si="200"/>
        <v>965</v>
      </c>
      <c r="Q968" s="45">
        <f t="shared" si="201"/>
        <v>8776</v>
      </c>
      <c r="R968" s="54">
        <f t="shared" si="196"/>
        <v>17552</v>
      </c>
      <c r="S968">
        <f t="shared" si="197"/>
        <v>965</v>
      </c>
      <c r="T968" s="65">
        <v>1</v>
      </c>
    </row>
    <row r="969" spans="1:20" x14ac:dyDescent="0.15">
      <c r="A969" s="32">
        <f t="shared" si="198"/>
        <v>193101</v>
      </c>
      <c r="B969" s="25">
        <f t="shared" si="199"/>
        <v>193300</v>
      </c>
      <c r="C969" s="24">
        <f t="shared" si="192"/>
        <v>15889</v>
      </c>
      <c r="D969" s="24">
        <f t="shared" si="193"/>
        <v>23936</v>
      </c>
      <c r="E969" s="24">
        <f t="shared" si="194"/>
        <v>14049</v>
      </c>
      <c r="F969" s="24">
        <f t="shared" si="195"/>
        <v>40745</v>
      </c>
      <c r="G969" s="24"/>
      <c r="K969" s="24"/>
      <c r="L969" s="24"/>
      <c r="M969" s="24"/>
      <c r="P969" s="42">
        <f t="shared" si="200"/>
        <v>966</v>
      </c>
      <c r="Q969" s="45">
        <f t="shared" si="201"/>
        <v>8816</v>
      </c>
      <c r="R969" s="54">
        <f t="shared" si="196"/>
        <v>17632</v>
      </c>
      <c r="S969">
        <f t="shared" si="197"/>
        <v>970</v>
      </c>
      <c r="T969" s="65">
        <v>1</v>
      </c>
    </row>
    <row r="970" spans="1:20" ht="15" x14ac:dyDescent="0.2">
      <c r="A970" s="32">
        <f t="shared" si="198"/>
        <v>193301</v>
      </c>
      <c r="B970" s="25">
        <f t="shared" si="199"/>
        <v>193500</v>
      </c>
      <c r="C970" s="24">
        <f t="shared" si="192"/>
        <v>15903</v>
      </c>
      <c r="D970" s="24">
        <f t="shared" si="193"/>
        <v>23960</v>
      </c>
      <c r="E970" s="24">
        <f t="shared" si="194"/>
        <v>14063</v>
      </c>
      <c r="F970" s="24">
        <f t="shared" si="195"/>
        <v>40785</v>
      </c>
      <c r="G970" s="24"/>
      <c r="K970" s="26"/>
      <c r="L970" s="26"/>
      <c r="M970" s="26"/>
      <c r="P970" s="42">
        <f t="shared" si="200"/>
        <v>967</v>
      </c>
      <c r="Q970" s="45">
        <f t="shared" si="201"/>
        <v>8816</v>
      </c>
      <c r="R970" s="54">
        <f t="shared" si="196"/>
        <v>17632</v>
      </c>
      <c r="S970">
        <f t="shared" si="197"/>
        <v>970</v>
      </c>
      <c r="T970" s="65">
        <v>1</v>
      </c>
    </row>
    <row r="971" spans="1:20" ht="15" x14ac:dyDescent="0.2">
      <c r="A971" s="32">
        <f t="shared" si="198"/>
        <v>193501</v>
      </c>
      <c r="B971" s="25">
        <f t="shared" si="199"/>
        <v>193700</v>
      </c>
      <c r="C971" s="24">
        <f t="shared" si="192"/>
        <v>15917</v>
      </c>
      <c r="D971" s="24">
        <f t="shared" si="193"/>
        <v>23984</v>
      </c>
      <c r="E971" s="24">
        <f t="shared" si="194"/>
        <v>14077</v>
      </c>
      <c r="F971" s="24">
        <f t="shared" si="195"/>
        <v>40825</v>
      </c>
      <c r="G971" s="24"/>
      <c r="K971" s="26"/>
      <c r="L971" s="26"/>
      <c r="M971" s="26"/>
      <c r="P971" s="42">
        <f t="shared" si="200"/>
        <v>968</v>
      </c>
      <c r="Q971" s="45">
        <f t="shared" si="201"/>
        <v>8816</v>
      </c>
      <c r="R971" s="54">
        <f t="shared" si="196"/>
        <v>17632</v>
      </c>
      <c r="S971">
        <f t="shared" si="197"/>
        <v>970</v>
      </c>
      <c r="T971" s="65">
        <v>1</v>
      </c>
    </row>
    <row r="972" spans="1:20" x14ac:dyDescent="0.15">
      <c r="A972" s="32">
        <f t="shared" si="198"/>
        <v>193701</v>
      </c>
      <c r="B972" s="25">
        <f t="shared" si="199"/>
        <v>193900</v>
      </c>
      <c r="C972" s="24">
        <f t="shared" si="192"/>
        <v>15931</v>
      </c>
      <c r="D972" s="24">
        <f t="shared" si="193"/>
        <v>24008</v>
      </c>
      <c r="E972" s="24">
        <f t="shared" si="194"/>
        <v>14091</v>
      </c>
      <c r="F972" s="24">
        <f t="shared" si="195"/>
        <v>40865</v>
      </c>
      <c r="G972" s="24"/>
      <c r="K972" s="24"/>
      <c r="L972" s="24"/>
      <c r="M972" s="24"/>
      <c r="P972" s="42">
        <f t="shared" si="200"/>
        <v>969</v>
      </c>
      <c r="Q972" s="45">
        <f t="shared" si="201"/>
        <v>8816</v>
      </c>
      <c r="R972" s="54">
        <f t="shared" si="196"/>
        <v>17632</v>
      </c>
      <c r="S972">
        <f t="shared" si="197"/>
        <v>970</v>
      </c>
      <c r="T972" s="65">
        <v>1</v>
      </c>
    </row>
    <row r="973" spans="1:20" ht="15" x14ac:dyDescent="0.2">
      <c r="A973" s="32">
        <f t="shared" si="198"/>
        <v>193901</v>
      </c>
      <c r="B973" s="25">
        <f t="shared" si="199"/>
        <v>194100</v>
      </c>
      <c r="C973" s="24">
        <f t="shared" si="192"/>
        <v>15945</v>
      </c>
      <c r="D973" s="24">
        <f t="shared" si="193"/>
        <v>24032</v>
      </c>
      <c r="E973" s="24">
        <f t="shared" si="194"/>
        <v>14105</v>
      </c>
      <c r="F973" s="24">
        <f t="shared" si="195"/>
        <v>40905</v>
      </c>
      <c r="G973" s="24"/>
      <c r="K973" s="26"/>
      <c r="L973" s="26"/>
      <c r="M973" s="26"/>
      <c r="P973" s="42">
        <f t="shared" si="200"/>
        <v>970</v>
      </c>
      <c r="Q973" s="45">
        <f t="shared" si="201"/>
        <v>8816</v>
      </c>
      <c r="R973" s="54">
        <f t="shared" si="196"/>
        <v>17632</v>
      </c>
      <c r="S973">
        <f t="shared" si="197"/>
        <v>970</v>
      </c>
      <c r="T973" s="65">
        <v>1</v>
      </c>
    </row>
    <row r="974" spans="1:20" ht="15" x14ac:dyDescent="0.2">
      <c r="A974" s="32">
        <f t="shared" si="198"/>
        <v>194101</v>
      </c>
      <c r="B974" s="25">
        <f t="shared" si="199"/>
        <v>194300</v>
      </c>
      <c r="C974" s="24">
        <f t="shared" si="192"/>
        <v>15959</v>
      </c>
      <c r="D974" s="24">
        <f t="shared" si="193"/>
        <v>24056</v>
      </c>
      <c r="E974" s="24">
        <f t="shared" si="194"/>
        <v>14119</v>
      </c>
      <c r="F974" s="24">
        <f t="shared" si="195"/>
        <v>40945</v>
      </c>
      <c r="G974" s="24"/>
      <c r="K974" s="26"/>
      <c r="L974" s="26"/>
      <c r="M974" s="26"/>
      <c r="P974" s="42">
        <f t="shared" si="200"/>
        <v>971</v>
      </c>
      <c r="Q974" s="45">
        <f t="shared" si="201"/>
        <v>8856</v>
      </c>
      <c r="R974" s="54">
        <f t="shared" si="196"/>
        <v>17712</v>
      </c>
      <c r="S974">
        <f t="shared" si="197"/>
        <v>975</v>
      </c>
      <c r="T974" s="65">
        <v>1</v>
      </c>
    </row>
    <row r="975" spans="1:20" x14ac:dyDescent="0.15">
      <c r="A975" s="32">
        <f t="shared" si="198"/>
        <v>194301</v>
      </c>
      <c r="B975" s="25">
        <f t="shared" si="199"/>
        <v>194500</v>
      </c>
      <c r="C975" s="24">
        <f t="shared" si="192"/>
        <v>15973</v>
      </c>
      <c r="D975" s="24">
        <f t="shared" si="193"/>
        <v>24080</v>
      </c>
      <c r="E975" s="24">
        <f t="shared" si="194"/>
        <v>14133</v>
      </c>
      <c r="F975" s="24">
        <f t="shared" si="195"/>
        <v>40985</v>
      </c>
      <c r="G975" s="24"/>
      <c r="K975" s="24"/>
      <c r="L975" s="24"/>
      <c r="M975" s="24"/>
      <c r="P975" s="42">
        <f t="shared" si="200"/>
        <v>972</v>
      </c>
      <c r="Q975" s="45">
        <f t="shared" si="201"/>
        <v>8856</v>
      </c>
      <c r="R975" s="54">
        <f t="shared" si="196"/>
        <v>17712</v>
      </c>
      <c r="S975">
        <f t="shared" si="197"/>
        <v>975</v>
      </c>
      <c r="T975" s="65">
        <v>1</v>
      </c>
    </row>
    <row r="976" spans="1:20" ht="15" x14ac:dyDescent="0.2">
      <c r="A976" s="32">
        <f t="shared" si="198"/>
        <v>194501</v>
      </c>
      <c r="B976" s="25">
        <f t="shared" si="199"/>
        <v>194700</v>
      </c>
      <c r="C976" s="24">
        <f t="shared" si="192"/>
        <v>15987</v>
      </c>
      <c r="D976" s="24">
        <f t="shared" si="193"/>
        <v>24104</v>
      </c>
      <c r="E976" s="24">
        <f t="shared" si="194"/>
        <v>14147</v>
      </c>
      <c r="F976" s="24">
        <f t="shared" si="195"/>
        <v>41025</v>
      </c>
      <c r="G976" s="24"/>
      <c r="K976" s="26"/>
      <c r="L976" s="26"/>
      <c r="M976" s="26"/>
      <c r="P976" s="42">
        <f t="shared" si="200"/>
        <v>973</v>
      </c>
      <c r="Q976" s="45">
        <f t="shared" si="201"/>
        <v>8856</v>
      </c>
      <c r="R976" s="54">
        <f t="shared" si="196"/>
        <v>17712</v>
      </c>
      <c r="S976">
        <f t="shared" si="197"/>
        <v>975</v>
      </c>
      <c r="T976" s="65">
        <v>1</v>
      </c>
    </row>
    <row r="977" spans="1:20" ht="15" x14ac:dyDescent="0.2">
      <c r="A977" s="32">
        <f t="shared" si="198"/>
        <v>194701</v>
      </c>
      <c r="B977" s="25">
        <f t="shared" si="199"/>
        <v>194900</v>
      </c>
      <c r="C977" s="24">
        <f t="shared" si="192"/>
        <v>16001</v>
      </c>
      <c r="D977" s="24">
        <f t="shared" si="193"/>
        <v>24128</v>
      </c>
      <c r="E977" s="24">
        <f t="shared" si="194"/>
        <v>14161</v>
      </c>
      <c r="F977" s="24">
        <f t="shared" si="195"/>
        <v>41065</v>
      </c>
      <c r="G977" s="24"/>
      <c r="K977" s="26"/>
      <c r="L977" s="26"/>
      <c r="M977" s="26"/>
      <c r="P977" s="42">
        <f t="shared" si="200"/>
        <v>974</v>
      </c>
      <c r="Q977" s="45">
        <f t="shared" si="201"/>
        <v>8856</v>
      </c>
      <c r="R977" s="54">
        <f t="shared" si="196"/>
        <v>17712</v>
      </c>
      <c r="S977">
        <f t="shared" si="197"/>
        <v>975</v>
      </c>
      <c r="T977" s="65">
        <v>1</v>
      </c>
    </row>
    <row r="978" spans="1:20" x14ac:dyDescent="0.15">
      <c r="A978" s="32">
        <f t="shared" si="198"/>
        <v>194901</v>
      </c>
      <c r="B978" s="25">
        <f t="shared" si="199"/>
        <v>195100</v>
      </c>
      <c r="C978" s="24">
        <f t="shared" si="192"/>
        <v>16015</v>
      </c>
      <c r="D978" s="24">
        <f t="shared" si="193"/>
        <v>24152</v>
      </c>
      <c r="E978" s="24">
        <f t="shared" si="194"/>
        <v>14175</v>
      </c>
      <c r="F978" s="24">
        <f t="shared" si="195"/>
        <v>41105</v>
      </c>
      <c r="G978" s="24"/>
      <c r="K978" s="24"/>
      <c r="L978" s="24"/>
      <c r="M978" s="24"/>
      <c r="P978" s="42">
        <f t="shared" si="200"/>
        <v>975</v>
      </c>
      <c r="Q978" s="45">
        <f t="shared" si="201"/>
        <v>8856</v>
      </c>
      <c r="R978" s="54">
        <f t="shared" si="196"/>
        <v>17712</v>
      </c>
      <c r="S978">
        <f t="shared" si="197"/>
        <v>975</v>
      </c>
      <c r="T978" s="65">
        <v>1</v>
      </c>
    </row>
    <row r="979" spans="1:20" ht="15" x14ac:dyDescent="0.2">
      <c r="A979" s="32">
        <f t="shared" si="198"/>
        <v>195101</v>
      </c>
      <c r="B979" s="25">
        <f t="shared" si="199"/>
        <v>195300</v>
      </c>
      <c r="C979" s="24">
        <f t="shared" si="192"/>
        <v>16029</v>
      </c>
      <c r="D979" s="24">
        <f t="shared" si="193"/>
        <v>24176</v>
      </c>
      <c r="E979" s="24">
        <f t="shared" si="194"/>
        <v>14189</v>
      </c>
      <c r="F979" s="24">
        <f t="shared" si="195"/>
        <v>41145</v>
      </c>
      <c r="G979" s="24"/>
      <c r="K979" s="26"/>
      <c r="L979" s="26"/>
      <c r="M979" s="26"/>
      <c r="P979" s="42">
        <f t="shared" si="200"/>
        <v>976</v>
      </c>
      <c r="Q979" s="45">
        <f t="shared" si="201"/>
        <v>8896</v>
      </c>
      <c r="R979" s="54">
        <f t="shared" si="196"/>
        <v>17792</v>
      </c>
      <c r="S979">
        <f t="shared" si="197"/>
        <v>980</v>
      </c>
      <c r="T979" s="65">
        <v>1</v>
      </c>
    </row>
    <row r="980" spans="1:20" ht="15" x14ac:dyDescent="0.2">
      <c r="A980" s="32">
        <f t="shared" si="198"/>
        <v>195301</v>
      </c>
      <c r="B980" s="25">
        <f t="shared" si="199"/>
        <v>195500</v>
      </c>
      <c r="C980" s="24">
        <f t="shared" si="192"/>
        <v>16043</v>
      </c>
      <c r="D980" s="24">
        <f t="shared" si="193"/>
        <v>24200</v>
      </c>
      <c r="E980" s="24">
        <f t="shared" si="194"/>
        <v>14203</v>
      </c>
      <c r="F980" s="24">
        <f t="shared" si="195"/>
        <v>41185</v>
      </c>
      <c r="G980" s="24"/>
      <c r="K980" s="26"/>
      <c r="L980" s="26"/>
      <c r="M980" s="26"/>
      <c r="P980" s="42">
        <f t="shared" si="200"/>
        <v>977</v>
      </c>
      <c r="Q980" s="45">
        <f t="shared" si="201"/>
        <v>8896</v>
      </c>
      <c r="R980" s="54">
        <f t="shared" si="196"/>
        <v>17792</v>
      </c>
      <c r="S980">
        <f t="shared" si="197"/>
        <v>980</v>
      </c>
      <c r="T980" s="65">
        <v>1</v>
      </c>
    </row>
    <row r="981" spans="1:20" x14ac:dyDescent="0.15">
      <c r="A981" s="32">
        <f t="shared" si="198"/>
        <v>195501</v>
      </c>
      <c r="B981" s="25">
        <f t="shared" si="199"/>
        <v>195700</v>
      </c>
      <c r="C981" s="24">
        <f t="shared" si="192"/>
        <v>16057</v>
      </c>
      <c r="D981" s="24">
        <f t="shared" si="193"/>
        <v>24224</v>
      </c>
      <c r="E981" s="24">
        <f t="shared" si="194"/>
        <v>14217</v>
      </c>
      <c r="F981" s="24">
        <f t="shared" si="195"/>
        <v>41225</v>
      </c>
      <c r="G981" s="24"/>
      <c r="K981" s="24"/>
      <c r="L981" s="24"/>
      <c r="M981" s="24"/>
      <c r="P981" s="42">
        <f t="shared" si="200"/>
        <v>978</v>
      </c>
      <c r="Q981" s="45">
        <f t="shared" si="201"/>
        <v>8896</v>
      </c>
      <c r="R981" s="54">
        <f t="shared" si="196"/>
        <v>17792</v>
      </c>
      <c r="S981">
        <f t="shared" si="197"/>
        <v>980</v>
      </c>
      <c r="T981" s="65">
        <v>1</v>
      </c>
    </row>
    <row r="982" spans="1:20" ht="15" x14ac:dyDescent="0.2">
      <c r="A982" s="32">
        <f t="shared" si="198"/>
        <v>195701</v>
      </c>
      <c r="B982" s="25">
        <f t="shared" si="199"/>
        <v>195900</v>
      </c>
      <c r="C982" s="24">
        <f t="shared" si="192"/>
        <v>16071</v>
      </c>
      <c r="D982" s="24">
        <f t="shared" si="193"/>
        <v>24248</v>
      </c>
      <c r="E982" s="24">
        <f t="shared" si="194"/>
        <v>14231</v>
      </c>
      <c r="F982" s="24">
        <f t="shared" si="195"/>
        <v>41265</v>
      </c>
      <c r="G982" s="24"/>
      <c r="K982" s="26"/>
      <c r="L982" s="26"/>
      <c r="M982" s="26"/>
      <c r="P982" s="42">
        <f t="shared" si="200"/>
        <v>979</v>
      </c>
      <c r="Q982" s="45">
        <f t="shared" si="201"/>
        <v>8896</v>
      </c>
      <c r="R982" s="54">
        <f t="shared" si="196"/>
        <v>17792</v>
      </c>
      <c r="S982">
        <f t="shared" si="197"/>
        <v>980</v>
      </c>
      <c r="T982" s="65">
        <v>1</v>
      </c>
    </row>
    <row r="983" spans="1:20" ht="15" x14ac:dyDescent="0.2">
      <c r="A983" s="32">
        <f t="shared" si="198"/>
        <v>195901</v>
      </c>
      <c r="B983" s="25">
        <f t="shared" si="199"/>
        <v>196100</v>
      </c>
      <c r="C983" s="24">
        <f t="shared" si="192"/>
        <v>16085</v>
      </c>
      <c r="D983" s="24">
        <f t="shared" si="193"/>
        <v>24272</v>
      </c>
      <c r="E983" s="24">
        <f t="shared" si="194"/>
        <v>14245</v>
      </c>
      <c r="F983" s="24">
        <f t="shared" si="195"/>
        <v>41305</v>
      </c>
      <c r="G983" s="24"/>
      <c r="K983" s="26"/>
      <c r="L983" s="26"/>
      <c r="M983" s="26"/>
      <c r="P983" s="42">
        <f t="shared" si="200"/>
        <v>980</v>
      </c>
      <c r="Q983" s="45">
        <f t="shared" si="201"/>
        <v>8896</v>
      </c>
      <c r="R983" s="54">
        <f t="shared" si="196"/>
        <v>17792</v>
      </c>
      <c r="S983">
        <f t="shared" si="197"/>
        <v>980</v>
      </c>
      <c r="T983" s="65">
        <v>1</v>
      </c>
    </row>
    <row r="984" spans="1:20" x14ac:dyDescent="0.15">
      <c r="A984" s="32">
        <f t="shared" si="198"/>
        <v>196101</v>
      </c>
      <c r="B984" s="25">
        <f t="shared" si="199"/>
        <v>196300</v>
      </c>
      <c r="C984" s="24">
        <f t="shared" si="192"/>
        <v>16099</v>
      </c>
      <c r="D984" s="24">
        <f t="shared" si="193"/>
        <v>24296</v>
      </c>
      <c r="E984" s="24">
        <f t="shared" si="194"/>
        <v>14259</v>
      </c>
      <c r="F984" s="24">
        <f t="shared" si="195"/>
        <v>41345</v>
      </c>
      <c r="G984" s="24"/>
      <c r="K984" s="24"/>
      <c r="L984" s="24"/>
      <c r="M984" s="24"/>
      <c r="P984" s="42">
        <f t="shared" si="200"/>
        <v>981</v>
      </c>
      <c r="Q984" s="45">
        <f t="shared" si="201"/>
        <v>8936</v>
      </c>
      <c r="R984" s="54">
        <f t="shared" si="196"/>
        <v>17872</v>
      </c>
      <c r="S984">
        <f t="shared" si="197"/>
        <v>985</v>
      </c>
      <c r="T984" s="65">
        <v>1</v>
      </c>
    </row>
    <row r="985" spans="1:20" ht="15" x14ac:dyDescent="0.2">
      <c r="A985" s="32">
        <f t="shared" si="198"/>
        <v>196301</v>
      </c>
      <c r="B985" s="25">
        <f t="shared" si="199"/>
        <v>196500</v>
      </c>
      <c r="C985" s="24">
        <f t="shared" si="192"/>
        <v>16113</v>
      </c>
      <c r="D985" s="24">
        <f t="shared" si="193"/>
        <v>24320</v>
      </c>
      <c r="E985" s="24">
        <f t="shared" si="194"/>
        <v>14273</v>
      </c>
      <c r="F985" s="24">
        <f t="shared" si="195"/>
        <v>41385</v>
      </c>
      <c r="G985" s="24"/>
      <c r="K985" s="26"/>
      <c r="L985" s="26"/>
      <c r="M985" s="26"/>
      <c r="P985" s="42">
        <f t="shared" si="200"/>
        <v>982</v>
      </c>
      <c r="Q985" s="45">
        <f t="shared" si="201"/>
        <v>8936</v>
      </c>
      <c r="R985" s="54">
        <f t="shared" si="196"/>
        <v>17872</v>
      </c>
      <c r="S985">
        <f t="shared" si="197"/>
        <v>985</v>
      </c>
      <c r="T985" s="65">
        <v>1</v>
      </c>
    </row>
    <row r="986" spans="1:20" ht="15" x14ac:dyDescent="0.2">
      <c r="A986" s="32">
        <f t="shared" si="198"/>
        <v>196501</v>
      </c>
      <c r="B986" s="25">
        <f t="shared" si="199"/>
        <v>196700</v>
      </c>
      <c r="C986" s="24">
        <f t="shared" si="192"/>
        <v>16127</v>
      </c>
      <c r="D986" s="24">
        <f t="shared" si="193"/>
        <v>24344</v>
      </c>
      <c r="E986" s="24">
        <f t="shared" si="194"/>
        <v>14287</v>
      </c>
      <c r="F986" s="24">
        <f t="shared" si="195"/>
        <v>41425</v>
      </c>
      <c r="G986" s="24"/>
      <c r="K986" s="26"/>
      <c r="L986" s="26"/>
      <c r="M986" s="26"/>
      <c r="P986" s="42">
        <f t="shared" si="200"/>
        <v>983</v>
      </c>
      <c r="Q986" s="45">
        <f t="shared" si="201"/>
        <v>8936</v>
      </c>
      <c r="R986" s="54">
        <f t="shared" si="196"/>
        <v>17872</v>
      </c>
      <c r="S986">
        <f t="shared" si="197"/>
        <v>985</v>
      </c>
      <c r="T986" s="65">
        <v>1</v>
      </c>
    </row>
    <row r="987" spans="1:20" x14ac:dyDescent="0.15">
      <c r="A987" s="32">
        <f t="shared" si="198"/>
        <v>196701</v>
      </c>
      <c r="B987" s="25">
        <f t="shared" si="199"/>
        <v>196900</v>
      </c>
      <c r="C987" s="24">
        <f t="shared" si="192"/>
        <v>16141</v>
      </c>
      <c r="D987" s="24">
        <f t="shared" si="193"/>
        <v>24368</v>
      </c>
      <c r="E987" s="24">
        <f t="shared" si="194"/>
        <v>14301</v>
      </c>
      <c r="F987" s="24">
        <f t="shared" si="195"/>
        <v>41465</v>
      </c>
      <c r="G987" s="24"/>
      <c r="K987" s="24"/>
      <c r="L987" s="24"/>
      <c r="M987" s="24"/>
      <c r="P987" s="42">
        <f t="shared" si="200"/>
        <v>984</v>
      </c>
      <c r="Q987" s="45">
        <f t="shared" si="201"/>
        <v>8936</v>
      </c>
      <c r="R987" s="54">
        <f t="shared" si="196"/>
        <v>17872</v>
      </c>
      <c r="S987">
        <f t="shared" si="197"/>
        <v>985</v>
      </c>
      <c r="T987" s="65">
        <v>1</v>
      </c>
    </row>
    <row r="988" spans="1:20" ht="15" x14ac:dyDescent="0.2">
      <c r="A988" s="32">
        <f t="shared" si="198"/>
        <v>196901</v>
      </c>
      <c r="B988" s="25">
        <f t="shared" si="199"/>
        <v>197100</v>
      </c>
      <c r="C988" s="24">
        <f t="shared" si="192"/>
        <v>16155</v>
      </c>
      <c r="D988" s="24">
        <f t="shared" si="193"/>
        <v>24392</v>
      </c>
      <c r="E988" s="24">
        <f t="shared" si="194"/>
        <v>14315</v>
      </c>
      <c r="F988" s="24">
        <f t="shared" si="195"/>
        <v>41505</v>
      </c>
      <c r="G988" s="24"/>
      <c r="K988" s="26"/>
      <c r="L988" s="26"/>
      <c r="M988" s="26"/>
      <c r="P988" s="42">
        <f t="shared" si="200"/>
        <v>985</v>
      </c>
      <c r="Q988" s="45">
        <f t="shared" si="201"/>
        <v>8936</v>
      </c>
      <c r="R988" s="54">
        <f t="shared" si="196"/>
        <v>17872</v>
      </c>
      <c r="S988">
        <f t="shared" si="197"/>
        <v>985</v>
      </c>
      <c r="T988" s="65">
        <v>1</v>
      </c>
    </row>
    <row r="989" spans="1:20" ht="15" x14ac:dyDescent="0.2">
      <c r="A989" s="32">
        <f t="shared" si="198"/>
        <v>197101</v>
      </c>
      <c r="B989" s="25">
        <f t="shared" si="199"/>
        <v>197300</v>
      </c>
      <c r="C989" s="24">
        <f t="shared" si="192"/>
        <v>16169</v>
      </c>
      <c r="D989" s="24">
        <f t="shared" si="193"/>
        <v>24416</v>
      </c>
      <c r="E989" s="24">
        <f t="shared" si="194"/>
        <v>14329</v>
      </c>
      <c r="F989" s="24">
        <f t="shared" si="195"/>
        <v>41545</v>
      </c>
      <c r="G989" s="24"/>
      <c r="K989" s="26"/>
      <c r="L989" s="26"/>
      <c r="M989" s="26"/>
      <c r="P989" s="42">
        <f t="shared" si="200"/>
        <v>986</v>
      </c>
      <c r="Q989" s="45">
        <f t="shared" si="201"/>
        <v>8976</v>
      </c>
      <c r="R989" s="54">
        <f t="shared" si="196"/>
        <v>17952</v>
      </c>
      <c r="S989">
        <f t="shared" si="197"/>
        <v>990</v>
      </c>
      <c r="T989" s="65">
        <v>1</v>
      </c>
    </row>
    <row r="990" spans="1:20" x14ac:dyDescent="0.15">
      <c r="A990" s="32">
        <f t="shared" si="198"/>
        <v>197301</v>
      </c>
      <c r="B990" s="25">
        <f t="shared" si="199"/>
        <v>197500</v>
      </c>
      <c r="C990" s="24">
        <f t="shared" ref="C990:C1053" si="202">C989+($B990-$B989)*(VLOOKUP($A990,$H$4:$M$14,3))</f>
        <v>16183</v>
      </c>
      <c r="D990" s="24">
        <f t="shared" ref="D990:D1053" si="203">D989+($B990-$B989)*(VLOOKUP($A990,$H$4:$M$14,4))</f>
        <v>24440</v>
      </c>
      <c r="E990" s="24">
        <f t="shared" ref="E990:E1053" si="204">E989+($B990-$B989)*(VLOOKUP($A990,$H$4:$M$14,5))</f>
        <v>14343</v>
      </c>
      <c r="F990" s="24">
        <f t="shared" ref="F990:F1053" si="205">F989+($B990-$B989)*(VLOOKUP($A990,$H$4:$M$14,6))</f>
        <v>41585</v>
      </c>
      <c r="G990" s="24"/>
      <c r="K990" s="24"/>
      <c r="L990" s="24"/>
      <c r="M990" s="24"/>
      <c r="P990" s="42">
        <f t="shared" si="200"/>
        <v>987</v>
      </c>
      <c r="Q990" s="45">
        <f t="shared" si="201"/>
        <v>8976</v>
      </c>
      <c r="R990" s="54">
        <f t="shared" si="196"/>
        <v>17952</v>
      </c>
      <c r="S990">
        <f t="shared" si="197"/>
        <v>990</v>
      </c>
      <c r="T990" s="65">
        <v>1</v>
      </c>
    </row>
    <row r="991" spans="1:20" ht="15" x14ac:dyDescent="0.2">
      <c r="A991" s="32">
        <f t="shared" si="198"/>
        <v>197501</v>
      </c>
      <c r="B991" s="25">
        <f t="shared" si="199"/>
        <v>197700</v>
      </c>
      <c r="C991" s="24">
        <f t="shared" si="202"/>
        <v>16197</v>
      </c>
      <c r="D991" s="24">
        <f t="shared" si="203"/>
        <v>24464</v>
      </c>
      <c r="E991" s="24">
        <f t="shared" si="204"/>
        <v>14357</v>
      </c>
      <c r="F991" s="24">
        <f t="shared" si="205"/>
        <v>41625</v>
      </c>
      <c r="G991" s="24"/>
      <c r="K991" s="26"/>
      <c r="L991" s="26"/>
      <c r="M991" s="26"/>
      <c r="P991" s="42">
        <f t="shared" si="200"/>
        <v>988</v>
      </c>
      <c r="Q991" s="45">
        <f t="shared" si="201"/>
        <v>8976</v>
      </c>
      <c r="R991" s="54">
        <f t="shared" si="196"/>
        <v>17952</v>
      </c>
      <c r="S991">
        <f t="shared" si="197"/>
        <v>990</v>
      </c>
      <c r="T991" s="65">
        <v>1</v>
      </c>
    </row>
    <row r="992" spans="1:20" ht="15" x14ac:dyDescent="0.2">
      <c r="A992" s="32">
        <f t="shared" si="198"/>
        <v>197701</v>
      </c>
      <c r="B992" s="25">
        <f t="shared" si="199"/>
        <v>197900</v>
      </c>
      <c r="C992" s="24">
        <f t="shared" si="202"/>
        <v>16211</v>
      </c>
      <c r="D992" s="24">
        <f t="shared" si="203"/>
        <v>24488</v>
      </c>
      <c r="E992" s="24">
        <f t="shared" si="204"/>
        <v>14371</v>
      </c>
      <c r="F992" s="24">
        <f t="shared" si="205"/>
        <v>41665</v>
      </c>
      <c r="G992" s="24"/>
      <c r="K992" s="26"/>
      <c r="L992" s="26"/>
      <c r="M992" s="26"/>
      <c r="P992" s="42">
        <f t="shared" si="200"/>
        <v>989</v>
      </c>
      <c r="Q992" s="45">
        <f t="shared" si="201"/>
        <v>8976</v>
      </c>
      <c r="R992" s="54">
        <f t="shared" si="196"/>
        <v>17952</v>
      </c>
      <c r="S992">
        <f t="shared" si="197"/>
        <v>990</v>
      </c>
      <c r="T992" s="65">
        <v>1</v>
      </c>
    </row>
    <row r="993" spans="1:20" x14ac:dyDescent="0.15">
      <c r="A993" s="32">
        <f t="shared" si="198"/>
        <v>197901</v>
      </c>
      <c r="B993" s="25">
        <f t="shared" si="199"/>
        <v>198100</v>
      </c>
      <c r="C993" s="24">
        <f t="shared" si="202"/>
        <v>16225</v>
      </c>
      <c r="D993" s="24">
        <f t="shared" si="203"/>
        <v>24512</v>
      </c>
      <c r="E993" s="24">
        <f t="shared" si="204"/>
        <v>14385</v>
      </c>
      <c r="F993" s="24">
        <f t="shared" si="205"/>
        <v>41705</v>
      </c>
      <c r="G993" s="24"/>
      <c r="K993" s="24"/>
      <c r="L993" s="24"/>
      <c r="M993" s="24"/>
      <c r="P993" s="42">
        <f t="shared" si="200"/>
        <v>990</v>
      </c>
      <c r="Q993" s="45">
        <f t="shared" si="201"/>
        <v>8976</v>
      </c>
      <c r="R993" s="54">
        <f t="shared" si="196"/>
        <v>17952</v>
      </c>
      <c r="S993">
        <f t="shared" si="197"/>
        <v>990</v>
      </c>
      <c r="T993" s="65">
        <v>1</v>
      </c>
    </row>
    <row r="994" spans="1:20" ht="15" x14ac:dyDescent="0.2">
      <c r="A994" s="32">
        <f t="shared" si="198"/>
        <v>198101</v>
      </c>
      <c r="B994" s="25">
        <f t="shared" si="199"/>
        <v>198300</v>
      </c>
      <c r="C994" s="24">
        <f t="shared" si="202"/>
        <v>16239</v>
      </c>
      <c r="D994" s="24">
        <f t="shared" si="203"/>
        <v>24536</v>
      </c>
      <c r="E994" s="24">
        <f t="shared" si="204"/>
        <v>14399</v>
      </c>
      <c r="F994" s="24">
        <f t="shared" si="205"/>
        <v>41745</v>
      </c>
      <c r="G994" s="24"/>
      <c r="K994" s="26"/>
      <c r="L994" s="26"/>
      <c r="M994" s="26"/>
      <c r="P994" s="42">
        <f t="shared" si="200"/>
        <v>991</v>
      </c>
      <c r="Q994" s="45">
        <f t="shared" si="201"/>
        <v>9016</v>
      </c>
      <c r="R994" s="54">
        <f t="shared" si="196"/>
        <v>18032</v>
      </c>
      <c r="S994">
        <f t="shared" si="197"/>
        <v>995</v>
      </c>
      <c r="T994" s="65">
        <v>1</v>
      </c>
    </row>
    <row r="995" spans="1:20" ht="15" x14ac:dyDescent="0.2">
      <c r="A995" s="32">
        <f t="shared" si="198"/>
        <v>198301</v>
      </c>
      <c r="B995" s="25">
        <f t="shared" si="199"/>
        <v>198500</v>
      </c>
      <c r="C995" s="24">
        <f t="shared" si="202"/>
        <v>16253</v>
      </c>
      <c r="D995" s="24">
        <f t="shared" si="203"/>
        <v>24560</v>
      </c>
      <c r="E995" s="24">
        <f t="shared" si="204"/>
        <v>14413</v>
      </c>
      <c r="F995" s="24">
        <f t="shared" si="205"/>
        <v>41785</v>
      </c>
      <c r="G995" s="24"/>
      <c r="K995" s="26"/>
      <c r="L995" s="26"/>
      <c r="M995" s="26"/>
      <c r="P995" s="42">
        <f t="shared" si="200"/>
        <v>992</v>
      </c>
      <c r="Q995" s="45">
        <f t="shared" si="201"/>
        <v>9016</v>
      </c>
      <c r="R995" s="54">
        <f t="shared" si="196"/>
        <v>18032</v>
      </c>
      <c r="S995">
        <f t="shared" si="197"/>
        <v>995</v>
      </c>
      <c r="T995" s="65">
        <v>1</v>
      </c>
    </row>
    <row r="996" spans="1:20" x14ac:dyDescent="0.15">
      <c r="A996" s="32">
        <f t="shared" si="198"/>
        <v>198501</v>
      </c>
      <c r="B996" s="25">
        <f t="shared" si="199"/>
        <v>198700</v>
      </c>
      <c r="C996" s="24">
        <f t="shared" si="202"/>
        <v>16267</v>
      </c>
      <c r="D996" s="24">
        <f t="shared" si="203"/>
        <v>24584</v>
      </c>
      <c r="E996" s="24">
        <f t="shared" si="204"/>
        <v>14427</v>
      </c>
      <c r="F996" s="24">
        <f t="shared" si="205"/>
        <v>41825</v>
      </c>
      <c r="G996" s="24"/>
      <c r="K996" s="24"/>
      <c r="L996" s="24"/>
      <c r="M996" s="24"/>
      <c r="P996" s="42">
        <f t="shared" si="200"/>
        <v>993</v>
      </c>
      <c r="Q996" s="45">
        <f t="shared" si="201"/>
        <v>9016</v>
      </c>
      <c r="R996" s="54">
        <f t="shared" si="196"/>
        <v>18032</v>
      </c>
      <c r="S996">
        <f t="shared" si="197"/>
        <v>995</v>
      </c>
      <c r="T996" s="65">
        <v>1</v>
      </c>
    </row>
    <row r="997" spans="1:20" ht="15" x14ac:dyDescent="0.2">
      <c r="A997" s="32">
        <f t="shared" si="198"/>
        <v>198701</v>
      </c>
      <c r="B997" s="25">
        <f t="shared" si="199"/>
        <v>198900</v>
      </c>
      <c r="C997" s="24">
        <f t="shared" si="202"/>
        <v>16281</v>
      </c>
      <c r="D997" s="24">
        <f t="shared" si="203"/>
        <v>24608</v>
      </c>
      <c r="E997" s="24">
        <f t="shared" si="204"/>
        <v>14441</v>
      </c>
      <c r="F997" s="24">
        <f t="shared" si="205"/>
        <v>41865</v>
      </c>
      <c r="G997" s="24"/>
      <c r="K997" s="26"/>
      <c r="L997" s="26"/>
      <c r="M997" s="26"/>
      <c r="P997" s="42">
        <f t="shared" si="200"/>
        <v>994</v>
      </c>
      <c r="Q997" s="45">
        <f t="shared" si="201"/>
        <v>9016</v>
      </c>
      <c r="R997" s="54">
        <f t="shared" si="196"/>
        <v>18032</v>
      </c>
      <c r="S997">
        <f t="shared" si="197"/>
        <v>995</v>
      </c>
      <c r="T997" s="65">
        <v>1</v>
      </c>
    </row>
    <row r="998" spans="1:20" ht="15" x14ac:dyDescent="0.2">
      <c r="A998" s="32">
        <f t="shared" si="198"/>
        <v>198901</v>
      </c>
      <c r="B998" s="25">
        <f t="shared" si="199"/>
        <v>199100</v>
      </c>
      <c r="C998" s="24">
        <f t="shared" si="202"/>
        <v>16295</v>
      </c>
      <c r="D998" s="24">
        <f t="shared" si="203"/>
        <v>24632</v>
      </c>
      <c r="E998" s="24">
        <f t="shared" si="204"/>
        <v>14455</v>
      </c>
      <c r="F998" s="24">
        <f t="shared" si="205"/>
        <v>41905</v>
      </c>
      <c r="G998" s="24"/>
      <c r="K998" s="26"/>
      <c r="L998" s="26"/>
      <c r="M998" s="26"/>
      <c r="P998" s="42">
        <f t="shared" si="200"/>
        <v>995</v>
      </c>
      <c r="Q998" s="45">
        <f t="shared" si="201"/>
        <v>9016</v>
      </c>
      <c r="R998" s="54">
        <f t="shared" si="196"/>
        <v>18032</v>
      </c>
      <c r="S998">
        <f t="shared" si="197"/>
        <v>995</v>
      </c>
      <c r="T998" s="65">
        <v>1</v>
      </c>
    </row>
    <row r="999" spans="1:20" x14ac:dyDescent="0.15">
      <c r="A999" s="32">
        <f t="shared" si="198"/>
        <v>199101</v>
      </c>
      <c r="B999" s="25">
        <f t="shared" si="199"/>
        <v>199300</v>
      </c>
      <c r="C999" s="24">
        <f t="shared" si="202"/>
        <v>16309</v>
      </c>
      <c r="D999" s="24">
        <f t="shared" si="203"/>
        <v>24656</v>
      </c>
      <c r="E999" s="24">
        <f t="shared" si="204"/>
        <v>14469</v>
      </c>
      <c r="F999" s="24">
        <f t="shared" si="205"/>
        <v>41945</v>
      </c>
      <c r="G999" s="24"/>
      <c r="K999" s="24"/>
      <c r="L999" s="24"/>
      <c r="M999" s="24"/>
      <c r="P999" s="42">
        <f t="shared" si="200"/>
        <v>996</v>
      </c>
      <c r="Q999" s="45">
        <f t="shared" si="201"/>
        <v>9056</v>
      </c>
      <c r="R999" s="54">
        <f t="shared" si="196"/>
        <v>18112</v>
      </c>
      <c r="S999">
        <f t="shared" si="197"/>
        <v>1000</v>
      </c>
      <c r="T999" s="65">
        <v>1</v>
      </c>
    </row>
    <row r="1000" spans="1:20" ht="15" x14ac:dyDescent="0.2">
      <c r="A1000" s="32">
        <f t="shared" si="198"/>
        <v>199301</v>
      </c>
      <c r="B1000" s="25">
        <f t="shared" si="199"/>
        <v>199500</v>
      </c>
      <c r="C1000" s="24">
        <f t="shared" si="202"/>
        <v>16323</v>
      </c>
      <c r="D1000" s="24">
        <f t="shared" si="203"/>
        <v>24680</v>
      </c>
      <c r="E1000" s="24">
        <f t="shared" si="204"/>
        <v>14483</v>
      </c>
      <c r="F1000" s="24">
        <f t="shared" si="205"/>
        <v>41985</v>
      </c>
      <c r="G1000" s="24"/>
      <c r="K1000" s="26"/>
      <c r="L1000" s="26"/>
      <c r="M1000" s="26"/>
      <c r="P1000" s="42">
        <f t="shared" si="200"/>
        <v>997</v>
      </c>
      <c r="Q1000" s="45">
        <f t="shared" si="201"/>
        <v>9056</v>
      </c>
      <c r="R1000" s="54">
        <f t="shared" si="196"/>
        <v>18112</v>
      </c>
      <c r="S1000">
        <f t="shared" si="197"/>
        <v>1000</v>
      </c>
      <c r="T1000" s="65">
        <v>1</v>
      </c>
    </row>
    <row r="1001" spans="1:20" ht="15" x14ac:dyDescent="0.2">
      <c r="A1001" s="32">
        <f t="shared" si="198"/>
        <v>199501</v>
      </c>
      <c r="B1001" s="25">
        <f t="shared" si="199"/>
        <v>199700</v>
      </c>
      <c r="C1001" s="24">
        <f t="shared" si="202"/>
        <v>16337</v>
      </c>
      <c r="D1001" s="24">
        <f t="shared" si="203"/>
        <v>24704</v>
      </c>
      <c r="E1001" s="24">
        <f t="shared" si="204"/>
        <v>14497</v>
      </c>
      <c r="F1001" s="24">
        <f t="shared" si="205"/>
        <v>42025</v>
      </c>
      <c r="G1001" s="24"/>
      <c r="K1001" s="26"/>
      <c r="L1001" s="26"/>
      <c r="M1001" s="26"/>
      <c r="P1001" s="42">
        <f t="shared" si="200"/>
        <v>998</v>
      </c>
      <c r="Q1001" s="45">
        <f t="shared" si="201"/>
        <v>9056</v>
      </c>
      <c r="R1001" s="54">
        <f t="shared" si="196"/>
        <v>18112</v>
      </c>
      <c r="S1001">
        <f t="shared" si="197"/>
        <v>1000</v>
      </c>
      <c r="T1001" s="65">
        <v>1</v>
      </c>
    </row>
    <row r="1002" spans="1:20" x14ac:dyDescent="0.15">
      <c r="A1002" s="32">
        <f t="shared" si="198"/>
        <v>199701</v>
      </c>
      <c r="B1002" s="25">
        <f t="shared" si="199"/>
        <v>199900</v>
      </c>
      <c r="C1002" s="24">
        <f t="shared" si="202"/>
        <v>16351</v>
      </c>
      <c r="D1002" s="24">
        <f t="shared" si="203"/>
        <v>24728</v>
      </c>
      <c r="E1002" s="24">
        <f t="shared" si="204"/>
        <v>14511</v>
      </c>
      <c r="F1002" s="24">
        <f t="shared" si="205"/>
        <v>42065</v>
      </c>
      <c r="G1002" s="24"/>
      <c r="K1002" s="24"/>
      <c r="L1002" s="24"/>
      <c r="M1002" s="24"/>
      <c r="P1002" s="42">
        <f t="shared" si="200"/>
        <v>999</v>
      </c>
      <c r="Q1002" s="45">
        <f t="shared" si="201"/>
        <v>9056</v>
      </c>
      <c r="R1002" s="54">
        <f t="shared" si="196"/>
        <v>18112</v>
      </c>
      <c r="S1002">
        <f t="shared" si="197"/>
        <v>1000</v>
      </c>
      <c r="T1002" s="65">
        <v>1</v>
      </c>
    </row>
    <row r="1003" spans="1:20" ht="15" x14ac:dyDescent="0.2">
      <c r="A1003" s="32">
        <f t="shared" si="198"/>
        <v>199901</v>
      </c>
      <c r="B1003" s="25">
        <f t="shared" si="199"/>
        <v>200100</v>
      </c>
      <c r="C1003" s="24">
        <f t="shared" si="202"/>
        <v>16365</v>
      </c>
      <c r="D1003" s="24">
        <f t="shared" si="203"/>
        <v>24752</v>
      </c>
      <c r="E1003" s="24">
        <f t="shared" si="204"/>
        <v>14525</v>
      </c>
      <c r="F1003" s="24">
        <f t="shared" si="205"/>
        <v>42105</v>
      </c>
      <c r="G1003" s="24"/>
      <c r="K1003" s="26"/>
      <c r="L1003" s="26"/>
      <c r="M1003" s="26"/>
      <c r="P1003" s="42">
        <f t="shared" si="200"/>
        <v>1000</v>
      </c>
      <c r="Q1003" s="45">
        <f t="shared" si="201"/>
        <v>9056</v>
      </c>
      <c r="R1003" s="54">
        <f t="shared" si="196"/>
        <v>18112</v>
      </c>
      <c r="S1003">
        <f t="shared" si="197"/>
        <v>1000</v>
      </c>
      <c r="T1003" s="65">
        <v>1</v>
      </c>
    </row>
    <row r="1004" spans="1:20" ht="15" x14ac:dyDescent="0.2">
      <c r="A1004" s="32">
        <f t="shared" si="198"/>
        <v>200101</v>
      </c>
      <c r="B1004" s="25">
        <f t="shared" si="199"/>
        <v>200300</v>
      </c>
      <c r="C1004" s="24">
        <f t="shared" si="202"/>
        <v>16379</v>
      </c>
      <c r="D1004" s="24">
        <f t="shared" si="203"/>
        <v>24776</v>
      </c>
      <c r="E1004" s="24">
        <f t="shared" si="204"/>
        <v>14539</v>
      </c>
      <c r="F1004" s="24">
        <f t="shared" si="205"/>
        <v>42145</v>
      </c>
      <c r="G1004" s="24"/>
      <c r="K1004" s="26"/>
      <c r="L1004" s="26"/>
      <c r="M1004" s="26"/>
    </row>
    <row r="1005" spans="1:20" x14ac:dyDescent="0.15">
      <c r="A1005" s="32">
        <f t="shared" si="198"/>
        <v>200301</v>
      </c>
      <c r="B1005" s="25">
        <f t="shared" si="199"/>
        <v>200500</v>
      </c>
      <c r="C1005" s="24">
        <f t="shared" si="202"/>
        <v>16393</v>
      </c>
      <c r="D1005" s="24">
        <f t="shared" si="203"/>
        <v>24800</v>
      </c>
      <c r="E1005" s="24">
        <f t="shared" si="204"/>
        <v>14553</v>
      </c>
      <c r="F1005" s="24">
        <f t="shared" si="205"/>
        <v>42185</v>
      </c>
      <c r="G1005" s="24"/>
      <c r="K1005" s="24"/>
      <c r="L1005" s="24"/>
      <c r="M1005" s="24"/>
    </row>
    <row r="1006" spans="1:20" ht="15" x14ac:dyDescent="0.2">
      <c r="A1006" s="32">
        <f t="shared" si="198"/>
        <v>200501</v>
      </c>
      <c r="B1006" s="25">
        <f t="shared" si="199"/>
        <v>200700</v>
      </c>
      <c r="C1006" s="24">
        <f t="shared" si="202"/>
        <v>16407</v>
      </c>
      <c r="D1006" s="24">
        <f t="shared" si="203"/>
        <v>24824</v>
      </c>
      <c r="E1006" s="24">
        <f t="shared" si="204"/>
        <v>14567</v>
      </c>
      <c r="F1006" s="24">
        <f t="shared" si="205"/>
        <v>42225</v>
      </c>
      <c r="G1006" s="24"/>
      <c r="K1006" s="26"/>
      <c r="L1006" s="26"/>
      <c r="M1006" s="26"/>
    </row>
    <row r="1007" spans="1:20" ht="15" x14ac:dyDescent="0.2">
      <c r="A1007" s="32">
        <f t="shared" si="198"/>
        <v>200701</v>
      </c>
      <c r="B1007" s="25">
        <f t="shared" si="199"/>
        <v>200900</v>
      </c>
      <c r="C1007" s="24">
        <f t="shared" si="202"/>
        <v>16421</v>
      </c>
      <c r="D1007" s="24">
        <f t="shared" si="203"/>
        <v>24848</v>
      </c>
      <c r="E1007" s="24">
        <f t="shared" si="204"/>
        <v>14581</v>
      </c>
      <c r="F1007" s="24">
        <f t="shared" si="205"/>
        <v>42265</v>
      </c>
      <c r="G1007" s="24"/>
      <c r="K1007" s="26"/>
      <c r="L1007" s="26"/>
      <c r="M1007" s="26"/>
    </row>
    <row r="1008" spans="1:20" x14ac:dyDescent="0.15">
      <c r="A1008" s="32">
        <f t="shared" si="198"/>
        <v>200901</v>
      </c>
      <c r="B1008" s="25">
        <f t="shared" si="199"/>
        <v>201100</v>
      </c>
      <c r="C1008" s="24">
        <f t="shared" si="202"/>
        <v>16435</v>
      </c>
      <c r="D1008" s="24">
        <f t="shared" si="203"/>
        <v>24872</v>
      </c>
      <c r="E1008" s="24">
        <f t="shared" si="204"/>
        <v>14595</v>
      </c>
      <c r="F1008" s="24">
        <f t="shared" si="205"/>
        <v>42305</v>
      </c>
      <c r="G1008" s="24"/>
      <c r="K1008" s="24"/>
      <c r="L1008" s="24"/>
      <c r="M1008" s="24"/>
    </row>
    <row r="1009" spans="1:13" ht="15" x14ac:dyDescent="0.2">
      <c r="A1009" s="32">
        <f t="shared" si="198"/>
        <v>201101</v>
      </c>
      <c r="B1009" s="25">
        <f t="shared" si="199"/>
        <v>201300</v>
      </c>
      <c r="C1009" s="24">
        <f t="shared" si="202"/>
        <v>16449</v>
      </c>
      <c r="D1009" s="24">
        <f t="shared" si="203"/>
        <v>24896</v>
      </c>
      <c r="E1009" s="24">
        <f t="shared" si="204"/>
        <v>14609</v>
      </c>
      <c r="F1009" s="24">
        <f t="shared" si="205"/>
        <v>42345</v>
      </c>
      <c r="G1009" s="24"/>
      <c r="K1009" s="26"/>
      <c r="L1009" s="26"/>
      <c r="M1009" s="26"/>
    </row>
    <row r="1010" spans="1:13" ht="15" x14ac:dyDescent="0.2">
      <c r="A1010" s="32">
        <f t="shared" si="198"/>
        <v>201301</v>
      </c>
      <c r="B1010" s="25">
        <f t="shared" si="199"/>
        <v>201500</v>
      </c>
      <c r="C1010" s="24">
        <f t="shared" si="202"/>
        <v>16463</v>
      </c>
      <c r="D1010" s="24">
        <f t="shared" si="203"/>
        <v>24920</v>
      </c>
      <c r="E1010" s="24">
        <f t="shared" si="204"/>
        <v>14623</v>
      </c>
      <c r="F1010" s="24">
        <f t="shared" si="205"/>
        <v>42385</v>
      </c>
      <c r="G1010" s="24"/>
      <c r="K1010" s="26"/>
      <c r="L1010" s="26"/>
      <c r="M1010" s="26"/>
    </row>
    <row r="1011" spans="1:13" x14ac:dyDescent="0.15">
      <c r="A1011" s="32">
        <f t="shared" si="198"/>
        <v>201501</v>
      </c>
      <c r="B1011" s="25">
        <f t="shared" si="199"/>
        <v>201700</v>
      </c>
      <c r="C1011" s="24">
        <f t="shared" si="202"/>
        <v>16477</v>
      </c>
      <c r="D1011" s="24">
        <f t="shared" si="203"/>
        <v>24944</v>
      </c>
      <c r="E1011" s="24">
        <f t="shared" si="204"/>
        <v>14637</v>
      </c>
      <c r="F1011" s="24">
        <f t="shared" si="205"/>
        <v>42425</v>
      </c>
      <c r="G1011" s="24"/>
      <c r="K1011" s="24"/>
      <c r="L1011" s="24"/>
      <c r="M1011" s="24"/>
    </row>
    <row r="1012" spans="1:13" ht="15" x14ac:dyDescent="0.2">
      <c r="A1012" s="32">
        <f t="shared" si="198"/>
        <v>201701</v>
      </c>
      <c r="B1012" s="25">
        <f t="shared" si="199"/>
        <v>201900</v>
      </c>
      <c r="C1012" s="24">
        <f t="shared" si="202"/>
        <v>16491</v>
      </c>
      <c r="D1012" s="24">
        <f t="shared" si="203"/>
        <v>24968</v>
      </c>
      <c r="E1012" s="24">
        <f t="shared" si="204"/>
        <v>14651</v>
      </c>
      <c r="F1012" s="24">
        <f t="shared" si="205"/>
        <v>42465</v>
      </c>
      <c r="G1012" s="24"/>
      <c r="K1012" s="26"/>
      <c r="L1012" s="26"/>
      <c r="M1012" s="26"/>
    </row>
    <row r="1013" spans="1:13" ht="15" x14ac:dyDescent="0.2">
      <c r="A1013" s="32">
        <f t="shared" si="198"/>
        <v>201901</v>
      </c>
      <c r="B1013" s="25">
        <f t="shared" si="199"/>
        <v>202100</v>
      </c>
      <c r="C1013" s="24">
        <f t="shared" si="202"/>
        <v>16505</v>
      </c>
      <c r="D1013" s="24">
        <f t="shared" si="203"/>
        <v>24992</v>
      </c>
      <c r="E1013" s="24">
        <f t="shared" si="204"/>
        <v>14665</v>
      </c>
      <c r="F1013" s="24">
        <f t="shared" si="205"/>
        <v>42505</v>
      </c>
      <c r="G1013" s="24"/>
      <c r="K1013" s="26"/>
      <c r="L1013" s="26"/>
      <c r="M1013" s="26"/>
    </row>
    <row r="1014" spans="1:13" x14ac:dyDescent="0.15">
      <c r="A1014" s="32">
        <f t="shared" si="198"/>
        <v>202101</v>
      </c>
      <c r="B1014" s="25">
        <f t="shared" si="199"/>
        <v>202300</v>
      </c>
      <c r="C1014" s="24">
        <f t="shared" si="202"/>
        <v>16519</v>
      </c>
      <c r="D1014" s="24">
        <f t="shared" si="203"/>
        <v>25016</v>
      </c>
      <c r="E1014" s="24">
        <f t="shared" si="204"/>
        <v>14679</v>
      </c>
      <c r="F1014" s="24">
        <f t="shared" si="205"/>
        <v>42545</v>
      </c>
      <c r="G1014" s="24"/>
      <c r="K1014" s="24"/>
      <c r="L1014" s="24"/>
      <c r="M1014" s="24"/>
    </row>
    <row r="1015" spans="1:13" ht="15" x14ac:dyDescent="0.2">
      <c r="A1015" s="32">
        <f t="shared" si="198"/>
        <v>202301</v>
      </c>
      <c r="B1015" s="25">
        <f t="shared" si="199"/>
        <v>202500</v>
      </c>
      <c r="C1015" s="24">
        <f t="shared" si="202"/>
        <v>16533</v>
      </c>
      <c r="D1015" s="24">
        <f t="shared" si="203"/>
        <v>25040</v>
      </c>
      <c r="E1015" s="24">
        <f t="shared" si="204"/>
        <v>14693</v>
      </c>
      <c r="F1015" s="24">
        <f t="shared" si="205"/>
        <v>42585</v>
      </c>
      <c r="G1015" s="24"/>
      <c r="K1015" s="26"/>
      <c r="L1015" s="26"/>
      <c r="M1015" s="26"/>
    </row>
    <row r="1016" spans="1:13" ht="15" x14ac:dyDescent="0.2">
      <c r="A1016" s="32">
        <f t="shared" si="198"/>
        <v>202501</v>
      </c>
      <c r="B1016" s="25">
        <f t="shared" si="199"/>
        <v>202700</v>
      </c>
      <c r="C1016" s="24">
        <f t="shared" si="202"/>
        <v>16547</v>
      </c>
      <c r="D1016" s="24">
        <f t="shared" si="203"/>
        <v>25064</v>
      </c>
      <c r="E1016" s="24">
        <f t="shared" si="204"/>
        <v>14707</v>
      </c>
      <c r="F1016" s="24">
        <f t="shared" si="205"/>
        <v>42625</v>
      </c>
      <c r="G1016" s="24"/>
      <c r="K1016" s="26"/>
      <c r="L1016" s="26"/>
      <c r="M1016" s="26"/>
    </row>
    <row r="1017" spans="1:13" x14ac:dyDescent="0.15">
      <c r="A1017" s="32">
        <f t="shared" si="198"/>
        <v>202701</v>
      </c>
      <c r="B1017" s="25">
        <f t="shared" si="199"/>
        <v>202900</v>
      </c>
      <c r="C1017" s="24">
        <f t="shared" si="202"/>
        <v>16561</v>
      </c>
      <c r="D1017" s="24">
        <f t="shared" si="203"/>
        <v>25088</v>
      </c>
      <c r="E1017" s="24">
        <f t="shared" si="204"/>
        <v>14721</v>
      </c>
      <c r="F1017" s="24">
        <f t="shared" si="205"/>
        <v>42665</v>
      </c>
      <c r="G1017" s="24"/>
      <c r="K1017" s="24"/>
      <c r="L1017" s="24"/>
      <c r="M1017" s="24"/>
    </row>
    <row r="1018" spans="1:13" ht="15" x14ac:dyDescent="0.2">
      <c r="A1018" s="32">
        <f t="shared" si="198"/>
        <v>202901</v>
      </c>
      <c r="B1018" s="25">
        <f t="shared" si="199"/>
        <v>203100</v>
      </c>
      <c r="C1018" s="24">
        <f t="shared" si="202"/>
        <v>16575</v>
      </c>
      <c r="D1018" s="24">
        <f t="shared" si="203"/>
        <v>25112</v>
      </c>
      <c r="E1018" s="24">
        <f t="shared" si="204"/>
        <v>14735</v>
      </c>
      <c r="F1018" s="24">
        <f t="shared" si="205"/>
        <v>42705</v>
      </c>
      <c r="G1018" s="24"/>
      <c r="K1018" s="26"/>
      <c r="L1018" s="26"/>
      <c r="M1018" s="26"/>
    </row>
    <row r="1019" spans="1:13" ht="15" x14ac:dyDescent="0.2">
      <c r="A1019" s="32">
        <f t="shared" si="198"/>
        <v>203101</v>
      </c>
      <c r="B1019" s="25">
        <f t="shared" si="199"/>
        <v>203300</v>
      </c>
      <c r="C1019" s="24">
        <f t="shared" si="202"/>
        <v>16589</v>
      </c>
      <c r="D1019" s="24">
        <f t="shared" si="203"/>
        <v>25136</v>
      </c>
      <c r="E1019" s="24">
        <f t="shared" si="204"/>
        <v>14749</v>
      </c>
      <c r="F1019" s="24">
        <f t="shared" si="205"/>
        <v>42745</v>
      </c>
      <c r="G1019" s="24"/>
      <c r="K1019" s="26"/>
      <c r="L1019" s="26"/>
      <c r="M1019" s="26"/>
    </row>
    <row r="1020" spans="1:13" x14ac:dyDescent="0.15">
      <c r="A1020" s="32">
        <f t="shared" si="198"/>
        <v>203301</v>
      </c>
      <c r="B1020" s="25">
        <f t="shared" si="199"/>
        <v>203500</v>
      </c>
      <c r="C1020" s="24">
        <f t="shared" si="202"/>
        <v>16603</v>
      </c>
      <c r="D1020" s="24">
        <f t="shared" si="203"/>
        <v>25160</v>
      </c>
      <c r="E1020" s="24">
        <f t="shared" si="204"/>
        <v>14763</v>
      </c>
      <c r="F1020" s="24">
        <f t="shared" si="205"/>
        <v>42785</v>
      </c>
      <c r="G1020" s="24"/>
      <c r="K1020" s="24"/>
      <c r="L1020" s="24"/>
      <c r="M1020" s="24"/>
    </row>
    <row r="1021" spans="1:13" ht="15" x14ac:dyDescent="0.2">
      <c r="A1021" s="32">
        <f t="shared" si="198"/>
        <v>203501</v>
      </c>
      <c r="B1021" s="25">
        <f t="shared" si="199"/>
        <v>203700</v>
      </c>
      <c r="C1021" s="24">
        <f t="shared" si="202"/>
        <v>16617</v>
      </c>
      <c r="D1021" s="24">
        <f t="shared" si="203"/>
        <v>25184</v>
      </c>
      <c r="E1021" s="24">
        <f t="shared" si="204"/>
        <v>14777</v>
      </c>
      <c r="F1021" s="24">
        <f t="shared" si="205"/>
        <v>42825</v>
      </c>
      <c r="G1021" s="24"/>
      <c r="K1021" s="26"/>
      <c r="L1021" s="26"/>
      <c r="M1021" s="26"/>
    </row>
    <row r="1022" spans="1:13" ht="15" x14ac:dyDescent="0.2">
      <c r="A1022" s="32">
        <f t="shared" si="198"/>
        <v>203701</v>
      </c>
      <c r="B1022" s="25">
        <f t="shared" si="199"/>
        <v>203900</v>
      </c>
      <c r="C1022" s="24">
        <f t="shared" si="202"/>
        <v>16631</v>
      </c>
      <c r="D1022" s="24">
        <f t="shared" si="203"/>
        <v>25208</v>
      </c>
      <c r="E1022" s="24">
        <f t="shared" si="204"/>
        <v>14791</v>
      </c>
      <c r="F1022" s="24">
        <f t="shared" si="205"/>
        <v>42865</v>
      </c>
      <c r="G1022" s="24"/>
      <c r="K1022" s="26"/>
      <c r="L1022" s="26"/>
      <c r="M1022" s="26"/>
    </row>
    <row r="1023" spans="1:13" x14ac:dyDescent="0.15">
      <c r="A1023" s="32">
        <f t="shared" si="198"/>
        <v>203901</v>
      </c>
      <c r="B1023" s="25">
        <f t="shared" si="199"/>
        <v>204100</v>
      </c>
      <c r="C1023" s="24">
        <f t="shared" si="202"/>
        <v>16645</v>
      </c>
      <c r="D1023" s="24">
        <f t="shared" si="203"/>
        <v>25232</v>
      </c>
      <c r="E1023" s="24">
        <f t="shared" si="204"/>
        <v>14805</v>
      </c>
      <c r="F1023" s="24">
        <f t="shared" si="205"/>
        <v>42905</v>
      </c>
      <c r="G1023" s="24"/>
      <c r="K1023" s="24"/>
      <c r="L1023" s="24"/>
      <c r="M1023" s="24"/>
    </row>
    <row r="1024" spans="1:13" ht="15" x14ac:dyDescent="0.2">
      <c r="A1024" s="32">
        <f t="shared" si="198"/>
        <v>204101</v>
      </c>
      <c r="B1024" s="25">
        <f t="shared" si="199"/>
        <v>204300</v>
      </c>
      <c r="C1024" s="24">
        <f t="shared" si="202"/>
        <v>16659</v>
      </c>
      <c r="D1024" s="24">
        <f t="shared" si="203"/>
        <v>25256</v>
      </c>
      <c r="E1024" s="24">
        <f t="shared" si="204"/>
        <v>14819</v>
      </c>
      <c r="F1024" s="24">
        <f t="shared" si="205"/>
        <v>42945</v>
      </c>
      <c r="G1024" s="24"/>
      <c r="K1024" s="26"/>
      <c r="L1024" s="26"/>
      <c r="M1024" s="26"/>
    </row>
    <row r="1025" spans="1:13" ht="15" x14ac:dyDescent="0.2">
      <c r="A1025" s="32">
        <f t="shared" si="198"/>
        <v>204301</v>
      </c>
      <c r="B1025" s="25">
        <f t="shared" si="199"/>
        <v>204500</v>
      </c>
      <c r="C1025" s="24">
        <f t="shared" si="202"/>
        <v>16673</v>
      </c>
      <c r="D1025" s="24">
        <f t="shared" si="203"/>
        <v>25280</v>
      </c>
      <c r="E1025" s="24">
        <f t="shared" si="204"/>
        <v>14833</v>
      </c>
      <c r="F1025" s="24">
        <f t="shared" si="205"/>
        <v>42985</v>
      </c>
      <c r="G1025" s="24"/>
      <c r="K1025" s="26"/>
      <c r="L1025" s="26"/>
      <c r="M1025" s="26"/>
    </row>
    <row r="1026" spans="1:13" x14ac:dyDescent="0.15">
      <c r="A1026" s="32">
        <f t="shared" si="198"/>
        <v>204501</v>
      </c>
      <c r="B1026" s="25">
        <f t="shared" si="199"/>
        <v>204700</v>
      </c>
      <c r="C1026" s="24">
        <f t="shared" si="202"/>
        <v>16687</v>
      </c>
      <c r="D1026" s="24">
        <f t="shared" si="203"/>
        <v>25304</v>
      </c>
      <c r="E1026" s="24">
        <f t="shared" si="204"/>
        <v>14847</v>
      </c>
      <c r="F1026" s="24">
        <f t="shared" si="205"/>
        <v>43025</v>
      </c>
      <c r="G1026" s="24"/>
      <c r="K1026" s="24"/>
      <c r="L1026" s="24"/>
      <c r="M1026" s="24"/>
    </row>
    <row r="1027" spans="1:13" ht="15" x14ac:dyDescent="0.2">
      <c r="A1027" s="32">
        <f t="shared" si="198"/>
        <v>204701</v>
      </c>
      <c r="B1027" s="25">
        <f t="shared" si="199"/>
        <v>204900</v>
      </c>
      <c r="C1027" s="24">
        <f t="shared" si="202"/>
        <v>16701</v>
      </c>
      <c r="D1027" s="24">
        <f t="shared" si="203"/>
        <v>25328</v>
      </c>
      <c r="E1027" s="24">
        <f t="shared" si="204"/>
        <v>14861</v>
      </c>
      <c r="F1027" s="24">
        <f t="shared" si="205"/>
        <v>43065</v>
      </c>
      <c r="G1027" s="24"/>
      <c r="K1027" s="26"/>
      <c r="L1027" s="26"/>
      <c r="M1027" s="26"/>
    </row>
    <row r="1028" spans="1:13" ht="15" x14ac:dyDescent="0.2">
      <c r="A1028" s="32">
        <f t="shared" si="198"/>
        <v>204901</v>
      </c>
      <c r="B1028" s="25">
        <f t="shared" si="199"/>
        <v>205100</v>
      </c>
      <c r="C1028" s="24">
        <f t="shared" si="202"/>
        <v>16715</v>
      </c>
      <c r="D1028" s="24">
        <f t="shared" si="203"/>
        <v>25352</v>
      </c>
      <c r="E1028" s="24">
        <f t="shared" si="204"/>
        <v>14875</v>
      </c>
      <c r="F1028" s="24">
        <f t="shared" si="205"/>
        <v>43105</v>
      </c>
      <c r="G1028" s="24"/>
      <c r="K1028" s="26"/>
      <c r="L1028" s="26"/>
      <c r="M1028" s="26"/>
    </row>
    <row r="1029" spans="1:13" x14ac:dyDescent="0.15">
      <c r="A1029" s="32">
        <f t="shared" si="198"/>
        <v>205101</v>
      </c>
      <c r="B1029" s="25">
        <f t="shared" si="199"/>
        <v>205300</v>
      </c>
      <c r="C1029" s="24">
        <f t="shared" si="202"/>
        <v>16729</v>
      </c>
      <c r="D1029" s="24">
        <f t="shared" si="203"/>
        <v>25376</v>
      </c>
      <c r="E1029" s="24">
        <f t="shared" si="204"/>
        <v>14889</v>
      </c>
      <c r="F1029" s="24">
        <f t="shared" si="205"/>
        <v>43145</v>
      </c>
      <c r="G1029" s="24"/>
      <c r="K1029" s="24"/>
      <c r="L1029" s="24"/>
      <c r="M1029" s="24"/>
    </row>
    <row r="1030" spans="1:13" ht="15" x14ac:dyDescent="0.2">
      <c r="A1030" s="32">
        <f t="shared" ref="A1030:A1093" si="206">B1029+1</f>
        <v>205301</v>
      </c>
      <c r="B1030" s="25">
        <f t="shared" ref="B1030:B1093" si="207">B1029+200</f>
        <v>205500</v>
      </c>
      <c r="C1030" s="24">
        <f t="shared" si="202"/>
        <v>16743</v>
      </c>
      <c r="D1030" s="24">
        <f t="shared" si="203"/>
        <v>25400</v>
      </c>
      <c r="E1030" s="24">
        <f t="shared" si="204"/>
        <v>14903</v>
      </c>
      <c r="F1030" s="24">
        <f t="shared" si="205"/>
        <v>43185</v>
      </c>
      <c r="G1030" s="24"/>
      <c r="K1030" s="26"/>
      <c r="L1030" s="26"/>
      <c r="M1030" s="26"/>
    </row>
    <row r="1031" spans="1:13" ht="15" x14ac:dyDescent="0.2">
      <c r="A1031" s="32">
        <f t="shared" si="206"/>
        <v>205501</v>
      </c>
      <c r="B1031" s="25">
        <f t="shared" si="207"/>
        <v>205700</v>
      </c>
      <c r="C1031" s="24">
        <f t="shared" si="202"/>
        <v>16757</v>
      </c>
      <c r="D1031" s="24">
        <f t="shared" si="203"/>
        <v>25424</v>
      </c>
      <c r="E1031" s="24">
        <f t="shared" si="204"/>
        <v>14917</v>
      </c>
      <c r="F1031" s="24">
        <f t="shared" si="205"/>
        <v>43225</v>
      </c>
      <c r="G1031" s="24"/>
      <c r="K1031" s="26"/>
      <c r="L1031" s="26"/>
      <c r="M1031" s="26"/>
    </row>
    <row r="1032" spans="1:13" x14ac:dyDescent="0.15">
      <c r="A1032" s="32">
        <f t="shared" si="206"/>
        <v>205701</v>
      </c>
      <c r="B1032" s="25">
        <f t="shared" si="207"/>
        <v>205900</v>
      </c>
      <c r="C1032" s="24">
        <f t="shared" si="202"/>
        <v>16771</v>
      </c>
      <c r="D1032" s="24">
        <f t="shared" si="203"/>
        <v>25448</v>
      </c>
      <c r="E1032" s="24">
        <f t="shared" si="204"/>
        <v>14931</v>
      </c>
      <c r="F1032" s="24">
        <f t="shared" si="205"/>
        <v>43265</v>
      </c>
      <c r="G1032" s="24"/>
      <c r="K1032" s="24"/>
      <c r="L1032" s="24"/>
      <c r="M1032" s="24"/>
    </row>
    <row r="1033" spans="1:13" ht="15" x14ac:dyDescent="0.2">
      <c r="A1033" s="32">
        <f t="shared" si="206"/>
        <v>205901</v>
      </c>
      <c r="B1033" s="25">
        <f t="shared" si="207"/>
        <v>206100</v>
      </c>
      <c r="C1033" s="24">
        <f t="shared" si="202"/>
        <v>16785</v>
      </c>
      <c r="D1033" s="24">
        <f t="shared" si="203"/>
        <v>25472</v>
      </c>
      <c r="E1033" s="24">
        <f t="shared" si="204"/>
        <v>14945</v>
      </c>
      <c r="F1033" s="24">
        <f t="shared" si="205"/>
        <v>43305</v>
      </c>
      <c r="G1033" s="24"/>
      <c r="K1033" s="26"/>
      <c r="L1033" s="26"/>
      <c r="M1033" s="26"/>
    </row>
    <row r="1034" spans="1:13" ht="15" x14ac:dyDescent="0.2">
      <c r="A1034" s="32">
        <f t="shared" si="206"/>
        <v>206101</v>
      </c>
      <c r="B1034" s="25">
        <f t="shared" si="207"/>
        <v>206300</v>
      </c>
      <c r="C1034" s="24">
        <f t="shared" si="202"/>
        <v>16799</v>
      </c>
      <c r="D1034" s="24">
        <f t="shared" si="203"/>
        <v>25496</v>
      </c>
      <c r="E1034" s="24">
        <f t="shared" si="204"/>
        <v>14959</v>
      </c>
      <c r="F1034" s="24">
        <f t="shared" si="205"/>
        <v>43345</v>
      </c>
      <c r="G1034" s="24"/>
      <c r="K1034" s="26"/>
      <c r="L1034" s="26"/>
      <c r="M1034" s="26"/>
    </row>
    <row r="1035" spans="1:13" x14ac:dyDescent="0.15">
      <c r="A1035" s="32">
        <f t="shared" si="206"/>
        <v>206301</v>
      </c>
      <c r="B1035" s="25">
        <f t="shared" si="207"/>
        <v>206500</v>
      </c>
      <c r="C1035" s="24">
        <f t="shared" si="202"/>
        <v>16813</v>
      </c>
      <c r="D1035" s="24">
        <f t="shared" si="203"/>
        <v>25520</v>
      </c>
      <c r="E1035" s="24">
        <f t="shared" si="204"/>
        <v>14973</v>
      </c>
      <c r="F1035" s="24">
        <f t="shared" si="205"/>
        <v>43385</v>
      </c>
      <c r="G1035" s="24"/>
      <c r="K1035" s="24"/>
      <c r="L1035" s="24"/>
      <c r="M1035" s="24"/>
    </row>
    <row r="1036" spans="1:13" ht="15" x14ac:dyDescent="0.2">
      <c r="A1036" s="32">
        <f t="shared" si="206"/>
        <v>206501</v>
      </c>
      <c r="B1036" s="25">
        <f t="shared" si="207"/>
        <v>206700</v>
      </c>
      <c r="C1036" s="24">
        <f t="shared" si="202"/>
        <v>16827</v>
      </c>
      <c r="D1036" s="24">
        <f t="shared" si="203"/>
        <v>25544</v>
      </c>
      <c r="E1036" s="24">
        <f t="shared" si="204"/>
        <v>14987</v>
      </c>
      <c r="F1036" s="24">
        <f t="shared" si="205"/>
        <v>43425</v>
      </c>
      <c r="G1036" s="24"/>
      <c r="K1036" s="26"/>
      <c r="L1036" s="26"/>
      <c r="M1036" s="26"/>
    </row>
    <row r="1037" spans="1:13" ht="15" x14ac:dyDescent="0.2">
      <c r="A1037" s="32">
        <f t="shared" si="206"/>
        <v>206701</v>
      </c>
      <c r="B1037" s="25">
        <f t="shared" si="207"/>
        <v>206900</v>
      </c>
      <c r="C1037" s="24">
        <f t="shared" si="202"/>
        <v>16841</v>
      </c>
      <c r="D1037" s="24">
        <f t="shared" si="203"/>
        <v>25568</v>
      </c>
      <c r="E1037" s="24">
        <f t="shared" si="204"/>
        <v>15001</v>
      </c>
      <c r="F1037" s="24">
        <f t="shared" si="205"/>
        <v>43465</v>
      </c>
      <c r="G1037" s="24"/>
      <c r="K1037" s="26"/>
      <c r="L1037" s="26"/>
      <c r="M1037" s="26"/>
    </row>
    <row r="1038" spans="1:13" x14ac:dyDescent="0.15">
      <c r="A1038" s="32">
        <f t="shared" si="206"/>
        <v>206901</v>
      </c>
      <c r="B1038" s="25">
        <f t="shared" si="207"/>
        <v>207100</v>
      </c>
      <c r="C1038" s="24">
        <f t="shared" si="202"/>
        <v>16855</v>
      </c>
      <c r="D1038" s="24">
        <f t="shared" si="203"/>
        <v>25592</v>
      </c>
      <c r="E1038" s="24">
        <f t="shared" si="204"/>
        <v>15015</v>
      </c>
      <c r="F1038" s="24">
        <f t="shared" si="205"/>
        <v>43505</v>
      </c>
      <c r="G1038" s="24"/>
      <c r="K1038" s="24"/>
      <c r="L1038" s="24"/>
      <c r="M1038" s="24"/>
    </row>
    <row r="1039" spans="1:13" ht="15" x14ac:dyDescent="0.2">
      <c r="A1039" s="32">
        <f t="shared" si="206"/>
        <v>207101</v>
      </c>
      <c r="B1039" s="25">
        <f t="shared" si="207"/>
        <v>207300</v>
      </c>
      <c r="C1039" s="24">
        <f t="shared" si="202"/>
        <v>16869</v>
      </c>
      <c r="D1039" s="24">
        <f t="shared" si="203"/>
        <v>25616</v>
      </c>
      <c r="E1039" s="24">
        <f t="shared" si="204"/>
        <v>15029</v>
      </c>
      <c r="F1039" s="24">
        <f t="shared" si="205"/>
        <v>43545</v>
      </c>
      <c r="G1039" s="24"/>
      <c r="K1039" s="26"/>
      <c r="L1039" s="26"/>
      <c r="M1039" s="26"/>
    </row>
    <row r="1040" spans="1:13" ht="15" x14ac:dyDescent="0.2">
      <c r="A1040" s="32">
        <f t="shared" si="206"/>
        <v>207301</v>
      </c>
      <c r="B1040" s="25">
        <f t="shared" si="207"/>
        <v>207500</v>
      </c>
      <c r="C1040" s="24">
        <f t="shared" si="202"/>
        <v>16883</v>
      </c>
      <c r="D1040" s="24">
        <f t="shared" si="203"/>
        <v>25640</v>
      </c>
      <c r="E1040" s="24">
        <f t="shared" si="204"/>
        <v>15043</v>
      </c>
      <c r="F1040" s="24">
        <f t="shared" si="205"/>
        <v>43585</v>
      </c>
      <c r="G1040" s="24"/>
      <c r="K1040" s="26"/>
      <c r="L1040" s="26"/>
      <c r="M1040" s="26"/>
    </row>
    <row r="1041" spans="1:13" x14ac:dyDescent="0.15">
      <c r="A1041" s="32">
        <f t="shared" si="206"/>
        <v>207501</v>
      </c>
      <c r="B1041" s="25">
        <f t="shared" si="207"/>
        <v>207700</v>
      </c>
      <c r="C1041" s="24">
        <f t="shared" si="202"/>
        <v>16897</v>
      </c>
      <c r="D1041" s="24">
        <f t="shared" si="203"/>
        <v>25664</v>
      </c>
      <c r="E1041" s="24">
        <f t="shared" si="204"/>
        <v>15057</v>
      </c>
      <c r="F1041" s="24">
        <f t="shared" si="205"/>
        <v>43625</v>
      </c>
      <c r="G1041" s="24"/>
      <c r="K1041" s="24"/>
      <c r="L1041" s="24"/>
      <c r="M1041" s="24"/>
    </row>
    <row r="1042" spans="1:13" ht="15" x14ac:dyDescent="0.2">
      <c r="A1042" s="32">
        <f t="shared" si="206"/>
        <v>207701</v>
      </c>
      <c r="B1042" s="25">
        <f t="shared" si="207"/>
        <v>207900</v>
      </c>
      <c r="C1042" s="24">
        <f t="shared" si="202"/>
        <v>16911</v>
      </c>
      <c r="D1042" s="24">
        <f t="shared" si="203"/>
        <v>25688</v>
      </c>
      <c r="E1042" s="24">
        <f t="shared" si="204"/>
        <v>15071</v>
      </c>
      <c r="F1042" s="24">
        <f t="shared" si="205"/>
        <v>43665</v>
      </c>
      <c r="G1042" s="24"/>
      <c r="K1042" s="26"/>
      <c r="L1042" s="26"/>
      <c r="M1042" s="26"/>
    </row>
    <row r="1043" spans="1:13" ht="15" x14ac:dyDescent="0.2">
      <c r="A1043" s="32">
        <f t="shared" si="206"/>
        <v>207901</v>
      </c>
      <c r="B1043" s="25">
        <f t="shared" si="207"/>
        <v>208100</v>
      </c>
      <c r="C1043" s="24">
        <f t="shared" si="202"/>
        <v>16925</v>
      </c>
      <c r="D1043" s="24">
        <f t="shared" si="203"/>
        <v>25712</v>
      </c>
      <c r="E1043" s="24">
        <f t="shared" si="204"/>
        <v>15085</v>
      </c>
      <c r="F1043" s="24">
        <f t="shared" si="205"/>
        <v>43705</v>
      </c>
      <c r="G1043" s="24"/>
      <c r="K1043" s="26"/>
      <c r="L1043" s="26"/>
      <c r="M1043" s="26"/>
    </row>
    <row r="1044" spans="1:13" x14ac:dyDescent="0.15">
      <c r="A1044" s="32">
        <f t="shared" si="206"/>
        <v>208101</v>
      </c>
      <c r="B1044" s="25">
        <f t="shared" si="207"/>
        <v>208300</v>
      </c>
      <c r="C1044" s="24">
        <f t="shared" si="202"/>
        <v>16939</v>
      </c>
      <c r="D1044" s="24">
        <f t="shared" si="203"/>
        <v>25736</v>
      </c>
      <c r="E1044" s="24">
        <f t="shared" si="204"/>
        <v>15099</v>
      </c>
      <c r="F1044" s="24">
        <f t="shared" si="205"/>
        <v>43745</v>
      </c>
      <c r="G1044" s="24"/>
      <c r="K1044" s="24"/>
      <c r="L1044" s="24"/>
      <c r="M1044" s="24"/>
    </row>
    <row r="1045" spans="1:13" ht="15" x14ac:dyDescent="0.2">
      <c r="A1045" s="32">
        <f t="shared" si="206"/>
        <v>208301</v>
      </c>
      <c r="B1045" s="25">
        <f t="shared" si="207"/>
        <v>208500</v>
      </c>
      <c r="C1045" s="24">
        <f t="shared" si="202"/>
        <v>16953</v>
      </c>
      <c r="D1045" s="24">
        <f t="shared" si="203"/>
        <v>25760</v>
      </c>
      <c r="E1045" s="24">
        <f t="shared" si="204"/>
        <v>15113</v>
      </c>
      <c r="F1045" s="24">
        <f t="shared" si="205"/>
        <v>43785</v>
      </c>
      <c r="G1045" s="24"/>
      <c r="K1045" s="26"/>
      <c r="L1045" s="26"/>
      <c r="M1045" s="26"/>
    </row>
    <row r="1046" spans="1:13" ht="15" x14ac:dyDescent="0.2">
      <c r="A1046" s="32">
        <f t="shared" si="206"/>
        <v>208501</v>
      </c>
      <c r="B1046" s="25">
        <f t="shared" si="207"/>
        <v>208700</v>
      </c>
      <c r="C1046" s="24">
        <f t="shared" si="202"/>
        <v>16967</v>
      </c>
      <c r="D1046" s="24">
        <f t="shared" si="203"/>
        <v>25784</v>
      </c>
      <c r="E1046" s="24">
        <f t="shared" si="204"/>
        <v>15127</v>
      </c>
      <c r="F1046" s="24">
        <f t="shared" si="205"/>
        <v>43825</v>
      </c>
      <c r="G1046" s="24"/>
      <c r="K1046" s="26"/>
      <c r="L1046" s="26"/>
      <c r="M1046" s="26"/>
    </row>
    <row r="1047" spans="1:13" x14ac:dyDescent="0.15">
      <c r="A1047" s="32">
        <f t="shared" si="206"/>
        <v>208701</v>
      </c>
      <c r="B1047" s="25">
        <f t="shared" si="207"/>
        <v>208900</v>
      </c>
      <c r="C1047" s="24">
        <f t="shared" si="202"/>
        <v>16981</v>
      </c>
      <c r="D1047" s="24">
        <f t="shared" si="203"/>
        <v>25808</v>
      </c>
      <c r="E1047" s="24">
        <f t="shared" si="204"/>
        <v>15141</v>
      </c>
      <c r="F1047" s="24">
        <f t="shared" si="205"/>
        <v>43865</v>
      </c>
      <c r="G1047" s="24"/>
      <c r="K1047" s="24"/>
      <c r="L1047" s="24"/>
      <c r="M1047" s="24"/>
    </row>
    <row r="1048" spans="1:13" ht="15" x14ac:dyDescent="0.2">
      <c r="A1048" s="32">
        <f t="shared" si="206"/>
        <v>208901</v>
      </c>
      <c r="B1048" s="25">
        <f t="shared" si="207"/>
        <v>209100</v>
      </c>
      <c r="C1048" s="24">
        <f t="shared" si="202"/>
        <v>16995</v>
      </c>
      <c r="D1048" s="24">
        <f t="shared" si="203"/>
        <v>25832</v>
      </c>
      <c r="E1048" s="24">
        <f t="shared" si="204"/>
        <v>15155</v>
      </c>
      <c r="F1048" s="24">
        <f t="shared" si="205"/>
        <v>43905</v>
      </c>
      <c r="G1048" s="24"/>
      <c r="K1048" s="26"/>
      <c r="L1048" s="26"/>
      <c r="M1048" s="26"/>
    </row>
    <row r="1049" spans="1:13" ht="15" x14ac:dyDescent="0.2">
      <c r="A1049" s="32">
        <f t="shared" si="206"/>
        <v>209101</v>
      </c>
      <c r="B1049" s="25">
        <f t="shared" si="207"/>
        <v>209300</v>
      </c>
      <c r="C1049" s="24">
        <f t="shared" si="202"/>
        <v>17009</v>
      </c>
      <c r="D1049" s="24">
        <f t="shared" si="203"/>
        <v>25856</v>
      </c>
      <c r="E1049" s="24">
        <f t="shared" si="204"/>
        <v>15169</v>
      </c>
      <c r="F1049" s="24">
        <f t="shared" si="205"/>
        <v>43945</v>
      </c>
      <c r="G1049" s="24"/>
      <c r="K1049" s="26"/>
      <c r="L1049" s="26"/>
      <c r="M1049" s="26"/>
    </row>
    <row r="1050" spans="1:13" x14ac:dyDescent="0.15">
      <c r="A1050" s="32">
        <f t="shared" si="206"/>
        <v>209301</v>
      </c>
      <c r="B1050" s="25">
        <f t="shared" si="207"/>
        <v>209500</v>
      </c>
      <c r="C1050" s="24">
        <f t="shared" si="202"/>
        <v>17023</v>
      </c>
      <c r="D1050" s="24">
        <f t="shared" si="203"/>
        <v>25880</v>
      </c>
      <c r="E1050" s="24">
        <f t="shared" si="204"/>
        <v>15183</v>
      </c>
      <c r="F1050" s="24">
        <f t="shared" si="205"/>
        <v>43985</v>
      </c>
      <c r="G1050" s="24"/>
      <c r="K1050" s="24"/>
      <c r="L1050" s="24"/>
      <c r="M1050" s="24"/>
    </row>
    <row r="1051" spans="1:13" ht="15" x14ac:dyDescent="0.2">
      <c r="A1051" s="32">
        <f t="shared" si="206"/>
        <v>209501</v>
      </c>
      <c r="B1051" s="25">
        <f t="shared" si="207"/>
        <v>209700</v>
      </c>
      <c r="C1051" s="24">
        <f t="shared" si="202"/>
        <v>17037</v>
      </c>
      <c r="D1051" s="24">
        <f t="shared" si="203"/>
        <v>25904</v>
      </c>
      <c r="E1051" s="24">
        <f t="shared" si="204"/>
        <v>15197</v>
      </c>
      <c r="F1051" s="24">
        <f t="shared" si="205"/>
        <v>44025</v>
      </c>
      <c r="G1051" s="24"/>
      <c r="K1051" s="26"/>
      <c r="L1051" s="26"/>
      <c r="M1051" s="26"/>
    </row>
    <row r="1052" spans="1:13" ht="15" x14ac:dyDescent="0.2">
      <c r="A1052" s="32">
        <f t="shared" si="206"/>
        <v>209701</v>
      </c>
      <c r="B1052" s="25">
        <f t="shared" si="207"/>
        <v>209900</v>
      </c>
      <c r="C1052" s="24">
        <f t="shared" si="202"/>
        <v>17051</v>
      </c>
      <c r="D1052" s="24">
        <f t="shared" si="203"/>
        <v>25928</v>
      </c>
      <c r="E1052" s="24">
        <f t="shared" si="204"/>
        <v>15211</v>
      </c>
      <c r="F1052" s="24">
        <f t="shared" si="205"/>
        <v>44065</v>
      </c>
      <c r="G1052" s="24"/>
      <c r="K1052" s="26"/>
      <c r="L1052" s="26"/>
      <c r="M1052" s="26"/>
    </row>
    <row r="1053" spans="1:13" x14ac:dyDescent="0.15">
      <c r="A1053" s="32">
        <f t="shared" si="206"/>
        <v>209901</v>
      </c>
      <c r="B1053" s="25">
        <f t="shared" si="207"/>
        <v>210100</v>
      </c>
      <c r="C1053" s="24">
        <f t="shared" si="202"/>
        <v>17065</v>
      </c>
      <c r="D1053" s="24">
        <f t="shared" si="203"/>
        <v>25952</v>
      </c>
      <c r="E1053" s="24">
        <f t="shared" si="204"/>
        <v>15225</v>
      </c>
      <c r="F1053" s="24">
        <f t="shared" si="205"/>
        <v>44105</v>
      </c>
      <c r="G1053" s="24"/>
      <c r="K1053" s="24"/>
      <c r="L1053" s="24"/>
      <c r="M1053" s="24"/>
    </row>
    <row r="1054" spans="1:13" ht="15" x14ac:dyDescent="0.2">
      <c r="A1054" s="32">
        <f t="shared" si="206"/>
        <v>210101</v>
      </c>
      <c r="B1054" s="25">
        <f t="shared" si="207"/>
        <v>210300</v>
      </c>
      <c r="C1054" s="24">
        <f t="shared" ref="C1054:C1117" si="208">C1053+($B1054-$B1053)*(VLOOKUP($A1054,$H$4:$M$14,3))</f>
        <v>17079</v>
      </c>
      <c r="D1054" s="24">
        <f t="shared" ref="D1054:D1117" si="209">D1053+($B1054-$B1053)*(VLOOKUP($A1054,$H$4:$M$14,4))</f>
        <v>25976</v>
      </c>
      <c r="E1054" s="24">
        <f t="shared" ref="E1054:E1117" si="210">E1053+($B1054-$B1053)*(VLOOKUP($A1054,$H$4:$M$14,5))</f>
        <v>15239</v>
      </c>
      <c r="F1054" s="24">
        <f t="shared" ref="F1054:F1117" si="211">F1053+($B1054-$B1053)*(VLOOKUP($A1054,$H$4:$M$14,6))</f>
        <v>44145</v>
      </c>
      <c r="G1054" s="24"/>
      <c r="K1054" s="26"/>
      <c r="L1054" s="26"/>
      <c r="M1054" s="26"/>
    </row>
    <row r="1055" spans="1:13" ht="15" x14ac:dyDescent="0.2">
      <c r="A1055" s="32">
        <f t="shared" si="206"/>
        <v>210301</v>
      </c>
      <c r="B1055" s="25">
        <f t="shared" si="207"/>
        <v>210500</v>
      </c>
      <c r="C1055" s="24">
        <f t="shared" si="208"/>
        <v>17093</v>
      </c>
      <c r="D1055" s="24">
        <f t="shared" si="209"/>
        <v>26000</v>
      </c>
      <c r="E1055" s="24">
        <f t="shared" si="210"/>
        <v>15253</v>
      </c>
      <c r="F1055" s="24">
        <f t="shared" si="211"/>
        <v>44185</v>
      </c>
      <c r="G1055" s="24"/>
      <c r="K1055" s="26"/>
      <c r="L1055" s="26"/>
      <c r="M1055" s="26"/>
    </row>
    <row r="1056" spans="1:13" x14ac:dyDescent="0.15">
      <c r="A1056" s="32">
        <f t="shared" si="206"/>
        <v>210501</v>
      </c>
      <c r="B1056" s="25">
        <f t="shared" si="207"/>
        <v>210700</v>
      </c>
      <c r="C1056" s="24">
        <f t="shared" si="208"/>
        <v>17107</v>
      </c>
      <c r="D1056" s="24">
        <f t="shared" si="209"/>
        <v>26024</v>
      </c>
      <c r="E1056" s="24">
        <f t="shared" si="210"/>
        <v>15267</v>
      </c>
      <c r="F1056" s="24">
        <f t="shared" si="211"/>
        <v>44225</v>
      </c>
      <c r="G1056" s="24"/>
      <c r="K1056" s="24"/>
      <c r="L1056" s="24"/>
      <c r="M1056" s="24"/>
    </row>
    <row r="1057" spans="1:13" ht="15" x14ac:dyDescent="0.2">
      <c r="A1057" s="32">
        <f t="shared" si="206"/>
        <v>210701</v>
      </c>
      <c r="B1057" s="25">
        <f t="shared" si="207"/>
        <v>210900</v>
      </c>
      <c r="C1057" s="24">
        <f t="shared" si="208"/>
        <v>17121</v>
      </c>
      <c r="D1057" s="24">
        <f t="shared" si="209"/>
        <v>26048</v>
      </c>
      <c r="E1057" s="24">
        <f t="shared" si="210"/>
        <v>15281</v>
      </c>
      <c r="F1057" s="24">
        <f t="shared" si="211"/>
        <v>44265</v>
      </c>
      <c r="G1057" s="24"/>
      <c r="K1057" s="26"/>
      <c r="L1057" s="26"/>
      <c r="M1057" s="26"/>
    </row>
    <row r="1058" spans="1:13" ht="15" x14ac:dyDescent="0.2">
      <c r="A1058" s="32">
        <f t="shared" si="206"/>
        <v>210901</v>
      </c>
      <c r="B1058" s="25">
        <f t="shared" si="207"/>
        <v>211100</v>
      </c>
      <c r="C1058" s="24">
        <f t="shared" si="208"/>
        <v>17135</v>
      </c>
      <c r="D1058" s="24">
        <f t="shared" si="209"/>
        <v>26072</v>
      </c>
      <c r="E1058" s="24">
        <f t="shared" si="210"/>
        <v>15295</v>
      </c>
      <c r="F1058" s="24">
        <f t="shared" si="211"/>
        <v>44305</v>
      </c>
      <c r="G1058" s="24"/>
      <c r="K1058" s="26"/>
      <c r="L1058" s="26"/>
      <c r="M1058" s="26"/>
    </row>
    <row r="1059" spans="1:13" x14ac:dyDescent="0.15">
      <c r="A1059" s="32">
        <f t="shared" si="206"/>
        <v>211101</v>
      </c>
      <c r="B1059" s="25">
        <f t="shared" si="207"/>
        <v>211300</v>
      </c>
      <c r="C1059" s="24">
        <f t="shared" si="208"/>
        <v>17149</v>
      </c>
      <c r="D1059" s="24">
        <f t="shared" si="209"/>
        <v>26096</v>
      </c>
      <c r="E1059" s="24">
        <f t="shared" si="210"/>
        <v>15309</v>
      </c>
      <c r="F1059" s="24">
        <f t="shared" si="211"/>
        <v>44345</v>
      </c>
      <c r="G1059" s="24"/>
      <c r="K1059" s="24"/>
      <c r="L1059" s="24"/>
      <c r="M1059" s="24"/>
    </row>
    <row r="1060" spans="1:13" ht="15" x14ac:dyDescent="0.2">
      <c r="A1060" s="32">
        <f t="shared" si="206"/>
        <v>211301</v>
      </c>
      <c r="B1060" s="25">
        <f t="shared" si="207"/>
        <v>211500</v>
      </c>
      <c r="C1060" s="24">
        <f t="shared" si="208"/>
        <v>17163</v>
      </c>
      <c r="D1060" s="24">
        <f t="shared" si="209"/>
        <v>26120</v>
      </c>
      <c r="E1060" s="24">
        <f t="shared" si="210"/>
        <v>15323</v>
      </c>
      <c r="F1060" s="24">
        <f t="shared" si="211"/>
        <v>44385</v>
      </c>
      <c r="G1060" s="24"/>
      <c r="K1060" s="26"/>
      <c r="L1060" s="26"/>
      <c r="M1060" s="26"/>
    </row>
    <row r="1061" spans="1:13" ht="15" x14ac:dyDescent="0.2">
      <c r="A1061" s="32">
        <f t="shared" si="206"/>
        <v>211501</v>
      </c>
      <c r="B1061" s="25">
        <f t="shared" si="207"/>
        <v>211700</v>
      </c>
      <c r="C1061" s="24">
        <f t="shared" si="208"/>
        <v>17177</v>
      </c>
      <c r="D1061" s="24">
        <f t="shared" si="209"/>
        <v>26144</v>
      </c>
      <c r="E1061" s="24">
        <f t="shared" si="210"/>
        <v>15337</v>
      </c>
      <c r="F1061" s="24">
        <f t="shared" si="211"/>
        <v>44425</v>
      </c>
      <c r="G1061" s="24"/>
      <c r="K1061" s="26"/>
      <c r="L1061" s="26"/>
      <c r="M1061" s="26"/>
    </row>
    <row r="1062" spans="1:13" x14ac:dyDescent="0.15">
      <c r="A1062" s="32">
        <f t="shared" si="206"/>
        <v>211701</v>
      </c>
      <c r="B1062" s="25">
        <f t="shared" si="207"/>
        <v>211900</v>
      </c>
      <c r="C1062" s="24">
        <f t="shared" si="208"/>
        <v>17191</v>
      </c>
      <c r="D1062" s="24">
        <f t="shared" si="209"/>
        <v>26168</v>
      </c>
      <c r="E1062" s="24">
        <f t="shared" si="210"/>
        <v>15351</v>
      </c>
      <c r="F1062" s="24">
        <f t="shared" si="211"/>
        <v>44465</v>
      </c>
      <c r="G1062" s="24"/>
      <c r="K1062" s="24"/>
      <c r="L1062" s="24"/>
      <c r="M1062" s="24"/>
    </row>
    <row r="1063" spans="1:13" ht="15" x14ac:dyDescent="0.2">
      <c r="A1063" s="32">
        <f t="shared" si="206"/>
        <v>211901</v>
      </c>
      <c r="B1063" s="25">
        <f t="shared" si="207"/>
        <v>212100</v>
      </c>
      <c r="C1063" s="24">
        <f t="shared" si="208"/>
        <v>17205</v>
      </c>
      <c r="D1063" s="24">
        <f t="shared" si="209"/>
        <v>26192</v>
      </c>
      <c r="E1063" s="24">
        <f t="shared" si="210"/>
        <v>15365</v>
      </c>
      <c r="F1063" s="24">
        <f t="shared" si="211"/>
        <v>44505</v>
      </c>
      <c r="G1063" s="24"/>
      <c r="K1063" s="26"/>
      <c r="L1063" s="26"/>
      <c r="M1063" s="26"/>
    </row>
    <row r="1064" spans="1:13" ht="15" x14ac:dyDescent="0.2">
      <c r="A1064" s="32">
        <f t="shared" si="206"/>
        <v>212101</v>
      </c>
      <c r="B1064" s="25">
        <f t="shared" si="207"/>
        <v>212300</v>
      </c>
      <c r="C1064" s="24">
        <f t="shared" si="208"/>
        <v>17219</v>
      </c>
      <c r="D1064" s="24">
        <f t="shared" si="209"/>
        <v>26216</v>
      </c>
      <c r="E1064" s="24">
        <f t="shared" si="210"/>
        <v>15379</v>
      </c>
      <c r="F1064" s="24">
        <f t="shared" si="211"/>
        <v>44545</v>
      </c>
      <c r="G1064" s="24"/>
      <c r="K1064" s="26"/>
      <c r="L1064" s="26"/>
      <c r="M1064" s="26"/>
    </row>
    <row r="1065" spans="1:13" x14ac:dyDescent="0.15">
      <c r="A1065" s="32">
        <f t="shared" si="206"/>
        <v>212301</v>
      </c>
      <c r="B1065" s="25">
        <f t="shared" si="207"/>
        <v>212500</v>
      </c>
      <c r="C1065" s="24">
        <f t="shared" si="208"/>
        <v>17233</v>
      </c>
      <c r="D1065" s="24">
        <f t="shared" si="209"/>
        <v>26240</v>
      </c>
      <c r="E1065" s="24">
        <f t="shared" si="210"/>
        <v>15393</v>
      </c>
      <c r="F1065" s="24">
        <f t="shared" si="211"/>
        <v>44585</v>
      </c>
      <c r="G1065" s="24"/>
      <c r="K1065" s="24"/>
      <c r="L1065" s="24"/>
      <c r="M1065" s="24"/>
    </row>
    <row r="1066" spans="1:13" ht="15" x14ac:dyDescent="0.2">
      <c r="A1066" s="32">
        <f t="shared" si="206"/>
        <v>212501</v>
      </c>
      <c r="B1066" s="25">
        <f t="shared" si="207"/>
        <v>212700</v>
      </c>
      <c r="C1066" s="24">
        <f t="shared" si="208"/>
        <v>17247</v>
      </c>
      <c r="D1066" s="24">
        <f t="shared" si="209"/>
        <v>26264</v>
      </c>
      <c r="E1066" s="24">
        <f t="shared" si="210"/>
        <v>15407</v>
      </c>
      <c r="F1066" s="24">
        <f t="shared" si="211"/>
        <v>44625</v>
      </c>
      <c r="G1066" s="24"/>
      <c r="K1066" s="26"/>
      <c r="L1066" s="26"/>
      <c r="M1066" s="26"/>
    </row>
    <row r="1067" spans="1:13" ht="15" x14ac:dyDescent="0.2">
      <c r="A1067" s="32">
        <f t="shared" si="206"/>
        <v>212701</v>
      </c>
      <c r="B1067" s="25">
        <f t="shared" si="207"/>
        <v>212900</v>
      </c>
      <c r="C1067" s="24">
        <f t="shared" si="208"/>
        <v>17261</v>
      </c>
      <c r="D1067" s="24">
        <f t="shared" si="209"/>
        <v>26288</v>
      </c>
      <c r="E1067" s="24">
        <f t="shared" si="210"/>
        <v>15421</v>
      </c>
      <c r="F1067" s="24">
        <f t="shared" si="211"/>
        <v>44665</v>
      </c>
      <c r="G1067" s="24"/>
      <c r="K1067" s="26"/>
      <c r="L1067" s="26"/>
      <c r="M1067" s="26"/>
    </row>
    <row r="1068" spans="1:13" x14ac:dyDescent="0.15">
      <c r="A1068" s="32">
        <f t="shared" si="206"/>
        <v>212901</v>
      </c>
      <c r="B1068" s="25">
        <f t="shared" si="207"/>
        <v>213100</v>
      </c>
      <c r="C1068" s="24">
        <f t="shared" si="208"/>
        <v>17275</v>
      </c>
      <c r="D1068" s="24">
        <f t="shared" si="209"/>
        <v>26312</v>
      </c>
      <c r="E1068" s="24">
        <f t="shared" si="210"/>
        <v>15435</v>
      </c>
      <c r="F1068" s="24">
        <f t="shared" si="211"/>
        <v>44705</v>
      </c>
      <c r="G1068" s="24"/>
      <c r="K1068" s="24"/>
      <c r="L1068" s="24"/>
      <c r="M1068" s="24"/>
    </row>
    <row r="1069" spans="1:13" ht="15" x14ac:dyDescent="0.2">
      <c r="A1069" s="32">
        <f t="shared" si="206"/>
        <v>213101</v>
      </c>
      <c r="B1069" s="25">
        <f t="shared" si="207"/>
        <v>213300</v>
      </c>
      <c r="C1069" s="24">
        <f t="shared" si="208"/>
        <v>17289</v>
      </c>
      <c r="D1069" s="24">
        <f t="shared" si="209"/>
        <v>26336</v>
      </c>
      <c r="E1069" s="24">
        <f t="shared" si="210"/>
        <v>15449</v>
      </c>
      <c r="F1069" s="24">
        <f t="shared" si="211"/>
        <v>44745</v>
      </c>
      <c r="G1069" s="24"/>
      <c r="K1069" s="26"/>
      <c r="L1069" s="26"/>
      <c r="M1069" s="26"/>
    </row>
    <row r="1070" spans="1:13" ht="15" x14ac:dyDescent="0.2">
      <c r="A1070" s="32">
        <f t="shared" si="206"/>
        <v>213301</v>
      </c>
      <c r="B1070" s="25">
        <f t="shared" si="207"/>
        <v>213500</v>
      </c>
      <c r="C1070" s="24">
        <f t="shared" si="208"/>
        <v>17303</v>
      </c>
      <c r="D1070" s="24">
        <f t="shared" si="209"/>
        <v>26360</v>
      </c>
      <c r="E1070" s="24">
        <f t="shared" si="210"/>
        <v>15463</v>
      </c>
      <c r="F1070" s="24">
        <f t="shared" si="211"/>
        <v>44785</v>
      </c>
      <c r="G1070" s="24"/>
      <c r="K1070" s="26"/>
      <c r="L1070" s="26"/>
      <c r="M1070" s="26"/>
    </row>
    <row r="1071" spans="1:13" x14ac:dyDescent="0.15">
      <c r="A1071" s="32">
        <f t="shared" si="206"/>
        <v>213501</v>
      </c>
      <c r="B1071" s="25">
        <f t="shared" si="207"/>
        <v>213700</v>
      </c>
      <c r="C1071" s="24">
        <f t="shared" si="208"/>
        <v>17317</v>
      </c>
      <c r="D1071" s="24">
        <f t="shared" si="209"/>
        <v>26384</v>
      </c>
      <c r="E1071" s="24">
        <f t="shared" si="210"/>
        <v>15477</v>
      </c>
      <c r="F1071" s="24">
        <f t="shared" si="211"/>
        <v>44825</v>
      </c>
      <c r="G1071" s="24"/>
      <c r="K1071" s="24"/>
      <c r="L1071" s="24"/>
      <c r="M1071" s="24"/>
    </row>
    <row r="1072" spans="1:13" ht="15" x14ac:dyDescent="0.2">
      <c r="A1072" s="32">
        <f t="shared" si="206"/>
        <v>213701</v>
      </c>
      <c r="B1072" s="25">
        <f t="shared" si="207"/>
        <v>213900</v>
      </c>
      <c r="C1072" s="24">
        <f t="shared" si="208"/>
        <v>17331</v>
      </c>
      <c r="D1072" s="24">
        <f t="shared" si="209"/>
        <v>26408</v>
      </c>
      <c r="E1072" s="24">
        <f t="shared" si="210"/>
        <v>15491</v>
      </c>
      <c r="F1072" s="24">
        <f t="shared" si="211"/>
        <v>44865</v>
      </c>
      <c r="G1072" s="24"/>
      <c r="K1072" s="26"/>
      <c r="L1072" s="26"/>
      <c r="M1072" s="26"/>
    </row>
    <row r="1073" spans="1:13" ht="15" x14ac:dyDescent="0.2">
      <c r="A1073" s="32">
        <f t="shared" si="206"/>
        <v>213901</v>
      </c>
      <c r="B1073" s="25">
        <f t="shared" si="207"/>
        <v>214100</v>
      </c>
      <c r="C1073" s="24">
        <f t="shared" si="208"/>
        <v>17345</v>
      </c>
      <c r="D1073" s="24">
        <f t="shared" si="209"/>
        <v>26432</v>
      </c>
      <c r="E1073" s="24">
        <f t="shared" si="210"/>
        <v>15505</v>
      </c>
      <c r="F1073" s="24">
        <f t="shared" si="211"/>
        <v>44905</v>
      </c>
      <c r="G1073" s="24"/>
      <c r="K1073" s="26"/>
      <c r="L1073" s="26"/>
      <c r="M1073" s="26"/>
    </row>
    <row r="1074" spans="1:13" x14ac:dyDescent="0.15">
      <c r="A1074" s="32">
        <f t="shared" si="206"/>
        <v>214101</v>
      </c>
      <c r="B1074" s="25">
        <f t="shared" si="207"/>
        <v>214300</v>
      </c>
      <c r="C1074" s="24">
        <f t="shared" si="208"/>
        <v>17359</v>
      </c>
      <c r="D1074" s="24">
        <f t="shared" si="209"/>
        <v>26456</v>
      </c>
      <c r="E1074" s="24">
        <f t="shared" si="210"/>
        <v>15519</v>
      </c>
      <c r="F1074" s="24">
        <f t="shared" si="211"/>
        <v>44945</v>
      </c>
      <c r="G1074" s="24"/>
      <c r="K1074" s="24"/>
      <c r="L1074" s="24"/>
      <c r="M1074" s="24"/>
    </row>
    <row r="1075" spans="1:13" ht="15" x14ac:dyDescent="0.2">
      <c r="A1075" s="32">
        <f t="shared" si="206"/>
        <v>214301</v>
      </c>
      <c r="B1075" s="25">
        <f t="shared" si="207"/>
        <v>214500</v>
      </c>
      <c r="C1075" s="24">
        <f t="shared" si="208"/>
        <v>17373</v>
      </c>
      <c r="D1075" s="24">
        <f t="shared" si="209"/>
        <v>26480</v>
      </c>
      <c r="E1075" s="24">
        <f t="shared" si="210"/>
        <v>15533</v>
      </c>
      <c r="F1075" s="24">
        <f t="shared" si="211"/>
        <v>44985</v>
      </c>
      <c r="G1075" s="24"/>
      <c r="K1075" s="26"/>
      <c r="L1075" s="26"/>
      <c r="M1075" s="26"/>
    </row>
    <row r="1076" spans="1:13" ht="15" x14ac:dyDescent="0.2">
      <c r="A1076" s="32">
        <f t="shared" si="206"/>
        <v>214501</v>
      </c>
      <c r="B1076" s="25">
        <f t="shared" si="207"/>
        <v>214700</v>
      </c>
      <c r="C1076" s="24">
        <f t="shared" si="208"/>
        <v>17387</v>
      </c>
      <c r="D1076" s="24">
        <f t="shared" si="209"/>
        <v>26504</v>
      </c>
      <c r="E1076" s="24">
        <f t="shared" si="210"/>
        <v>15547</v>
      </c>
      <c r="F1076" s="24">
        <f t="shared" si="211"/>
        <v>45025</v>
      </c>
      <c r="G1076" s="24"/>
      <c r="K1076" s="26"/>
      <c r="L1076" s="26"/>
      <c r="M1076" s="26"/>
    </row>
    <row r="1077" spans="1:13" x14ac:dyDescent="0.15">
      <c r="A1077" s="32">
        <f t="shared" si="206"/>
        <v>214701</v>
      </c>
      <c r="B1077" s="25">
        <f t="shared" si="207"/>
        <v>214900</v>
      </c>
      <c r="C1077" s="24">
        <f t="shared" si="208"/>
        <v>17401</v>
      </c>
      <c r="D1077" s="24">
        <f t="shared" si="209"/>
        <v>26528</v>
      </c>
      <c r="E1077" s="24">
        <f t="shared" si="210"/>
        <v>15561</v>
      </c>
      <c r="F1077" s="24">
        <f t="shared" si="211"/>
        <v>45065</v>
      </c>
      <c r="G1077" s="24"/>
      <c r="K1077" s="24"/>
      <c r="L1077" s="24"/>
      <c r="M1077" s="24"/>
    </row>
    <row r="1078" spans="1:13" ht="15" x14ac:dyDescent="0.2">
      <c r="A1078" s="32">
        <f t="shared" si="206"/>
        <v>214901</v>
      </c>
      <c r="B1078" s="25">
        <f t="shared" si="207"/>
        <v>215100</v>
      </c>
      <c r="C1078" s="24">
        <f t="shared" si="208"/>
        <v>17415</v>
      </c>
      <c r="D1078" s="24">
        <f t="shared" si="209"/>
        <v>26552</v>
      </c>
      <c r="E1078" s="24">
        <f t="shared" si="210"/>
        <v>15575</v>
      </c>
      <c r="F1078" s="24">
        <f t="shared" si="211"/>
        <v>45105</v>
      </c>
      <c r="G1078" s="24"/>
      <c r="K1078" s="26"/>
      <c r="L1078" s="26"/>
      <c r="M1078" s="26"/>
    </row>
    <row r="1079" spans="1:13" ht="15" x14ac:dyDescent="0.2">
      <c r="A1079" s="32">
        <f t="shared" si="206"/>
        <v>215101</v>
      </c>
      <c r="B1079" s="25">
        <f t="shared" si="207"/>
        <v>215300</v>
      </c>
      <c r="C1079" s="24">
        <f t="shared" si="208"/>
        <v>17429</v>
      </c>
      <c r="D1079" s="24">
        <f t="shared" si="209"/>
        <v>26576</v>
      </c>
      <c r="E1079" s="24">
        <f t="shared" si="210"/>
        <v>15589</v>
      </c>
      <c r="F1079" s="24">
        <f t="shared" si="211"/>
        <v>45145</v>
      </c>
      <c r="G1079" s="24"/>
      <c r="K1079" s="26"/>
      <c r="L1079" s="26"/>
      <c r="M1079" s="26"/>
    </row>
    <row r="1080" spans="1:13" x14ac:dyDescent="0.15">
      <c r="A1080" s="32">
        <f t="shared" si="206"/>
        <v>215301</v>
      </c>
      <c r="B1080" s="25">
        <f t="shared" si="207"/>
        <v>215500</v>
      </c>
      <c r="C1080" s="24">
        <f t="shared" si="208"/>
        <v>17443</v>
      </c>
      <c r="D1080" s="24">
        <f t="shared" si="209"/>
        <v>26600</v>
      </c>
      <c r="E1080" s="24">
        <f t="shared" si="210"/>
        <v>15603</v>
      </c>
      <c r="F1080" s="24">
        <f t="shared" si="211"/>
        <v>45185</v>
      </c>
      <c r="G1080" s="24"/>
      <c r="K1080" s="24"/>
      <c r="L1080" s="24"/>
      <c r="M1080" s="24"/>
    </row>
    <row r="1081" spans="1:13" ht="15" x14ac:dyDescent="0.2">
      <c r="A1081" s="32">
        <f t="shared" si="206"/>
        <v>215501</v>
      </c>
      <c r="B1081" s="25">
        <f t="shared" si="207"/>
        <v>215700</v>
      </c>
      <c r="C1081" s="24">
        <f t="shared" si="208"/>
        <v>17457</v>
      </c>
      <c r="D1081" s="24">
        <f t="shared" si="209"/>
        <v>26624</v>
      </c>
      <c r="E1081" s="24">
        <f t="shared" si="210"/>
        <v>15617</v>
      </c>
      <c r="F1081" s="24">
        <f t="shared" si="211"/>
        <v>45225</v>
      </c>
      <c r="G1081" s="24"/>
      <c r="K1081" s="26"/>
      <c r="L1081" s="26"/>
      <c r="M1081" s="26"/>
    </row>
    <row r="1082" spans="1:13" ht="15" x14ac:dyDescent="0.2">
      <c r="A1082" s="32">
        <f t="shared" si="206"/>
        <v>215701</v>
      </c>
      <c r="B1082" s="25">
        <f t="shared" si="207"/>
        <v>215900</v>
      </c>
      <c r="C1082" s="24">
        <f t="shared" si="208"/>
        <v>17471</v>
      </c>
      <c r="D1082" s="24">
        <f t="shared" si="209"/>
        <v>26648</v>
      </c>
      <c r="E1082" s="24">
        <f t="shared" si="210"/>
        <v>15631</v>
      </c>
      <c r="F1082" s="24">
        <f t="shared" si="211"/>
        <v>45265</v>
      </c>
      <c r="G1082" s="24"/>
      <c r="K1082" s="26"/>
      <c r="L1082" s="26"/>
      <c r="M1082" s="26"/>
    </row>
    <row r="1083" spans="1:13" x14ac:dyDescent="0.15">
      <c r="A1083" s="32">
        <f t="shared" si="206"/>
        <v>215901</v>
      </c>
      <c r="B1083" s="25">
        <f t="shared" si="207"/>
        <v>216100</v>
      </c>
      <c r="C1083" s="24">
        <f t="shared" si="208"/>
        <v>17485</v>
      </c>
      <c r="D1083" s="24">
        <f t="shared" si="209"/>
        <v>26672</v>
      </c>
      <c r="E1083" s="24">
        <f t="shared" si="210"/>
        <v>15645</v>
      </c>
      <c r="F1083" s="24">
        <f t="shared" si="211"/>
        <v>45305</v>
      </c>
      <c r="G1083" s="24"/>
      <c r="K1083" s="24"/>
      <c r="L1083" s="24"/>
      <c r="M1083" s="24"/>
    </row>
    <row r="1084" spans="1:13" ht="15" x14ac:dyDescent="0.2">
      <c r="A1084" s="32">
        <f t="shared" si="206"/>
        <v>216101</v>
      </c>
      <c r="B1084" s="25">
        <f t="shared" si="207"/>
        <v>216300</v>
      </c>
      <c r="C1084" s="24">
        <f t="shared" si="208"/>
        <v>17499</v>
      </c>
      <c r="D1084" s="24">
        <f t="shared" si="209"/>
        <v>26696</v>
      </c>
      <c r="E1084" s="24">
        <f t="shared" si="210"/>
        <v>15659</v>
      </c>
      <c r="F1084" s="24">
        <f t="shared" si="211"/>
        <v>45345</v>
      </c>
      <c r="G1084" s="24"/>
      <c r="K1084" s="26"/>
      <c r="L1084" s="26"/>
      <c r="M1084" s="26"/>
    </row>
    <row r="1085" spans="1:13" ht="15" x14ac:dyDescent="0.2">
      <c r="A1085" s="32">
        <f t="shared" si="206"/>
        <v>216301</v>
      </c>
      <c r="B1085" s="25">
        <f t="shared" si="207"/>
        <v>216500</v>
      </c>
      <c r="C1085" s="24">
        <f t="shared" si="208"/>
        <v>17513</v>
      </c>
      <c r="D1085" s="24">
        <f t="shared" si="209"/>
        <v>26720</v>
      </c>
      <c r="E1085" s="24">
        <f t="shared" si="210"/>
        <v>15673</v>
      </c>
      <c r="F1085" s="24">
        <f t="shared" si="211"/>
        <v>45385</v>
      </c>
      <c r="G1085" s="24"/>
      <c r="K1085" s="26"/>
      <c r="L1085" s="26"/>
      <c r="M1085" s="26"/>
    </row>
    <row r="1086" spans="1:13" x14ac:dyDescent="0.15">
      <c r="A1086" s="32">
        <f t="shared" si="206"/>
        <v>216501</v>
      </c>
      <c r="B1086" s="25">
        <f t="shared" si="207"/>
        <v>216700</v>
      </c>
      <c r="C1086" s="24">
        <f t="shared" si="208"/>
        <v>17527</v>
      </c>
      <c r="D1086" s="24">
        <f t="shared" si="209"/>
        <v>26744</v>
      </c>
      <c r="E1086" s="24">
        <f t="shared" si="210"/>
        <v>15687</v>
      </c>
      <c r="F1086" s="24">
        <f t="shared" si="211"/>
        <v>45425</v>
      </c>
      <c r="G1086" s="24"/>
      <c r="K1086" s="24"/>
      <c r="L1086" s="24"/>
      <c r="M1086" s="24"/>
    </row>
    <row r="1087" spans="1:13" ht="15" x14ac:dyDescent="0.2">
      <c r="A1087" s="32">
        <f t="shared" si="206"/>
        <v>216701</v>
      </c>
      <c r="B1087" s="25">
        <f t="shared" si="207"/>
        <v>216900</v>
      </c>
      <c r="C1087" s="24">
        <f t="shared" si="208"/>
        <v>17541</v>
      </c>
      <c r="D1087" s="24">
        <f t="shared" si="209"/>
        <v>26768</v>
      </c>
      <c r="E1087" s="24">
        <f t="shared" si="210"/>
        <v>15701</v>
      </c>
      <c r="F1087" s="24">
        <f t="shared" si="211"/>
        <v>45465</v>
      </c>
      <c r="G1087" s="24"/>
      <c r="K1087" s="26"/>
      <c r="L1087" s="26"/>
      <c r="M1087" s="26"/>
    </row>
    <row r="1088" spans="1:13" ht="15" x14ac:dyDescent="0.2">
      <c r="A1088" s="32">
        <f t="shared" si="206"/>
        <v>216901</v>
      </c>
      <c r="B1088" s="25">
        <f t="shared" si="207"/>
        <v>217100</v>
      </c>
      <c r="C1088" s="24">
        <f t="shared" si="208"/>
        <v>17555</v>
      </c>
      <c r="D1088" s="24">
        <f t="shared" si="209"/>
        <v>26792</v>
      </c>
      <c r="E1088" s="24">
        <f t="shared" si="210"/>
        <v>15715</v>
      </c>
      <c r="F1088" s="24">
        <f t="shared" si="211"/>
        <v>45505</v>
      </c>
      <c r="G1088" s="24"/>
      <c r="K1088" s="26"/>
      <c r="L1088" s="26"/>
      <c r="M1088" s="26"/>
    </row>
    <row r="1089" spans="1:13" x14ac:dyDescent="0.15">
      <c r="A1089" s="32">
        <f t="shared" si="206"/>
        <v>217101</v>
      </c>
      <c r="B1089" s="25">
        <f t="shared" si="207"/>
        <v>217300</v>
      </c>
      <c r="C1089" s="24">
        <f t="shared" si="208"/>
        <v>17569</v>
      </c>
      <c r="D1089" s="24">
        <f t="shared" si="209"/>
        <v>26816</v>
      </c>
      <c r="E1089" s="24">
        <f t="shared" si="210"/>
        <v>15729</v>
      </c>
      <c r="F1089" s="24">
        <f t="shared" si="211"/>
        <v>45545</v>
      </c>
      <c r="G1089" s="24"/>
      <c r="K1089" s="24"/>
      <c r="L1089" s="24"/>
      <c r="M1089" s="24"/>
    </row>
    <row r="1090" spans="1:13" ht="15" x14ac:dyDescent="0.2">
      <c r="A1090" s="32">
        <f t="shared" si="206"/>
        <v>217301</v>
      </c>
      <c r="B1090" s="25">
        <f t="shared" si="207"/>
        <v>217500</v>
      </c>
      <c r="C1090" s="24">
        <f t="shared" si="208"/>
        <v>17583</v>
      </c>
      <c r="D1090" s="24">
        <f t="shared" si="209"/>
        <v>26840</v>
      </c>
      <c r="E1090" s="24">
        <f t="shared" si="210"/>
        <v>15743</v>
      </c>
      <c r="F1090" s="24">
        <f t="shared" si="211"/>
        <v>45585</v>
      </c>
      <c r="G1090" s="24"/>
      <c r="K1090" s="26"/>
      <c r="L1090" s="26"/>
      <c r="M1090" s="26"/>
    </row>
    <row r="1091" spans="1:13" ht="15" x14ac:dyDescent="0.2">
      <c r="A1091" s="32">
        <f t="shared" si="206"/>
        <v>217501</v>
      </c>
      <c r="B1091" s="25">
        <f t="shared" si="207"/>
        <v>217700</v>
      </c>
      <c r="C1091" s="24">
        <f t="shared" si="208"/>
        <v>17597</v>
      </c>
      <c r="D1091" s="24">
        <f t="shared" si="209"/>
        <v>26864</v>
      </c>
      <c r="E1091" s="24">
        <f t="shared" si="210"/>
        <v>15757</v>
      </c>
      <c r="F1091" s="24">
        <f t="shared" si="211"/>
        <v>45625</v>
      </c>
      <c r="G1091" s="24"/>
      <c r="K1091" s="26"/>
      <c r="L1091" s="26"/>
      <c r="M1091" s="26"/>
    </row>
    <row r="1092" spans="1:13" x14ac:dyDescent="0.15">
      <c r="A1092" s="32">
        <f t="shared" si="206"/>
        <v>217701</v>
      </c>
      <c r="B1092" s="25">
        <f t="shared" si="207"/>
        <v>217900</v>
      </c>
      <c r="C1092" s="24">
        <f t="shared" si="208"/>
        <v>17611</v>
      </c>
      <c r="D1092" s="24">
        <f t="shared" si="209"/>
        <v>26888</v>
      </c>
      <c r="E1092" s="24">
        <f t="shared" si="210"/>
        <v>15771</v>
      </c>
      <c r="F1092" s="24">
        <f t="shared" si="211"/>
        <v>45665</v>
      </c>
      <c r="G1092" s="24"/>
      <c r="K1092" s="24"/>
      <c r="L1092" s="24"/>
      <c r="M1092" s="24"/>
    </row>
    <row r="1093" spans="1:13" ht="15" x14ac:dyDescent="0.2">
      <c r="A1093" s="32">
        <f t="shared" si="206"/>
        <v>217901</v>
      </c>
      <c r="B1093" s="25">
        <f t="shared" si="207"/>
        <v>218100</v>
      </c>
      <c r="C1093" s="24">
        <f t="shared" si="208"/>
        <v>17625</v>
      </c>
      <c r="D1093" s="24">
        <f t="shared" si="209"/>
        <v>26912</v>
      </c>
      <c r="E1093" s="24">
        <f t="shared" si="210"/>
        <v>15785</v>
      </c>
      <c r="F1093" s="24">
        <f t="shared" si="211"/>
        <v>45705</v>
      </c>
      <c r="G1093" s="24"/>
      <c r="K1093" s="26"/>
      <c r="L1093" s="26"/>
      <c r="M1093" s="26"/>
    </row>
    <row r="1094" spans="1:13" ht="15" x14ac:dyDescent="0.2">
      <c r="A1094" s="32">
        <f t="shared" ref="A1094:A1157" si="212">B1093+1</f>
        <v>218101</v>
      </c>
      <c r="B1094" s="25">
        <f t="shared" ref="B1094:B1157" si="213">B1093+200</f>
        <v>218300</v>
      </c>
      <c r="C1094" s="24">
        <f t="shared" si="208"/>
        <v>17639</v>
      </c>
      <c r="D1094" s="24">
        <f t="shared" si="209"/>
        <v>26936</v>
      </c>
      <c r="E1094" s="24">
        <f t="shared" si="210"/>
        <v>15799</v>
      </c>
      <c r="F1094" s="24">
        <f t="shared" si="211"/>
        <v>45745</v>
      </c>
      <c r="G1094" s="24"/>
      <c r="K1094" s="26"/>
      <c r="L1094" s="26"/>
      <c r="M1094" s="26"/>
    </row>
    <row r="1095" spans="1:13" x14ac:dyDescent="0.15">
      <c r="A1095" s="32">
        <f t="shared" si="212"/>
        <v>218301</v>
      </c>
      <c r="B1095" s="25">
        <f t="shared" si="213"/>
        <v>218500</v>
      </c>
      <c r="C1095" s="24">
        <f t="shared" si="208"/>
        <v>17653</v>
      </c>
      <c r="D1095" s="24">
        <f t="shared" si="209"/>
        <v>26960</v>
      </c>
      <c r="E1095" s="24">
        <f t="shared" si="210"/>
        <v>15813</v>
      </c>
      <c r="F1095" s="24">
        <f t="shared" si="211"/>
        <v>45785</v>
      </c>
      <c r="G1095" s="24"/>
      <c r="K1095" s="24"/>
      <c r="L1095" s="24"/>
      <c r="M1095" s="24"/>
    </row>
    <row r="1096" spans="1:13" ht="15" x14ac:dyDescent="0.2">
      <c r="A1096" s="32">
        <f t="shared" si="212"/>
        <v>218501</v>
      </c>
      <c r="B1096" s="25">
        <f t="shared" si="213"/>
        <v>218700</v>
      </c>
      <c r="C1096" s="24">
        <f t="shared" si="208"/>
        <v>17667</v>
      </c>
      <c r="D1096" s="24">
        <f t="shared" si="209"/>
        <v>26984</v>
      </c>
      <c r="E1096" s="24">
        <f t="shared" si="210"/>
        <v>15827</v>
      </c>
      <c r="F1096" s="24">
        <f t="shared" si="211"/>
        <v>45825</v>
      </c>
      <c r="G1096" s="24"/>
      <c r="K1096" s="26"/>
      <c r="L1096" s="26"/>
      <c r="M1096" s="26"/>
    </row>
    <row r="1097" spans="1:13" ht="15" x14ac:dyDescent="0.2">
      <c r="A1097" s="32">
        <f t="shared" si="212"/>
        <v>218701</v>
      </c>
      <c r="B1097" s="25">
        <f t="shared" si="213"/>
        <v>218900</v>
      </c>
      <c r="C1097" s="24">
        <f t="shared" si="208"/>
        <v>17681</v>
      </c>
      <c r="D1097" s="24">
        <f t="shared" si="209"/>
        <v>27008</v>
      </c>
      <c r="E1097" s="24">
        <f t="shared" si="210"/>
        <v>15841</v>
      </c>
      <c r="F1097" s="24">
        <f t="shared" si="211"/>
        <v>45865</v>
      </c>
      <c r="G1097" s="24"/>
      <c r="K1097" s="26"/>
      <c r="L1097" s="26"/>
      <c r="M1097" s="26"/>
    </row>
    <row r="1098" spans="1:13" x14ac:dyDescent="0.15">
      <c r="A1098" s="32">
        <f t="shared" si="212"/>
        <v>218901</v>
      </c>
      <c r="B1098" s="25">
        <f t="shared" si="213"/>
        <v>219100</v>
      </c>
      <c r="C1098" s="24">
        <f t="shared" si="208"/>
        <v>17695</v>
      </c>
      <c r="D1098" s="24">
        <f t="shared" si="209"/>
        <v>27032</v>
      </c>
      <c r="E1098" s="24">
        <f t="shared" si="210"/>
        <v>15855</v>
      </c>
      <c r="F1098" s="24">
        <f t="shared" si="211"/>
        <v>45905</v>
      </c>
      <c r="G1098" s="24"/>
      <c r="K1098" s="24"/>
      <c r="L1098" s="24"/>
      <c r="M1098" s="24"/>
    </row>
    <row r="1099" spans="1:13" ht="15" x14ac:dyDescent="0.2">
      <c r="A1099" s="32">
        <f t="shared" si="212"/>
        <v>219101</v>
      </c>
      <c r="B1099" s="25">
        <f t="shared" si="213"/>
        <v>219300</v>
      </c>
      <c r="C1099" s="24">
        <f t="shared" si="208"/>
        <v>17709</v>
      </c>
      <c r="D1099" s="24">
        <f t="shared" si="209"/>
        <v>27056</v>
      </c>
      <c r="E1099" s="24">
        <f t="shared" si="210"/>
        <v>15869</v>
      </c>
      <c r="F1099" s="24">
        <f t="shared" si="211"/>
        <v>45945</v>
      </c>
      <c r="G1099" s="24"/>
      <c r="K1099" s="26"/>
      <c r="L1099" s="26"/>
      <c r="M1099" s="26"/>
    </row>
    <row r="1100" spans="1:13" ht="15" x14ac:dyDescent="0.2">
      <c r="A1100" s="32">
        <f t="shared" si="212"/>
        <v>219301</v>
      </c>
      <c r="B1100" s="25">
        <f t="shared" si="213"/>
        <v>219500</v>
      </c>
      <c r="C1100" s="24">
        <f t="shared" si="208"/>
        <v>17723</v>
      </c>
      <c r="D1100" s="24">
        <f t="shared" si="209"/>
        <v>27080</v>
      </c>
      <c r="E1100" s="24">
        <f t="shared" si="210"/>
        <v>15883</v>
      </c>
      <c r="F1100" s="24">
        <f t="shared" si="211"/>
        <v>45985</v>
      </c>
      <c r="G1100" s="24"/>
      <c r="K1100" s="26"/>
      <c r="L1100" s="26"/>
      <c r="M1100" s="26"/>
    </row>
    <row r="1101" spans="1:13" x14ac:dyDescent="0.15">
      <c r="A1101" s="32">
        <f t="shared" si="212"/>
        <v>219501</v>
      </c>
      <c r="B1101" s="25">
        <f t="shared" si="213"/>
        <v>219700</v>
      </c>
      <c r="C1101" s="24">
        <f t="shared" si="208"/>
        <v>17737</v>
      </c>
      <c r="D1101" s="24">
        <f t="shared" si="209"/>
        <v>27104</v>
      </c>
      <c r="E1101" s="24">
        <f t="shared" si="210"/>
        <v>15897</v>
      </c>
      <c r="F1101" s="24">
        <f t="shared" si="211"/>
        <v>46025</v>
      </c>
      <c r="G1101" s="24"/>
      <c r="K1101" s="24"/>
      <c r="L1101" s="24"/>
      <c r="M1101" s="24"/>
    </row>
    <row r="1102" spans="1:13" ht="15" x14ac:dyDescent="0.2">
      <c r="A1102" s="32">
        <f t="shared" si="212"/>
        <v>219701</v>
      </c>
      <c r="B1102" s="25">
        <f t="shared" si="213"/>
        <v>219900</v>
      </c>
      <c r="C1102" s="24">
        <f t="shared" si="208"/>
        <v>17751</v>
      </c>
      <c r="D1102" s="24">
        <f t="shared" si="209"/>
        <v>27128</v>
      </c>
      <c r="E1102" s="24">
        <f t="shared" si="210"/>
        <v>15911</v>
      </c>
      <c r="F1102" s="24">
        <f t="shared" si="211"/>
        <v>46065</v>
      </c>
      <c r="G1102" s="24"/>
      <c r="K1102" s="26"/>
      <c r="L1102" s="26"/>
      <c r="M1102" s="26"/>
    </row>
    <row r="1103" spans="1:13" ht="15" x14ac:dyDescent="0.2">
      <c r="A1103" s="32">
        <f t="shared" si="212"/>
        <v>219901</v>
      </c>
      <c r="B1103" s="25">
        <f t="shared" si="213"/>
        <v>220100</v>
      </c>
      <c r="C1103" s="24">
        <f t="shared" si="208"/>
        <v>17765</v>
      </c>
      <c r="D1103" s="24">
        <f t="shared" si="209"/>
        <v>27152</v>
      </c>
      <c r="E1103" s="24">
        <f t="shared" si="210"/>
        <v>15925</v>
      </c>
      <c r="F1103" s="24">
        <f t="shared" si="211"/>
        <v>46105</v>
      </c>
      <c r="G1103" s="24"/>
      <c r="K1103" s="26"/>
      <c r="L1103" s="26"/>
      <c r="M1103" s="26"/>
    </row>
    <row r="1104" spans="1:13" x14ac:dyDescent="0.15">
      <c r="A1104" s="32">
        <f t="shared" si="212"/>
        <v>220101</v>
      </c>
      <c r="B1104" s="25">
        <f t="shared" si="213"/>
        <v>220300</v>
      </c>
      <c r="C1104" s="24">
        <f t="shared" si="208"/>
        <v>17779</v>
      </c>
      <c r="D1104" s="24">
        <f t="shared" si="209"/>
        <v>27176</v>
      </c>
      <c r="E1104" s="24">
        <f t="shared" si="210"/>
        <v>15939</v>
      </c>
      <c r="F1104" s="24">
        <f t="shared" si="211"/>
        <v>46145</v>
      </c>
      <c r="G1104" s="24"/>
      <c r="K1104" s="24"/>
      <c r="L1104" s="24"/>
      <c r="M1104" s="24"/>
    </row>
    <row r="1105" spans="1:13" ht="15" x14ac:dyDescent="0.2">
      <c r="A1105" s="32">
        <f t="shared" si="212"/>
        <v>220301</v>
      </c>
      <c r="B1105" s="25">
        <f t="shared" si="213"/>
        <v>220500</v>
      </c>
      <c r="C1105" s="24">
        <f t="shared" si="208"/>
        <v>17793</v>
      </c>
      <c r="D1105" s="24">
        <f t="shared" si="209"/>
        <v>27200</v>
      </c>
      <c r="E1105" s="24">
        <f t="shared" si="210"/>
        <v>15953</v>
      </c>
      <c r="F1105" s="24">
        <f t="shared" si="211"/>
        <v>46185</v>
      </c>
      <c r="G1105" s="24"/>
      <c r="K1105" s="26"/>
      <c r="L1105" s="26"/>
      <c r="M1105" s="26"/>
    </row>
    <row r="1106" spans="1:13" ht="15" x14ac:dyDescent="0.2">
      <c r="A1106" s="32">
        <f t="shared" si="212"/>
        <v>220501</v>
      </c>
      <c r="B1106" s="25">
        <f t="shared" si="213"/>
        <v>220700</v>
      </c>
      <c r="C1106" s="24">
        <f t="shared" si="208"/>
        <v>17807</v>
      </c>
      <c r="D1106" s="24">
        <f t="shared" si="209"/>
        <v>27224</v>
      </c>
      <c r="E1106" s="24">
        <f t="shared" si="210"/>
        <v>15967</v>
      </c>
      <c r="F1106" s="24">
        <f t="shared" si="211"/>
        <v>46225</v>
      </c>
      <c r="G1106" s="24"/>
      <c r="K1106" s="26"/>
      <c r="L1106" s="26"/>
      <c r="M1106" s="26"/>
    </row>
    <row r="1107" spans="1:13" x14ac:dyDescent="0.15">
      <c r="A1107" s="32">
        <f t="shared" si="212"/>
        <v>220701</v>
      </c>
      <c r="B1107" s="25">
        <f t="shared" si="213"/>
        <v>220900</v>
      </c>
      <c r="C1107" s="24">
        <f t="shared" si="208"/>
        <v>17821</v>
      </c>
      <c r="D1107" s="24">
        <f t="shared" si="209"/>
        <v>27248</v>
      </c>
      <c r="E1107" s="24">
        <f t="shared" si="210"/>
        <v>15981</v>
      </c>
      <c r="F1107" s="24">
        <f t="shared" si="211"/>
        <v>46265</v>
      </c>
      <c r="G1107" s="24"/>
      <c r="K1107" s="24"/>
      <c r="L1107" s="24"/>
      <c r="M1107" s="24"/>
    </row>
    <row r="1108" spans="1:13" ht="15" x14ac:dyDescent="0.2">
      <c r="A1108" s="32">
        <f t="shared" si="212"/>
        <v>220901</v>
      </c>
      <c r="B1108" s="25">
        <f t="shared" si="213"/>
        <v>221100</v>
      </c>
      <c r="C1108" s="24">
        <f t="shared" si="208"/>
        <v>17835</v>
      </c>
      <c r="D1108" s="24">
        <f t="shared" si="209"/>
        <v>27272</v>
      </c>
      <c r="E1108" s="24">
        <f t="shared" si="210"/>
        <v>15995</v>
      </c>
      <c r="F1108" s="24">
        <f t="shared" si="211"/>
        <v>46305</v>
      </c>
      <c r="G1108" s="24"/>
      <c r="K1108" s="26"/>
      <c r="L1108" s="26"/>
      <c r="M1108" s="26"/>
    </row>
    <row r="1109" spans="1:13" ht="15" x14ac:dyDescent="0.2">
      <c r="A1109" s="32">
        <f t="shared" si="212"/>
        <v>221101</v>
      </c>
      <c r="B1109" s="25">
        <f t="shared" si="213"/>
        <v>221300</v>
      </c>
      <c r="C1109" s="24">
        <f t="shared" si="208"/>
        <v>17849</v>
      </c>
      <c r="D1109" s="24">
        <f t="shared" si="209"/>
        <v>27296</v>
      </c>
      <c r="E1109" s="24">
        <f t="shared" si="210"/>
        <v>16009</v>
      </c>
      <c r="F1109" s="24">
        <f t="shared" si="211"/>
        <v>46345</v>
      </c>
      <c r="G1109" s="24"/>
      <c r="K1109" s="26"/>
      <c r="L1109" s="26"/>
      <c r="M1109" s="26"/>
    </row>
    <row r="1110" spans="1:13" x14ac:dyDescent="0.15">
      <c r="A1110" s="32">
        <f t="shared" si="212"/>
        <v>221301</v>
      </c>
      <c r="B1110" s="25">
        <f t="shared" si="213"/>
        <v>221500</v>
      </c>
      <c r="C1110" s="24">
        <f t="shared" si="208"/>
        <v>17863</v>
      </c>
      <c r="D1110" s="24">
        <f t="shared" si="209"/>
        <v>27320</v>
      </c>
      <c r="E1110" s="24">
        <f t="shared" si="210"/>
        <v>16023</v>
      </c>
      <c r="F1110" s="24">
        <f t="shared" si="211"/>
        <v>46385</v>
      </c>
      <c r="G1110" s="24"/>
      <c r="K1110" s="24"/>
      <c r="L1110" s="24"/>
      <c r="M1110" s="24"/>
    </row>
    <row r="1111" spans="1:13" ht="15" x14ac:dyDescent="0.2">
      <c r="A1111" s="32">
        <f t="shared" si="212"/>
        <v>221501</v>
      </c>
      <c r="B1111" s="25">
        <f t="shared" si="213"/>
        <v>221700</v>
      </c>
      <c r="C1111" s="24">
        <f t="shared" si="208"/>
        <v>17877</v>
      </c>
      <c r="D1111" s="24">
        <f t="shared" si="209"/>
        <v>27344</v>
      </c>
      <c r="E1111" s="24">
        <f t="shared" si="210"/>
        <v>16037</v>
      </c>
      <c r="F1111" s="24">
        <f t="shared" si="211"/>
        <v>46425</v>
      </c>
      <c r="G1111" s="24"/>
      <c r="K1111" s="26"/>
      <c r="L1111" s="26"/>
      <c r="M1111" s="26"/>
    </row>
    <row r="1112" spans="1:13" ht="15" x14ac:dyDescent="0.2">
      <c r="A1112" s="32">
        <f t="shared" si="212"/>
        <v>221701</v>
      </c>
      <c r="B1112" s="25">
        <f t="shared" si="213"/>
        <v>221900</v>
      </c>
      <c r="C1112" s="24">
        <f t="shared" si="208"/>
        <v>17891</v>
      </c>
      <c r="D1112" s="24">
        <f t="shared" si="209"/>
        <v>27368</v>
      </c>
      <c r="E1112" s="24">
        <f t="shared" si="210"/>
        <v>16051</v>
      </c>
      <c r="F1112" s="24">
        <f t="shared" si="211"/>
        <v>46465</v>
      </c>
      <c r="G1112" s="24"/>
      <c r="K1112" s="26"/>
      <c r="L1112" s="26"/>
      <c r="M1112" s="26"/>
    </row>
    <row r="1113" spans="1:13" x14ac:dyDescent="0.15">
      <c r="A1113" s="32">
        <f t="shared" si="212"/>
        <v>221901</v>
      </c>
      <c r="B1113" s="25">
        <f t="shared" si="213"/>
        <v>222100</v>
      </c>
      <c r="C1113" s="24">
        <f t="shared" si="208"/>
        <v>17905</v>
      </c>
      <c r="D1113" s="24">
        <f t="shared" si="209"/>
        <v>27392</v>
      </c>
      <c r="E1113" s="24">
        <f t="shared" si="210"/>
        <v>16065</v>
      </c>
      <c r="F1113" s="24">
        <f t="shared" si="211"/>
        <v>46505</v>
      </c>
      <c r="G1113" s="24"/>
      <c r="K1113" s="24"/>
      <c r="L1113" s="24"/>
      <c r="M1113" s="24"/>
    </row>
    <row r="1114" spans="1:13" ht="15" x14ac:dyDescent="0.2">
      <c r="A1114" s="32">
        <f t="shared" si="212"/>
        <v>222101</v>
      </c>
      <c r="B1114" s="25">
        <f t="shared" si="213"/>
        <v>222300</v>
      </c>
      <c r="C1114" s="24">
        <f t="shared" si="208"/>
        <v>17919</v>
      </c>
      <c r="D1114" s="24">
        <f t="shared" si="209"/>
        <v>27416</v>
      </c>
      <c r="E1114" s="24">
        <f t="shared" si="210"/>
        <v>16079</v>
      </c>
      <c r="F1114" s="24">
        <f t="shared" si="211"/>
        <v>46545</v>
      </c>
      <c r="G1114" s="24"/>
      <c r="K1114" s="26"/>
      <c r="L1114" s="26"/>
      <c r="M1114" s="26"/>
    </row>
    <row r="1115" spans="1:13" ht="15" x14ac:dyDescent="0.2">
      <c r="A1115" s="32">
        <f t="shared" si="212"/>
        <v>222301</v>
      </c>
      <c r="B1115" s="25">
        <f t="shared" si="213"/>
        <v>222500</v>
      </c>
      <c r="C1115" s="24">
        <f t="shared" si="208"/>
        <v>17933</v>
      </c>
      <c r="D1115" s="24">
        <f t="shared" si="209"/>
        <v>27440</v>
      </c>
      <c r="E1115" s="24">
        <f t="shared" si="210"/>
        <v>16093</v>
      </c>
      <c r="F1115" s="24">
        <f t="shared" si="211"/>
        <v>46585</v>
      </c>
      <c r="G1115" s="24"/>
      <c r="K1115" s="26"/>
      <c r="L1115" s="26"/>
      <c r="M1115" s="26"/>
    </row>
    <row r="1116" spans="1:13" x14ac:dyDescent="0.15">
      <c r="A1116" s="32">
        <f t="shared" si="212"/>
        <v>222501</v>
      </c>
      <c r="B1116" s="25">
        <f t="shared" si="213"/>
        <v>222700</v>
      </c>
      <c r="C1116" s="24">
        <f t="shared" si="208"/>
        <v>17947</v>
      </c>
      <c r="D1116" s="24">
        <f t="shared" si="209"/>
        <v>27464</v>
      </c>
      <c r="E1116" s="24">
        <f t="shared" si="210"/>
        <v>16107</v>
      </c>
      <c r="F1116" s="24">
        <f t="shared" si="211"/>
        <v>46625</v>
      </c>
      <c r="G1116" s="24"/>
      <c r="K1116" s="24"/>
      <c r="L1116" s="24"/>
      <c r="M1116" s="24"/>
    </row>
    <row r="1117" spans="1:13" ht="15" x14ac:dyDescent="0.2">
      <c r="A1117" s="32">
        <f t="shared" si="212"/>
        <v>222701</v>
      </c>
      <c r="B1117" s="25">
        <f t="shared" si="213"/>
        <v>222900</v>
      </c>
      <c r="C1117" s="24">
        <f t="shared" si="208"/>
        <v>17961</v>
      </c>
      <c r="D1117" s="24">
        <f t="shared" si="209"/>
        <v>27488</v>
      </c>
      <c r="E1117" s="24">
        <f t="shared" si="210"/>
        <v>16121</v>
      </c>
      <c r="F1117" s="24">
        <f t="shared" si="211"/>
        <v>46665</v>
      </c>
      <c r="G1117" s="24"/>
      <c r="K1117" s="26"/>
      <c r="L1117" s="26"/>
      <c r="M1117" s="26"/>
    </row>
    <row r="1118" spans="1:13" ht="15" x14ac:dyDescent="0.2">
      <c r="A1118" s="32">
        <f t="shared" si="212"/>
        <v>222901</v>
      </c>
      <c r="B1118" s="25">
        <f t="shared" si="213"/>
        <v>223100</v>
      </c>
      <c r="C1118" s="24">
        <f t="shared" ref="C1118:C1181" si="214">C1117+($B1118-$B1117)*(VLOOKUP($A1118,$H$4:$M$14,3))</f>
        <v>17975</v>
      </c>
      <c r="D1118" s="24">
        <f t="shared" ref="D1118:D1181" si="215">D1117+($B1118-$B1117)*(VLOOKUP($A1118,$H$4:$M$14,4))</f>
        <v>27512</v>
      </c>
      <c r="E1118" s="24">
        <f t="shared" ref="E1118:E1181" si="216">E1117+($B1118-$B1117)*(VLOOKUP($A1118,$H$4:$M$14,5))</f>
        <v>16135</v>
      </c>
      <c r="F1118" s="24">
        <f t="shared" ref="F1118:F1181" si="217">F1117+($B1118-$B1117)*(VLOOKUP($A1118,$H$4:$M$14,6))</f>
        <v>46705</v>
      </c>
      <c r="G1118" s="24"/>
      <c r="K1118" s="26"/>
      <c r="L1118" s="26"/>
      <c r="M1118" s="26"/>
    </row>
    <row r="1119" spans="1:13" x14ac:dyDescent="0.15">
      <c r="A1119" s="32">
        <f t="shared" si="212"/>
        <v>223101</v>
      </c>
      <c r="B1119" s="25">
        <f t="shared" si="213"/>
        <v>223300</v>
      </c>
      <c r="C1119" s="24">
        <f t="shared" si="214"/>
        <v>17989</v>
      </c>
      <c r="D1119" s="24">
        <f t="shared" si="215"/>
        <v>27536</v>
      </c>
      <c r="E1119" s="24">
        <f t="shared" si="216"/>
        <v>16149</v>
      </c>
      <c r="F1119" s="24">
        <f t="shared" si="217"/>
        <v>46745</v>
      </c>
      <c r="G1119" s="24"/>
      <c r="K1119" s="24"/>
      <c r="L1119" s="24"/>
      <c r="M1119" s="24"/>
    </row>
    <row r="1120" spans="1:13" ht="15" x14ac:dyDescent="0.2">
      <c r="A1120" s="32">
        <f t="shared" si="212"/>
        <v>223301</v>
      </c>
      <c r="B1120" s="25">
        <f t="shared" si="213"/>
        <v>223500</v>
      </c>
      <c r="C1120" s="24">
        <f t="shared" si="214"/>
        <v>18003</v>
      </c>
      <c r="D1120" s="24">
        <f t="shared" si="215"/>
        <v>27560</v>
      </c>
      <c r="E1120" s="24">
        <f t="shared" si="216"/>
        <v>16163</v>
      </c>
      <c r="F1120" s="24">
        <f t="shared" si="217"/>
        <v>46785</v>
      </c>
      <c r="G1120" s="24"/>
      <c r="K1120" s="26"/>
      <c r="L1120" s="26"/>
      <c r="M1120" s="26"/>
    </row>
    <row r="1121" spans="1:13" ht="15" x14ac:dyDescent="0.2">
      <c r="A1121" s="32">
        <f t="shared" si="212"/>
        <v>223501</v>
      </c>
      <c r="B1121" s="25">
        <f t="shared" si="213"/>
        <v>223700</v>
      </c>
      <c r="C1121" s="24">
        <f t="shared" si="214"/>
        <v>18017</v>
      </c>
      <c r="D1121" s="24">
        <f t="shared" si="215"/>
        <v>27584</v>
      </c>
      <c r="E1121" s="24">
        <f t="shared" si="216"/>
        <v>16177</v>
      </c>
      <c r="F1121" s="24">
        <f t="shared" si="217"/>
        <v>46825</v>
      </c>
      <c r="G1121" s="24"/>
      <c r="K1121" s="26"/>
      <c r="L1121" s="26"/>
      <c r="M1121" s="26"/>
    </row>
    <row r="1122" spans="1:13" x14ac:dyDescent="0.15">
      <c r="A1122" s="32">
        <f t="shared" si="212"/>
        <v>223701</v>
      </c>
      <c r="B1122" s="25">
        <f t="shared" si="213"/>
        <v>223900</v>
      </c>
      <c r="C1122" s="24">
        <f t="shared" si="214"/>
        <v>18031</v>
      </c>
      <c r="D1122" s="24">
        <f t="shared" si="215"/>
        <v>27608</v>
      </c>
      <c r="E1122" s="24">
        <f t="shared" si="216"/>
        <v>16191</v>
      </c>
      <c r="F1122" s="24">
        <f t="shared" si="217"/>
        <v>46865</v>
      </c>
      <c r="G1122" s="24"/>
      <c r="K1122" s="24"/>
      <c r="L1122" s="24"/>
      <c r="M1122" s="24"/>
    </row>
    <row r="1123" spans="1:13" ht="15" x14ac:dyDescent="0.2">
      <c r="A1123" s="32">
        <f t="shared" si="212"/>
        <v>223901</v>
      </c>
      <c r="B1123" s="25">
        <f t="shared" si="213"/>
        <v>224100</v>
      </c>
      <c r="C1123" s="24">
        <f t="shared" si="214"/>
        <v>18045</v>
      </c>
      <c r="D1123" s="24">
        <f t="shared" si="215"/>
        <v>27632</v>
      </c>
      <c r="E1123" s="24">
        <f t="shared" si="216"/>
        <v>16205</v>
      </c>
      <c r="F1123" s="24">
        <f t="shared" si="217"/>
        <v>46905</v>
      </c>
      <c r="G1123" s="24"/>
      <c r="K1123" s="26"/>
      <c r="L1123" s="26"/>
      <c r="M1123" s="26"/>
    </row>
    <row r="1124" spans="1:13" ht="15" x14ac:dyDescent="0.2">
      <c r="A1124" s="32">
        <f t="shared" si="212"/>
        <v>224101</v>
      </c>
      <c r="B1124" s="25">
        <f t="shared" si="213"/>
        <v>224300</v>
      </c>
      <c r="C1124" s="24">
        <f t="shared" si="214"/>
        <v>18059</v>
      </c>
      <c r="D1124" s="24">
        <f t="shared" si="215"/>
        <v>27656</v>
      </c>
      <c r="E1124" s="24">
        <f t="shared" si="216"/>
        <v>16219</v>
      </c>
      <c r="F1124" s="24">
        <f t="shared" si="217"/>
        <v>46945</v>
      </c>
      <c r="G1124" s="24"/>
      <c r="K1124" s="26"/>
      <c r="L1124" s="26"/>
      <c r="M1124" s="26"/>
    </row>
    <row r="1125" spans="1:13" x14ac:dyDescent="0.15">
      <c r="A1125" s="32">
        <f t="shared" si="212"/>
        <v>224301</v>
      </c>
      <c r="B1125" s="25">
        <f t="shared" si="213"/>
        <v>224500</v>
      </c>
      <c r="C1125" s="24">
        <f t="shared" si="214"/>
        <v>18073</v>
      </c>
      <c r="D1125" s="24">
        <f t="shared" si="215"/>
        <v>27680</v>
      </c>
      <c r="E1125" s="24">
        <f t="shared" si="216"/>
        <v>16233</v>
      </c>
      <c r="F1125" s="24">
        <f t="shared" si="217"/>
        <v>46985</v>
      </c>
      <c r="G1125" s="24"/>
      <c r="K1125" s="24"/>
      <c r="L1125" s="24"/>
      <c r="M1125" s="24"/>
    </row>
    <row r="1126" spans="1:13" ht="15" x14ac:dyDescent="0.2">
      <c r="A1126" s="32">
        <f t="shared" si="212"/>
        <v>224501</v>
      </c>
      <c r="B1126" s="25">
        <f t="shared" si="213"/>
        <v>224700</v>
      </c>
      <c r="C1126" s="24">
        <f t="shared" si="214"/>
        <v>18087</v>
      </c>
      <c r="D1126" s="24">
        <f t="shared" si="215"/>
        <v>27704</v>
      </c>
      <c r="E1126" s="24">
        <f t="shared" si="216"/>
        <v>16247</v>
      </c>
      <c r="F1126" s="24">
        <f t="shared" si="217"/>
        <v>47025</v>
      </c>
      <c r="G1126" s="24"/>
      <c r="K1126" s="26"/>
      <c r="L1126" s="26"/>
      <c r="M1126" s="26"/>
    </row>
    <row r="1127" spans="1:13" ht="15" x14ac:dyDescent="0.2">
      <c r="A1127" s="32">
        <f t="shared" si="212"/>
        <v>224701</v>
      </c>
      <c r="B1127" s="25">
        <f t="shared" si="213"/>
        <v>224900</v>
      </c>
      <c r="C1127" s="24">
        <f t="shared" si="214"/>
        <v>18101</v>
      </c>
      <c r="D1127" s="24">
        <f t="shared" si="215"/>
        <v>27728</v>
      </c>
      <c r="E1127" s="24">
        <f t="shared" si="216"/>
        <v>16261</v>
      </c>
      <c r="F1127" s="24">
        <f t="shared" si="217"/>
        <v>47065</v>
      </c>
      <c r="G1127" s="24"/>
      <c r="K1127" s="26"/>
      <c r="L1127" s="26"/>
      <c r="M1127" s="26"/>
    </row>
    <row r="1128" spans="1:13" x14ac:dyDescent="0.15">
      <c r="A1128" s="32">
        <f t="shared" si="212"/>
        <v>224901</v>
      </c>
      <c r="B1128" s="25">
        <f t="shared" si="213"/>
        <v>225100</v>
      </c>
      <c r="C1128" s="24">
        <f t="shared" si="214"/>
        <v>18115</v>
      </c>
      <c r="D1128" s="24">
        <f t="shared" si="215"/>
        <v>27752</v>
      </c>
      <c r="E1128" s="24">
        <f t="shared" si="216"/>
        <v>16275</v>
      </c>
      <c r="F1128" s="24">
        <f t="shared" si="217"/>
        <v>47105</v>
      </c>
      <c r="G1128" s="24"/>
      <c r="K1128" s="24"/>
      <c r="L1128" s="24"/>
      <c r="M1128" s="24"/>
    </row>
    <row r="1129" spans="1:13" ht="15" x14ac:dyDescent="0.2">
      <c r="A1129" s="32">
        <f t="shared" si="212"/>
        <v>225101</v>
      </c>
      <c r="B1129" s="25">
        <f t="shared" si="213"/>
        <v>225300</v>
      </c>
      <c r="C1129" s="24">
        <f t="shared" si="214"/>
        <v>18129</v>
      </c>
      <c r="D1129" s="24">
        <f t="shared" si="215"/>
        <v>27776</v>
      </c>
      <c r="E1129" s="24">
        <f t="shared" si="216"/>
        <v>16289</v>
      </c>
      <c r="F1129" s="24">
        <f t="shared" si="217"/>
        <v>47145</v>
      </c>
      <c r="G1129" s="24"/>
      <c r="K1129" s="26"/>
      <c r="L1129" s="26"/>
      <c r="M1129" s="26"/>
    </row>
    <row r="1130" spans="1:13" ht="15" x14ac:dyDescent="0.2">
      <c r="A1130" s="32">
        <f t="shared" si="212"/>
        <v>225301</v>
      </c>
      <c r="B1130" s="25">
        <f t="shared" si="213"/>
        <v>225500</v>
      </c>
      <c r="C1130" s="24">
        <f t="shared" si="214"/>
        <v>18143</v>
      </c>
      <c r="D1130" s="24">
        <f t="shared" si="215"/>
        <v>27800</v>
      </c>
      <c r="E1130" s="24">
        <f t="shared" si="216"/>
        <v>16303</v>
      </c>
      <c r="F1130" s="24">
        <f t="shared" si="217"/>
        <v>47185</v>
      </c>
      <c r="G1130" s="24"/>
      <c r="K1130" s="26"/>
      <c r="L1130" s="26"/>
      <c r="M1130" s="26"/>
    </row>
    <row r="1131" spans="1:13" x14ac:dyDescent="0.15">
      <c r="A1131" s="32">
        <f t="shared" si="212"/>
        <v>225501</v>
      </c>
      <c r="B1131" s="25">
        <f t="shared" si="213"/>
        <v>225700</v>
      </c>
      <c r="C1131" s="24">
        <f t="shared" si="214"/>
        <v>18157</v>
      </c>
      <c r="D1131" s="24">
        <f t="shared" si="215"/>
        <v>27824</v>
      </c>
      <c r="E1131" s="24">
        <f t="shared" si="216"/>
        <v>16317</v>
      </c>
      <c r="F1131" s="24">
        <f t="shared" si="217"/>
        <v>47225</v>
      </c>
      <c r="G1131" s="24"/>
      <c r="K1131" s="24"/>
      <c r="L1131" s="24"/>
      <c r="M1131" s="24"/>
    </row>
    <row r="1132" spans="1:13" ht="15" x14ac:dyDescent="0.2">
      <c r="A1132" s="32">
        <f t="shared" si="212"/>
        <v>225701</v>
      </c>
      <c r="B1132" s="25">
        <f t="shared" si="213"/>
        <v>225900</v>
      </c>
      <c r="C1132" s="24">
        <f t="shared" si="214"/>
        <v>18171</v>
      </c>
      <c r="D1132" s="24">
        <f t="shared" si="215"/>
        <v>27848</v>
      </c>
      <c r="E1132" s="24">
        <f t="shared" si="216"/>
        <v>16331</v>
      </c>
      <c r="F1132" s="24">
        <f t="shared" si="217"/>
        <v>47265</v>
      </c>
      <c r="G1132" s="24"/>
      <c r="K1132" s="26"/>
      <c r="L1132" s="26"/>
      <c r="M1132" s="26"/>
    </row>
    <row r="1133" spans="1:13" ht="15" x14ac:dyDescent="0.2">
      <c r="A1133" s="32">
        <f t="shared" si="212"/>
        <v>225901</v>
      </c>
      <c r="B1133" s="25">
        <f t="shared" si="213"/>
        <v>226100</v>
      </c>
      <c r="C1133" s="24">
        <f t="shared" si="214"/>
        <v>18185</v>
      </c>
      <c r="D1133" s="24">
        <f t="shared" si="215"/>
        <v>27872</v>
      </c>
      <c r="E1133" s="24">
        <f t="shared" si="216"/>
        <v>16345</v>
      </c>
      <c r="F1133" s="24">
        <f t="shared" si="217"/>
        <v>47305</v>
      </c>
      <c r="G1133" s="24"/>
      <c r="K1133" s="26"/>
      <c r="L1133" s="26"/>
      <c r="M1133" s="26"/>
    </row>
    <row r="1134" spans="1:13" x14ac:dyDescent="0.15">
      <c r="A1134" s="32">
        <f t="shared" si="212"/>
        <v>226101</v>
      </c>
      <c r="B1134" s="25">
        <f t="shared" si="213"/>
        <v>226300</v>
      </c>
      <c r="C1134" s="24">
        <f t="shared" si="214"/>
        <v>18199</v>
      </c>
      <c r="D1134" s="24">
        <f t="shared" si="215"/>
        <v>27896</v>
      </c>
      <c r="E1134" s="24">
        <f t="shared" si="216"/>
        <v>16359</v>
      </c>
      <c r="F1134" s="24">
        <f t="shared" si="217"/>
        <v>47345</v>
      </c>
      <c r="G1134" s="24"/>
      <c r="K1134" s="24"/>
      <c r="L1134" s="24"/>
      <c r="M1134" s="24"/>
    </row>
    <row r="1135" spans="1:13" ht="15" x14ac:dyDescent="0.2">
      <c r="A1135" s="32">
        <f t="shared" si="212"/>
        <v>226301</v>
      </c>
      <c r="B1135" s="25">
        <f t="shared" si="213"/>
        <v>226500</v>
      </c>
      <c r="C1135" s="24">
        <f t="shared" si="214"/>
        <v>18213</v>
      </c>
      <c r="D1135" s="24">
        <f t="shared" si="215"/>
        <v>27920</v>
      </c>
      <c r="E1135" s="24">
        <f t="shared" si="216"/>
        <v>16373</v>
      </c>
      <c r="F1135" s="24">
        <f t="shared" si="217"/>
        <v>47385</v>
      </c>
      <c r="G1135" s="24"/>
      <c r="K1135" s="26"/>
      <c r="L1135" s="26"/>
      <c r="M1135" s="26"/>
    </row>
    <row r="1136" spans="1:13" ht="15" x14ac:dyDescent="0.2">
      <c r="A1136" s="32">
        <f t="shared" si="212"/>
        <v>226501</v>
      </c>
      <c r="B1136" s="25">
        <f t="shared" si="213"/>
        <v>226700</v>
      </c>
      <c r="C1136" s="24">
        <f t="shared" si="214"/>
        <v>18227</v>
      </c>
      <c r="D1136" s="24">
        <f t="shared" si="215"/>
        <v>27944</v>
      </c>
      <c r="E1136" s="24">
        <f t="shared" si="216"/>
        <v>16387</v>
      </c>
      <c r="F1136" s="24">
        <f t="shared" si="217"/>
        <v>47425</v>
      </c>
      <c r="G1136" s="24"/>
      <c r="K1136" s="26"/>
      <c r="L1136" s="26"/>
      <c r="M1136" s="26"/>
    </row>
    <row r="1137" spans="1:13" x14ac:dyDescent="0.15">
      <c r="A1137" s="32">
        <f t="shared" si="212"/>
        <v>226701</v>
      </c>
      <c r="B1137" s="25">
        <f t="shared" si="213"/>
        <v>226900</v>
      </c>
      <c r="C1137" s="24">
        <f t="shared" si="214"/>
        <v>18241</v>
      </c>
      <c r="D1137" s="24">
        <f t="shared" si="215"/>
        <v>27968</v>
      </c>
      <c r="E1137" s="24">
        <f t="shared" si="216"/>
        <v>16401</v>
      </c>
      <c r="F1137" s="24">
        <f t="shared" si="217"/>
        <v>47465</v>
      </c>
      <c r="G1137" s="24"/>
      <c r="K1137" s="24"/>
      <c r="L1137" s="24"/>
      <c r="M1137" s="24"/>
    </row>
    <row r="1138" spans="1:13" ht="15" x14ac:dyDescent="0.2">
      <c r="A1138" s="32">
        <f t="shared" si="212"/>
        <v>226901</v>
      </c>
      <c r="B1138" s="25">
        <f t="shared" si="213"/>
        <v>227100</v>
      </c>
      <c r="C1138" s="24">
        <f t="shared" si="214"/>
        <v>18255</v>
      </c>
      <c r="D1138" s="24">
        <f t="shared" si="215"/>
        <v>27992</v>
      </c>
      <c r="E1138" s="24">
        <f t="shared" si="216"/>
        <v>16415</v>
      </c>
      <c r="F1138" s="24">
        <f t="shared" si="217"/>
        <v>47505</v>
      </c>
      <c r="G1138" s="24"/>
      <c r="K1138" s="26"/>
      <c r="L1138" s="26"/>
      <c r="M1138" s="26"/>
    </row>
    <row r="1139" spans="1:13" ht="15" x14ac:dyDescent="0.2">
      <c r="A1139" s="32">
        <f t="shared" si="212"/>
        <v>227101</v>
      </c>
      <c r="B1139" s="25">
        <f t="shared" si="213"/>
        <v>227300</v>
      </c>
      <c r="C1139" s="24">
        <f t="shared" si="214"/>
        <v>18269</v>
      </c>
      <c r="D1139" s="24">
        <f t="shared" si="215"/>
        <v>28016</v>
      </c>
      <c r="E1139" s="24">
        <f t="shared" si="216"/>
        <v>16429</v>
      </c>
      <c r="F1139" s="24">
        <f t="shared" si="217"/>
        <v>47545</v>
      </c>
      <c r="G1139" s="24"/>
      <c r="K1139" s="26"/>
      <c r="L1139" s="26"/>
      <c r="M1139" s="26"/>
    </row>
    <row r="1140" spans="1:13" x14ac:dyDescent="0.15">
      <c r="A1140" s="32">
        <f t="shared" si="212"/>
        <v>227301</v>
      </c>
      <c r="B1140" s="25">
        <f t="shared" si="213"/>
        <v>227500</v>
      </c>
      <c r="C1140" s="24">
        <f t="shared" si="214"/>
        <v>18283</v>
      </c>
      <c r="D1140" s="24">
        <f t="shared" si="215"/>
        <v>28040</v>
      </c>
      <c r="E1140" s="24">
        <f t="shared" si="216"/>
        <v>16443</v>
      </c>
      <c r="F1140" s="24">
        <f t="shared" si="217"/>
        <v>47585</v>
      </c>
      <c r="G1140" s="24"/>
      <c r="K1140" s="24"/>
      <c r="L1140" s="24"/>
      <c r="M1140" s="24"/>
    </row>
    <row r="1141" spans="1:13" ht="15" x14ac:dyDescent="0.2">
      <c r="A1141" s="32">
        <f t="shared" si="212"/>
        <v>227501</v>
      </c>
      <c r="B1141" s="25">
        <f t="shared" si="213"/>
        <v>227700</v>
      </c>
      <c r="C1141" s="24">
        <f t="shared" si="214"/>
        <v>18297</v>
      </c>
      <c r="D1141" s="24">
        <f t="shared" si="215"/>
        <v>28064</v>
      </c>
      <c r="E1141" s="24">
        <f t="shared" si="216"/>
        <v>16457</v>
      </c>
      <c r="F1141" s="24">
        <f t="shared" si="217"/>
        <v>47625</v>
      </c>
      <c r="G1141" s="24"/>
      <c r="K1141" s="26"/>
      <c r="L1141" s="26"/>
      <c r="M1141" s="26"/>
    </row>
    <row r="1142" spans="1:13" ht="15" x14ac:dyDescent="0.2">
      <c r="A1142" s="32">
        <f t="shared" si="212"/>
        <v>227701</v>
      </c>
      <c r="B1142" s="25">
        <f t="shared" si="213"/>
        <v>227900</v>
      </c>
      <c r="C1142" s="24">
        <f t="shared" si="214"/>
        <v>18311</v>
      </c>
      <c r="D1142" s="24">
        <f t="shared" si="215"/>
        <v>28088</v>
      </c>
      <c r="E1142" s="24">
        <f t="shared" si="216"/>
        <v>16471</v>
      </c>
      <c r="F1142" s="24">
        <f t="shared" si="217"/>
        <v>47665</v>
      </c>
      <c r="G1142" s="24"/>
      <c r="K1142" s="26"/>
      <c r="L1142" s="26"/>
      <c r="M1142" s="26"/>
    </row>
    <row r="1143" spans="1:13" x14ac:dyDescent="0.15">
      <c r="A1143" s="32">
        <f t="shared" si="212"/>
        <v>227901</v>
      </c>
      <c r="B1143" s="25">
        <f t="shared" si="213"/>
        <v>228100</v>
      </c>
      <c r="C1143" s="24">
        <f t="shared" si="214"/>
        <v>18325</v>
      </c>
      <c r="D1143" s="24">
        <f t="shared" si="215"/>
        <v>28112</v>
      </c>
      <c r="E1143" s="24">
        <f t="shared" si="216"/>
        <v>16485</v>
      </c>
      <c r="F1143" s="24">
        <f t="shared" si="217"/>
        <v>47705</v>
      </c>
      <c r="G1143" s="24"/>
      <c r="K1143" s="24"/>
      <c r="L1143" s="24"/>
      <c r="M1143" s="24"/>
    </row>
    <row r="1144" spans="1:13" ht="15" x14ac:dyDescent="0.2">
      <c r="A1144" s="32">
        <f t="shared" si="212"/>
        <v>228101</v>
      </c>
      <c r="B1144" s="25">
        <f t="shared" si="213"/>
        <v>228300</v>
      </c>
      <c r="C1144" s="24">
        <f t="shared" si="214"/>
        <v>18339</v>
      </c>
      <c r="D1144" s="24">
        <f t="shared" si="215"/>
        <v>28136</v>
      </c>
      <c r="E1144" s="24">
        <f t="shared" si="216"/>
        <v>16499</v>
      </c>
      <c r="F1144" s="24">
        <f t="shared" si="217"/>
        <v>47745</v>
      </c>
      <c r="G1144" s="24"/>
      <c r="K1144" s="26"/>
      <c r="L1144" s="26"/>
      <c r="M1144" s="26"/>
    </row>
    <row r="1145" spans="1:13" ht="15" x14ac:dyDescent="0.2">
      <c r="A1145" s="32">
        <f t="shared" si="212"/>
        <v>228301</v>
      </c>
      <c r="B1145" s="25">
        <f t="shared" si="213"/>
        <v>228500</v>
      </c>
      <c r="C1145" s="24">
        <f t="shared" si="214"/>
        <v>18353</v>
      </c>
      <c r="D1145" s="24">
        <f t="shared" si="215"/>
        <v>28160</v>
      </c>
      <c r="E1145" s="24">
        <f t="shared" si="216"/>
        <v>16513</v>
      </c>
      <c r="F1145" s="24">
        <f t="shared" si="217"/>
        <v>47785</v>
      </c>
      <c r="G1145" s="24"/>
      <c r="K1145" s="26"/>
      <c r="L1145" s="26"/>
      <c r="M1145" s="26"/>
    </row>
    <row r="1146" spans="1:13" x14ac:dyDescent="0.15">
      <c r="A1146" s="32">
        <f t="shared" si="212"/>
        <v>228501</v>
      </c>
      <c r="B1146" s="25">
        <f t="shared" si="213"/>
        <v>228700</v>
      </c>
      <c r="C1146" s="24">
        <f t="shared" si="214"/>
        <v>18367</v>
      </c>
      <c r="D1146" s="24">
        <f t="shared" si="215"/>
        <v>28184</v>
      </c>
      <c r="E1146" s="24">
        <f t="shared" si="216"/>
        <v>16527</v>
      </c>
      <c r="F1146" s="24">
        <f t="shared" si="217"/>
        <v>47825</v>
      </c>
      <c r="G1146" s="24"/>
      <c r="K1146" s="24"/>
      <c r="L1146" s="24"/>
      <c r="M1146" s="24"/>
    </row>
    <row r="1147" spans="1:13" ht="15" x14ac:dyDescent="0.2">
      <c r="A1147" s="32">
        <f t="shared" si="212"/>
        <v>228701</v>
      </c>
      <c r="B1147" s="25">
        <f t="shared" si="213"/>
        <v>228900</v>
      </c>
      <c r="C1147" s="24">
        <f t="shared" si="214"/>
        <v>18381</v>
      </c>
      <c r="D1147" s="24">
        <f t="shared" si="215"/>
        <v>28208</v>
      </c>
      <c r="E1147" s="24">
        <f t="shared" si="216"/>
        <v>16541</v>
      </c>
      <c r="F1147" s="24">
        <f t="shared" si="217"/>
        <v>47865</v>
      </c>
      <c r="G1147" s="24"/>
      <c r="K1147" s="26"/>
      <c r="L1147" s="26"/>
      <c r="M1147" s="26"/>
    </row>
    <row r="1148" spans="1:13" ht="15" x14ac:dyDescent="0.2">
      <c r="A1148" s="32">
        <f t="shared" si="212"/>
        <v>228901</v>
      </c>
      <c r="B1148" s="25">
        <f t="shared" si="213"/>
        <v>229100</v>
      </c>
      <c r="C1148" s="24">
        <f t="shared" si="214"/>
        <v>18395</v>
      </c>
      <c r="D1148" s="24">
        <f t="shared" si="215"/>
        <v>28232</v>
      </c>
      <c r="E1148" s="24">
        <f t="shared" si="216"/>
        <v>16555</v>
      </c>
      <c r="F1148" s="24">
        <f t="shared" si="217"/>
        <v>47905</v>
      </c>
      <c r="G1148" s="24"/>
      <c r="K1148" s="26"/>
      <c r="L1148" s="26"/>
      <c r="M1148" s="26"/>
    </row>
    <row r="1149" spans="1:13" x14ac:dyDescent="0.15">
      <c r="A1149" s="32">
        <f t="shared" si="212"/>
        <v>229101</v>
      </c>
      <c r="B1149" s="25">
        <f t="shared" si="213"/>
        <v>229300</v>
      </c>
      <c r="C1149" s="24">
        <f t="shared" si="214"/>
        <v>18409</v>
      </c>
      <c r="D1149" s="24">
        <f t="shared" si="215"/>
        <v>28256</v>
      </c>
      <c r="E1149" s="24">
        <f t="shared" si="216"/>
        <v>16569</v>
      </c>
      <c r="F1149" s="24">
        <f t="shared" si="217"/>
        <v>47945</v>
      </c>
      <c r="G1149" s="24"/>
      <c r="K1149" s="24"/>
      <c r="L1149" s="24"/>
      <c r="M1149" s="24"/>
    </row>
    <row r="1150" spans="1:13" ht="15" x14ac:dyDescent="0.2">
      <c r="A1150" s="32">
        <f t="shared" si="212"/>
        <v>229301</v>
      </c>
      <c r="B1150" s="25">
        <f t="shared" si="213"/>
        <v>229500</v>
      </c>
      <c r="C1150" s="24">
        <f t="shared" si="214"/>
        <v>18423</v>
      </c>
      <c r="D1150" s="24">
        <f t="shared" si="215"/>
        <v>28280</v>
      </c>
      <c r="E1150" s="24">
        <f t="shared" si="216"/>
        <v>16583</v>
      </c>
      <c r="F1150" s="24">
        <f t="shared" si="217"/>
        <v>47985</v>
      </c>
      <c r="G1150" s="24"/>
      <c r="K1150" s="26"/>
      <c r="L1150" s="26"/>
      <c r="M1150" s="26"/>
    </row>
    <row r="1151" spans="1:13" ht="15" x14ac:dyDescent="0.2">
      <c r="A1151" s="32">
        <f t="shared" si="212"/>
        <v>229501</v>
      </c>
      <c r="B1151" s="25">
        <f t="shared" si="213"/>
        <v>229700</v>
      </c>
      <c r="C1151" s="24">
        <f t="shared" si="214"/>
        <v>18437</v>
      </c>
      <c r="D1151" s="24">
        <f t="shared" si="215"/>
        <v>28304</v>
      </c>
      <c r="E1151" s="24">
        <f t="shared" si="216"/>
        <v>16597</v>
      </c>
      <c r="F1151" s="24">
        <f t="shared" si="217"/>
        <v>48025</v>
      </c>
      <c r="G1151" s="24"/>
      <c r="K1151" s="26"/>
      <c r="L1151" s="26"/>
      <c r="M1151" s="26"/>
    </row>
    <row r="1152" spans="1:13" x14ac:dyDescent="0.15">
      <c r="A1152" s="32">
        <f t="shared" si="212"/>
        <v>229701</v>
      </c>
      <c r="B1152" s="25">
        <f t="shared" si="213"/>
        <v>229900</v>
      </c>
      <c r="C1152" s="24">
        <f t="shared" si="214"/>
        <v>18451</v>
      </c>
      <c r="D1152" s="24">
        <f t="shared" si="215"/>
        <v>28328</v>
      </c>
      <c r="E1152" s="24">
        <f t="shared" si="216"/>
        <v>16611</v>
      </c>
      <c r="F1152" s="24">
        <f t="shared" si="217"/>
        <v>48065</v>
      </c>
      <c r="G1152" s="24"/>
      <c r="K1152" s="24"/>
      <c r="L1152" s="24"/>
      <c r="M1152" s="24"/>
    </row>
    <row r="1153" spans="1:13" ht="15" x14ac:dyDescent="0.2">
      <c r="A1153" s="32">
        <f t="shared" si="212"/>
        <v>229901</v>
      </c>
      <c r="B1153" s="25">
        <f t="shared" si="213"/>
        <v>230100</v>
      </c>
      <c r="C1153" s="24">
        <f t="shared" si="214"/>
        <v>18465</v>
      </c>
      <c r="D1153" s="24">
        <f t="shared" si="215"/>
        <v>28352</v>
      </c>
      <c r="E1153" s="24">
        <f t="shared" si="216"/>
        <v>16625</v>
      </c>
      <c r="F1153" s="24">
        <f t="shared" si="217"/>
        <v>48105</v>
      </c>
      <c r="G1153" s="24"/>
      <c r="K1153" s="26"/>
      <c r="L1153" s="26"/>
      <c r="M1153" s="26"/>
    </row>
    <row r="1154" spans="1:13" ht="15" x14ac:dyDescent="0.2">
      <c r="A1154" s="32">
        <f t="shared" si="212"/>
        <v>230101</v>
      </c>
      <c r="B1154" s="25">
        <f t="shared" si="213"/>
        <v>230300</v>
      </c>
      <c r="C1154" s="24">
        <f t="shared" si="214"/>
        <v>18479</v>
      </c>
      <c r="D1154" s="24">
        <f t="shared" si="215"/>
        <v>28376</v>
      </c>
      <c r="E1154" s="24">
        <f t="shared" si="216"/>
        <v>16639</v>
      </c>
      <c r="F1154" s="24">
        <f t="shared" si="217"/>
        <v>48145</v>
      </c>
      <c r="G1154" s="24"/>
      <c r="K1154" s="26"/>
      <c r="L1154" s="26"/>
      <c r="M1154" s="26"/>
    </row>
    <row r="1155" spans="1:13" x14ac:dyDescent="0.15">
      <c r="A1155" s="32">
        <f t="shared" si="212"/>
        <v>230301</v>
      </c>
      <c r="B1155" s="25">
        <f t="shared" si="213"/>
        <v>230500</v>
      </c>
      <c r="C1155" s="24">
        <f t="shared" si="214"/>
        <v>18493</v>
      </c>
      <c r="D1155" s="24">
        <f t="shared" si="215"/>
        <v>28400</v>
      </c>
      <c r="E1155" s="24">
        <f t="shared" si="216"/>
        <v>16653</v>
      </c>
      <c r="F1155" s="24">
        <f t="shared" si="217"/>
        <v>48185</v>
      </c>
      <c r="G1155" s="24"/>
      <c r="K1155" s="24"/>
      <c r="L1155" s="24"/>
      <c r="M1155" s="24"/>
    </row>
    <row r="1156" spans="1:13" ht="15" x14ac:dyDescent="0.2">
      <c r="A1156" s="32">
        <f t="shared" si="212"/>
        <v>230501</v>
      </c>
      <c r="B1156" s="25">
        <f t="shared" si="213"/>
        <v>230700</v>
      </c>
      <c r="C1156" s="24">
        <f t="shared" si="214"/>
        <v>18507</v>
      </c>
      <c r="D1156" s="24">
        <f t="shared" si="215"/>
        <v>28424</v>
      </c>
      <c r="E1156" s="24">
        <f t="shared" si="216"/>
        <v>16667</v>
      </c>
      <c r="F1156" s="24">
        <f t="shared" si="217"/>
        <v>48225</v>
      </c>
      <c r="G1156" s="24"/>
      <c r="K1156" s="26"/>
      <c r="L1156" s="26"/>
      <c r="M1156" s="26"/>
    </row>
    <row r="1157" spans="1:13" ht="15" x14ac:dyDescent="0.2">
      <c r="A1157" s="32">
        <f t="shared" si="212"/>
        <v>230701</v>
      </c>
      <c r="B1157" s="25">
        <f t="shared" si="213"/>
        <v>230900</v>
      </c>
      <c r="C1157" s="24">
        <f t="shared" si="214"/>
        <v>18521</v>
      </c>
      <c r="D1157" s="24">
        <f t="shared" si="215"/>
        <v>28448</v>
      </c>
      <c r="E1157" s="24">
        <f t="shared" si="216"/>
        <v>16681</v>
      </c>
      <c r="F1157" s="24">
        <f t="shared" si="217"/>
        <v>48265</v>
      </c>
      <c r="G1157" s="24"/>
      <c r="K1157" s="26"/>
      <c r="L1157" s="26"/>
      <c r="M1157" s="26"/>
    </row>
    <row r="1158" spans="1:13" x14ac:dyDescent="0.15">
      <c r="A1158" s="32">
        <f t="shared" ref="A1158:A1221" si="218">B1157+1</f>
        <v>230901</v>
      </c>
      <c r="B1158" s="25">
        <f t="shared" ref="B1158:B1221" si="219">B1157+200</f>
        <v>231100</v>
      </c>
      <c r="C1158" s="24">
        <f t="shared" si="214"/>
        <v>18535</v>
      </c>
      <c r="D1158" s="24">
        <f t="shared" si="215"/>
        <v>28472</v>
      </c>
      <c r="E1158" s="24">
        <f t="shared" si="216"/>
        <v>16695</v>
      </c>
      <c r="F1158" s="24">
        <f t="shared" si="217"/>
        <v>48305</v>
      </c>
      <c r="G1158" s="24"/>
      <c r="K1158" s="24"/>
      <c r="L1158" s="24"/>
      <c r="M1158" s="24"/>
    </row>
    <row r="1159" spans="1:13" ht="15" x14ac:dyDescent="0.2">
      <c r="A1159" s="32">
        <f t="shared" si="218"/>
        <v>231101</v>
      </c>
      <c r="B1159" s="25">
        <f t="shared" si="219"/>
        <v>231300</v>
      </c>
      <c r="C1159" s="24">
        <f t="shared" si="214"/>
        <v>18549</v>
      </c>
      <c r="D1159" s="24">
        <f t="shared" si="215"/>
        <v>28496</v>
      </c>
      <c r="E1159" s="24">
        <f t="shared" si="216"/>
        <v>16709</v>
      </c>
      <c r="F1159" s="24">
        <f t="shared" si="217"/>
        <v>48345</v>
      </c>
      <c r="G1159" s="24"/>
      <c r="K1159" s="26"/>
      <c r="L1159" s="26"/>
      <c r="M1159" s="26"/>
    </row>
    <row r="1160" spans="1:13" ht="15" x14ac:dyDescent="0.2">
      <c r="A1160" s="32">
        <f t="shared" si="218"/>
        <v>231301</v>
      </c>
      <c r="B1160" s="25">
        <f t="shared" si="219"/>
        <v>231500</v>
      </c>
      <c r="C1160" s="24">
        <f t="shared" si="214"/>
        <v>18563</v>
      </c>
      <c r="D1160" s="24">
        <f t="shared" si="215"/>
        <v>28520</v>
      </c>
      <c r="E1160" s="24">
        <f t="shared" si="216"/>
        <v>16723</v>
      </c>
      <c r="F1160" s="24">
        <f t="shared" si="217"/>
        <v>48385</v>
      </c>
      <c r="G1160" s="24"/>
      <c r="K1160" s="26"/>
      <c r="L1160" s="26"/>
      <c r="M1160" s="26"/>
    </row>
    <row r="1161" spans="1:13" x14ac:dyDescent="0.15">
      <c r="A1161" s="32">
        <f t="shared" si="218"/>
        <v>231501</v>
      </c>
      <c r="B1161" s="25">
        <f t="shared" si="219"/>
        <v>231700</v>
      </c>
      <c r="C1161" s="24">
        <f t="shared" si="214"/>
        <v>18577</v>
      </c>
      <c r="D1161" s="24">
        <f t="shared" si="215"/>
        <v>28544</v>
      </c>
      <c r="E1161" s="24">
        <f t="shared" si="216"/>
        <v>16737</v>
      </c>
      <c r="F1161" s="24">
        <f t="shared" si="217"/>
        <v>48425</v>
      </c>
      <c r="G1161" s="24"/>
      <c r="K1161" s="24"/>
      <c r="L1161" s="24"/>
      <c r="M1161" s="24"/>
    </row>
    <row r="1162" spans="1:13" ht="15" x14ac:dyDescent="0.2">
      <c r="A1162" s="32">
        <f t="shared" si="218"/>
        <v>231701</v>
      </c>
      <c r="B1162" s="25">
        <f t="shared" si="219"/>
        <v>231900</v>
      </c>
      <c r="C1162" s="24">
        <f t="shared" si="214"/>
        <v>18591</v>
      </c>
      <c r="D1162" s="24">
        <f t="shared" si="215"/>
        <v>28568</v>
      </c>
      <c r="E1162" s="24">
        <f t="shared" si="216"/>
        <v>16751</v>
      </c>
      <c r="F1162" s="24">
        <f t="shared" si="217"/>
        <v>48465</v>
      </c>
      <c r="G1162" s="24"/>
      <c r="K1162" s="26"/>
      <c r="L1162" s="26"/>
      <c r="M1162" s="26"/>
    </row>
    <row r="1163" spans="1:13" ht="15" x14ac:dyDescent="0.2">
      <c r="A1163" s="32">
        <f t="shared" si="218"/>
        <v>231901</v>
      </c>
      <c r="B1163" s="25">
        <f t="shared" si="219"/>
        <v>232100</v>
      </c>
      <c r="C1163" s="24">
        <f t="shared" si="214"/>
        <v>18605</v>
      </c>
      <c r="D1163" s="24">
        <f t="shared" si="215"/>
        <v>28592</v>
      </c>
      <c r="E1163" s="24">
        <f t="shared" si="216"/>
        <v>16765</v>
      </c>
      <c r="F1163" s="24">
        <f t="shared" si="217"/>
        <v>48505</v>
      </c>
      <c r="G1163" s="24"/>
      <c r="K1163" s="26"/>
      <c r="L1163" s="26"/>
      <c r="M1163" s="26"/>
    </row>
    <row r="1164" spans="1:13" x14ac:dyDescent="0.15">
      <c r="A1164" s="32">
        <f t="shared" si="218"/>
        <v>232101</v>
      </c>
      <c r="B1164" s="25">
        <f t="shared" si="219"/>
        <v>232300</v>
      </c>
      <c r="C1164" s="24">
        <f t="shared" si="214"/>
        <v>18619</v>
      </c>
      <c r="D1164" s="24">
        <f t="shared" si="215"/>
        <v>28616</v>
      </c>
      <c r="E1164" s="24">
        <f t="shared" si="216"/>
        <v>16779</v>
      </c>
      <c r="F1164" s="24">
        <f t="shared" si="217"/>
        <v>48545</v>
      </c>
      <c r="G1164" s="24"/>
      <c r="K1164" s="24"/>
      <c r="L1164" s="24"/>
      <c r="M1164" s="24"/>
    </row>
    <row r="1165" spans="1:13" ht="15" x14ac:dyDescent="0.2">
      <c r="A1165" s="32">
        <f t="shared" si="218"/>
        <v>232301</v>
      </c>
      <c r="B1165" s="25">
        <f t="shared" si="219"/>
        <v>232500</v>
      </c>
      <c r="C1165" s="24">
        <f t="shared" si="214"/>
        <v>18633</v>
      </c>
      <c r="D1165" s="24">
        <f t="shared" si="215"/>
        <v>28640</v>
      </c>
      <c r="E1165" s="24">
        <f t="shared" si="216"/>
        <v>16793</v>
      </c>
      <c r="F1165" s="24">
        <f t="shared" si="217"/>
        <v>48585</v>
      </c>
      <c r="G1165" s="24"/>
      <c r="K1165" s="26"/>
      <c r="L1165" s="26"/>
      <c r="M1165" s="26"/>
    </row>
    <row r="1166" spans="1:13" ht="15" x14ac:dyDescent="0.2">
      <c r="A1166" s="32">
        <f t="shared" si="218"/>
        <v>232501</v>
      </c>
      <c r="B1166" s="25">
        <f t="shared" si="219"/>
        <v>232700</v>
      </c>
      <c r="C1166" s="24">
        <f t="shared" si="214"/>
        <v>18647</v>
      </c>
      <c r="D1166" s="24">
        <f t="shared" si="215"/>
        <v>28664</v>
      </c>
      <c r="E1166" s="24">
        <f t="shared" si="216"/>
        <v>16807</v>
      </c>
      <c r="F1166" s="24">
        <f t="shared" si="217"/>
        <v>48625</v>
      </c>
      <c r="G1166" s="24"/>
      <c r="K1166" s="26"/>
      <c r="L1166" s="26"/>
      <c r="M1166" s="26"/>
    </row>
    <row r="1167" spans="1:13" x14ac:dyDescent="0.15">
      <c r="A1167" s="32">
        <f t="shared" si="218"/>
        <v>232701</v>
      </c>
      <c r="B1167" s="25">
        <f t="shared" si="219"/>
        <v>232900</v>
      </c>
      <c r="C1167" s="24">
        <f t="shared" si="214"/>
        <v>18661</v>
      </c>
      <c r="D1167" s="24">
        <f t="shared" si="215"/>
        <v>28688</v>
      </c>
      <c r="E1167" s="24">
        <f t="shared" si="216"/>
        <v>16821</v>
      </c>
      <c r="F1167" s="24">
        <f t="shared" si="217"/>
        <v>48665</v>
      </c>
      <c r="G1167" s="24"/>
      <c r="K1167" s="24"/>
      <c r="L1167" s="24"/>
      <c r="M1167" s="24"/>
    </row>
    <row r="1168" spans="1:13" ht="15" x14ac:dyDescent="0.2">
      <c r="A1168" s="32">
        <f t="shared" si="218"/>
        <v>232901</v>
      </c>
      <c r="B1168" s="25">
        <f t="shared" si="219"/>
        <v>233100</v>
      </c>
      <c r="C1168" s="24">
        <f t="shared" si="214"/>
        <v>18675</v>
      </c>
      <c r="D1168" s="24">
        <f t="shared" si="215"/>
        <v>28712</v>
      </c>
      <c r="E1168" s="24">
        <f t="shared" si="216"/>
        <v>16835</v>
      </c>
      <c r="F1168" s="24">
        <f t="shared" si="217"/>
        <v>48705</v>
      </c>
      <c r="G1168" s="24"/>
      <c r="K1168" s="26"/>
      <c r="L1168" s="26"/>
      <c r="M1168" s="26"/>
    </row>
    <row r="1169" spans="1:13" ht="15" x14ac:dyDescent="0.2">
      <c r="A1169" s="32">
        <f t="shared" si="218"/>
        <v>233101</v>
      </c>
      <c r="B1169" s="25">
        <f t="shared" si="219"/>
        <v>233300</v>
      </c>
      <c r="C1169" s="24">
        <f t="shared" si="214"/>
        <v>18689</v>
      </c>
      <c r="D1169" s="24">
        <f t="shared" si="215"/>
        <v>28736</v>
      </c>
      <c r="E1169" s="24">
        <f t="shared" si="216"/>
        <v>16849</v>
      </c>
      <c r="F1169" s="24">
        <f t="shared" si="217"/>
        <v>48745</v>
      </c>
      <c r="G1169" s="24"/>
      <c r="K1169" s="26"/>
      <c r="L1169" s="26"/>
      <c r="M1169" s="26"/>
    </row>
    <row r="1170" spans="1:13" x14ac:dyDescent="0.15">
      <c r="A1170" s="32">
        <f t="shared" si="218"/>
        <v>233301</v>
      </c>
      <c r="B1170" s="25">
        <f t="shared" si="219"/>
        <v>233500</v>
      </c>
      <c r="C1170" s="24">
        <f t="shared" si="214"/>
        <v>18703</v>
      </c>
      <c r="D1170" s="24">
        <f t="shared" si="215"/>
        <v>28760</v>
      </c>
      <c r="E1170" s="24">
        <f t="shared" si="216"/>
        <v>16863</v>
      </c>
      <c r="F1170" s="24">
        <f t="shared" si="217"/>
        <v>48785</v>
      </c>
      <c r="G1170" s="24"/>
      <c r="K1170" s="24"/>
      <c r="L1170" s="24"/>
      <c r="M1170" s="24"/>
    </row>
    <row r="1171" spans="1:13" ht="15" x14ac:dyDescent="0.2">
      <c r="A1171" s="32">
        <f t="shared" si="218"/>
        <v>233501</v>
      </c>
      <c r="B1171" s="25">
        <f t="shared" si="219"/>
        <v>233700</v>
      </c>
      <c r="C1171" s="24">
        <f t="shared" si="214"/>
        <v>18717</v>
      </c>
      <c r="D1171" s="24">
        <f t="shared" si="215"/>
        <v>28784</v>
      </c>
      <c r="E1171" s="24">
        <f t="shared" si="216"/>
        <v>16877</v>
      </c>
      <c r="F1171" s="24">
        <f t="shared" si="217"/>
        <v>48825</v>
      </c>
      <c r="G1171" s="24"/>
      <c r="K1171" s="26"/>
      <c r="L1171" s="26"/>
      <c r="M1171" s="26"/>
    </row>
    <row r="1172" spans="1:13" ht="15" x14ac:dyDescent="0.2">
      <c r="A1172" s="32">
        <f t="shared" si="218"/>
        <v>233701</v>
      </c>
      <c r="B1172" s="25">
        <f t="shared" si="219"/>
        <v>233900</v>
      </c>
      <c r="C1172" s="24">
        <f t="shared" si="214"/>
        <v>18731</v>
      </c>
      <c r="D1172" s="24">
        <f t="shared" si="215"/>
        <v>28808</v>
      </c>
      <c r="E1172" s="24">
        <f t="shared" si="216"/>
        <v>16891</v>
      </c>
      <c r="F1172" s="24">
        <f t="shared" si="217"/>
        <v>48865</v>
      </c>
      <c r="G1172" s="24"/>
      <c r="K1172" s="26"/>
      <c r="L1172" s="26"/>
      <c r="M1172" s="26"/>
    </row>
    <row r="1173" spans="1:13" x14ac:dyDescent="0.15">
      <c r="A1173" s="32">
        <f t="shared" si="218"/>
        <v>233901</v>
      </c>
      <c r="B1173" s="25">
        <f t="shared" si="219"/>
        <v>234100</v>
      </c>
      <c r="C1173" s="24">
        <f t="shared" si="214"/>
        <v>18745</v>
      </c>
      <c r="D1173" s="24">
        <f t="shared" si="215"/>
        <v>28832</v>
      </c>
      <c r="E1173" s="24">
        <f t="shared" si="216"/>
        <v>16905</v>
      </c>
      <c r="F1173" s="24">
        <f t="shared" si="217"/>
        <v>48905</v>
      </c>
      <c r="G1173" s="24"/>
      <c r="K1173" s="24"/>
      <c r="L1173" s="24"/>
      <c r="M1173" s="24"/>
    </row>
    <row r="1174" spans="1:13" ht="15" x14ac:dyDescent="0.2">
      <c r="A1174" s="32">
        <f t="shared" si="218"/>
        <v>234101</v>
      </c>
      <c r="B1174" s="25">
        <f t="shared" si="219"/>
        <v>234300</v>
      </c>
      <c r="C1174" s="24">
        <f t="shared" si="214"/>
        <v>18759</v>
      </c>
      <c r="D1174" s="24">
        <f t="shared" si="215"/>
        <v>28856</v>
      </c>
      <c r="E1174" s="24">
        <f t="shared" si="216"/>
        <v>16919</v>
      </c>
      <c r="F1174" s="24">
        <f t="shared" si="217"/>
        <v>48945</v>
      </c>
      <c r="G1174" s="24"/>
      <c r="K1174" s="26"/>
      <c r="L1174" s="26"/>
      <c r="M1174" s="26"/>
    </row>
    <row r="1175" spans="1:13" ht="15" x14ac:dyDescent="0.2">
      <c r="A1175" s="32">
        <f t="shared" si="218"/>
        <v>234301</v>
      </c>
      <c r="B1175" s="25">
        <f t="shared" si="219"/>
        <v>234500</v>
      </c>
      <c r="C1175" s="24">
        <f t="shared" si="214"/>
        <v>18773</v>
      </c>
      <c r="D1175" s="24">
        <f t="shared" si="215"/>
        <v>28880</v>
      </c>
      <c r="E1175" s="24">
        <f t="shared" si="216"/>
        <v>16933</v>
      </c>
      <c r="F1175" s="24">
        <f t="shared" si="217"/>
        <v>48985</v>
      </c>
      <c r="G1175" s="24"/>
      <c r="K1175" s="26"/>
      <c r="L1175" s="26"/>
      <c r="M1175" s="26"/>
    </row>
    <row r="1176" spans="1:13" x14ac:dyDescent="0.15">
      <c r="A1176" s="32">
        <f t="shared" si="218"/>
        <v>234501</v>
      </c>
      <c r="B1176" s="25">
        <f t="shared" si="219"/>
        <v>234700</v>
      </c>
      <c r="C1176" s="24">
        <f t="shared" si="214"/>
        <v>18787</v>
      </c>
      <c r="D1176" s="24">
        <f t="shared" si="215"/>
        <v>28904</v>
      </c>
      <c r="E1176" s="24">
        <f t="shared" si="216"/>
        <v>16947</v>
      </c>
      <c r="F1176" s="24">
        <f t="shared" si="217"/>
        <v>49025</v>
      </c>
      <c r="G1176" s="24"/>
      <c r="K1176" s="24"/>
      <c r="L1176" s="24"/>
      <c r="M1176" s="24"/>
    </row>
    <row r="1177" spans="1:13" ht="15" x14ac:dyDescent="0.2">
      <c r="A1177" s="32">
        <f t="shared" si="218"/>
        <v>234701</v>
      </c>
      <c r="B1177" s="25">
        <f t="shared" si="219"/>
        <v>234900</v>
      </c>
      <c r="C1177" s="24">
        <f t="shared" si="214"/>
        <v>18801</v>
      </c>
      <c r="D1177" s="24">
        <f t="shared" si="215"/>
        <v>28928</v>
      </c>
      <c r="E1177" s="24">
        <f t="shared" si="216"/>
        <v>16961</v>
      </c>
      <c r="F1177" s="24">
        <f t="shared" si="217"/>
        <v>49065</v>
      </c>
      <c r="G1177" s="24"/>
      <c r="K1177" s="26"/>
      <c r="L1177" s="26"/>
      <c r="M1177" s="26"/>
    </row>
    <row r="1178" spans="1:13" ht="15" x14ac:dyDescent="0.2">
      <c r="A1178" s="32">
        <f t="shared" si="218"/>
        <v>234901</v>
      </c>
      <c r="B1178" s="25">
        <f t="shared" si="219"/>
        <v>235100</v>
      </c>
      <c r="C1178" s="24">
        <f t="shared" si="214"/>
        <v>18815</v>
      </c>
      <c r="D1178" s="24">
        <f t="shared" si="215"/>
        <v>28952</v>
      </c>
      <c r="E1178" s="24">
        <f t="shared" si="216"/>
        <v>16975</v>
      </c>
      <c r="F1178" s="24">
        <f t="shared" si="217"/>
        <v>49105</v>
      </c>
      <c r="G1178" s="24"/>
      <c r="K1178" s="26"/>
      <c r="L1178" s="26"/>
      <c r="M1178" s="26"/>
    </row>
    <row r="1179" spans="1:13" x14ac:dyDescent="0.15">
      <c r="A1179" s="32">
        <f t="shared" si="218"/>
        <v>235101</v>
      </c>
      <c r="B1179" s="25">
        <f t="shared" si="219"/>
        <v>235300</v>
      </c>
      <c r="C1179" s="24">
        <f t="shared" si="214"/>
        <v>18829</v>
      </c>
      <c r="D1179" s="24">
        <f t="shared" si="215"/>
        <v>28976</v>
      </c>
      <c r="E1179" s="24">
        <f t="shared" si="216"/>
        <v>16989</v>
      </c>
      <c r="F1179" s="24">
        <f t="shared" si="217"/>
        <v>49145</v>
      </c>
      <c r="G1179" s="24"/>
      <c r="K1179" s="24"/>
      <c r="L1179" s="24"/>
      <c r="M1179" s="24"/>
    </row>
    <row r="1180" spans="1:13" ht="15" x14ac:dyDescent="0.2">
      <c r="A1180" s="32">
        <f t="shared" si="218"/>
        <v>235301</v>
      </c>
      <c r="B1180" s="25">
        <f t="shared" si="219"/>
        <v>235500</v>
      </c>
      <c r="C1180" s="24">
        <f t="shared" si="214"/>
        <v>18843</v>
      </c>
      <c r="D1180" s="24">
        <f t="shared" si="215"/>
        <v>29000</v>
      </c>
      <c r="E1180" s="24">
        <f t="shared" si="216"/>
        <v>17003</v>
      </c>
      <c r="F1180" s="24">
        <f t="shared" si="217"/>
        <v>49185</v>
      </c>
      <c r="G1180" s="24"/>
      <c r="K1180" s="26"/>
      <c r="L1180" s="26"/>
      <c r="M1180" s="26"/>
    </row>
    <row r="1181" spans="1:13" ht="15" x14ac:dyDescent="0.2">
      <c r="A1181" s="32">
        <f t="shared" si="218"/>
        <v>235501</v>
      </c>
      <c r="B1181" s="25">
        <f t="shared" si="219"/>
        <v>235700</v>
      </c>
      <c r="C1181" s="24">
        <f t="shared" si="214"/>
        <v>18857</v>
      </c>
      <c r="D1181" s="24">
        <f t="shared" si="215"/>
        <v>29024</v>
      </c>
      <c r="E1181" s="24">
        <f t="shared" si="216"/>
        <v>17017</v>
      </c>
      <c r="F1181" s="24">
        <f t="shared" si="217"/>
        <v>49225</v>
      </c>
      <c r="G1181" s="24"/>
      <c r="K1181" s="26"/>
      <c r="L1181" s="26"/>
      <c r="M1181" s="26"/>
    </row>
    <row r="1182" spans="1:13" x14ac:dyDescent="0.15">
      <c r="A1182" s="32">
        <f t="shared" si="218"/>
        <v>235701</v>
      </c>
      <c r="B1182" s="25">
        <f t="shared" si="219"/>
        <v>235900</v>
      </c>
      <c r="C1182" s="24">
        <f t="shared" ref="C1182:C1245" si="220">C1181+($B1182-$B1181)*(VLOOKUP($A1182,$H$4:$M$14,3))</f>
        <v>18871</v>
      </c>
      <c r="D1182" s="24">
        <f t="shared" ref="D1182:D1245" si="221">D1181+($B1182-$B1181)*(VLOOKUP($A1182,$H$4:$M$14,4))</f>
        <v>29048</v>
      </c>
      <c r="E1182" s="24">
        <f t="shared" ref="E1182:E1245" si="222">E1181+($B1182-$B1181)*(VLOOKUP($A1182,$H$4:$M$14,5))</f>
        <v>17031</v>
      </c>
      <c r="F1182" s="24">
        <f t="shared" ref="F1182:F1245" si="223">F1181+($B1182-$B1181)*(VLOOKUP($A1182,$H$4:$M$14,6))</f>
        <v>49265</v>
      </c>
      <c r="G1182" s="24"/>
      <c r="K1182" s="24"/>
      <c r="L1182" s="24"/>
      <c r="M1182" s="24"/>
    </row>
    <row r="1183" spans="1:13" ht="15" x14ac:dyDescent="0.2">
      <c r="A1183" s="32">
        <f t="shared" si="218"/>
        <v>235901</v>
      </c>
      <c r="B1183" s="25">
        <f t="shared" si="219"/>
        <v>236100</v>
      </c>
      <c r="C1183" s="24">
        <f t="shared" si="220"/>
        <v>18885</v>
      </c>
      <c r="D1183" s="24">
        <f t="shared" si="221"/>
        <v>29072</v>
      </c>
      <c r="E1183" s="24">
        <f t="shared" si="222"/>
        <v>17045</v>
      </c>
      <c r="F1183" s="24">
        <f t="shared" si="223"/>
        <v>49305</v>
      </c>
      <c r="G1183" s="24"/>
      <c r="K1183" s="26"/>
      <c r="L1183" s="26"/>
      <c r="M1183" s="26"/>
    </row>
    <row r="1184" spans="1:13" ht="15" x14ac:dyDescent="0.2">
      <c r="A1184" s="32">
        <f t="shared" si="218"/>
        <v>236101</v>
      </c>
      <c r="B1184" s="25">
        <f t="shared" si="219"/>
        <v>236300</v>
      </c>
      <c r="C1184" s="24">
        <f t="shared" si="220"/>
        <v>18899</v>
      </c>
      <c r="D1184" s="24">
        <f t="shared" si="221"/>
        <v>29096</v>
      </c>
      <c r="E1184" s="24">
        <f t="shared" si="222"/>
        <v>17059</v>
      </c>
      <c r="F1184" s="24">
        <f t="shared" si="223"/>
        <v>49345</v>
      </c>
      <c r="G1184" s="24"/>
      <c r="K1184" s="26"/>
      <c r="L1184" s="26"/>
      <c r="M1184" s="26"/>
    </row>
    <row r="1185" spans="1:13" x14ac:dyDescent="0.15">
      <c r="A1185" s="32">
        <f t="shared" si="218"/>
        <v>236301</v>
      </c>
      <c r="B1185" s="25">
        <f t="shared" si="219"/>
        <v>236500</v>
      </c>
      <c r="C1185" s="24">
        <f t="shared" si="220"/>
        <v>18913</v>
      </c>
      <c r="D1185" s="24">
        <f t="shared" si="221"/>
        <v>29120</v>
      </c>
      <c r="E1185" s="24">
        <f t="shared" si="222"/>
        <v>17073</v>
      </c>
      <c r="F1185" s="24">
        <f t="shared" si="223"/>
        <v>49385</v>
      </c>
      <c r="G1185" s="24"/>
      <c r="K1185" s="24"/>
      <c r="L1185" s="24"/>
      <c r="M1185" s="24"/>
    </row>
    <row r="1186" spans="1:13" ht="15" x14ac:dyDescent="0.2">
      <c r="A1186" s="32">
        <f t="shared" si="218"/>
        <v>236501</v>
      </c>
      <c r="B1186" s="25">
        <f t="shared" si="219"/>
        <v>236700</v>
      </c>
      <c r="C1186" s="24">
        <f t="shared" si="220"/>
        <v>18927</v>
      </c>
      <c r="D1186" s="24">
        <f t="shared" si="221"/>
        <v>29144</v>
      </c>
      <c r="E1186" s="24">
        <f t="shared" si="222"/>
        <v>17087</v>
      </c>
      <c r="F1186" s="24">
        <f t="shared" si="223"/>
        <v>49425</v>
      </c>
      <c r="G1186" s="24"/>
      <c r="K1186" s="26"/>
      <c r="L1186" s="26"/>
      <c r="M1186" s="26"/>
    </row>
    <row r="1187" spans="1:13" ht="15" x14ac:dyDescent="0.2">
      <c r="A1187" s="32">
        <f t="shared" si="218"/>
        <v>236701</v>
      </c>
      <c r="B1187" s="25">
        <f t="shared" si="219"/>
        <v>236900</v>
      </c>
      <c r="C1187" s="24">
        <f t="shared" si="220"/>
        <v>18941</v>
      </c>
      <c r="D1187" s="24">
        <f t="shared" si="221"/>
        <v>29168</v>
      </c>
      <c r="E1187" s="24">
        <f t="shared" si="222"/>
        <v>17101</v>
      </c>
      <c r="F1187" s="24">
        <f t="shared" si="223"/>
        <v>49465</v>
      </c>
      <c r="G1187" s="24"/>
      <c r="K1187" s="26"/>
      <c r="L1187" s="26"/>
      <c r="M1187" s="26"/>
    </row>
    <row r="1188" spans="1:13" x14ac:dyDescent="0.15">
      <c r="A1188" s="32">
        <f t="shared" si="218"/>
        <v>236901</v>
      </c>
      <c r="B1188" s="25">
        <f t="shared" si="219"/>
        <v>237100</v>
      </c>
      <c r="C1188" s="24">
        <f t="shared" si="220"/>
        <v>18955</v>
      </c>
      <c r="D1188" s="24">
        <f t="shared" si="221"/>
        <v>29192</v>
      </c>
      <c r="E1188" s="24">
        <f t="shared" si="222"/>
        <v>17115</v>
      </c>
      <c r="F1188" s="24">
        <f t="shared" si="223"/>
        <v>49505</v>
      </c>
      <c r="G1188" s="24"/>
      <c r="K1188" s="24"/>
      <c r="L1188" s="24"/>
      <c r="M1188" s="24"/>
    </row>
    <row r="1189" spans="1:13" ht="15" x14ac:dyDescent="0.2">
      <c r="A1189" s="32">
        <f t="shared" si="218"/>
        <v>237101</v>
      </c>
      <c r="B1189" s="25">
        <f t="shared" si="219"/>
        <v>237300</v>
      </c>
      <c r="C1189" s="24">
        <f t="shared" si="220"/>
        <v>18969</v>
      </c>
      <c r="D1189" s="24">
        <f t="shared" si="221"/>
        <v>29216</v>
      </c>
      <c r="E1189" s="24">
        <f t="shared" si="222"/>
        <v>17129</v>
      </c>
      <c r="F1189" s="24">
        <f t="shared" si="223"/>
        <v>49545</v>
      </c>
      <c r="G1189" s="24"/>
      <c r="K1189" s="26"/>
      <c r="L1189" s="26"/>
      <c r="M1189" s="26"/>
    </row>
    <row r="1190" spans="1:13" ht="15" x14ac:dyDescent="0.2">
      <c r="A1190" s="32">
        <f t="shared" si="218"/>
        <v>237301</v>
      </c>
      <c r="B1190" s="25">
        <f t="shared" si="219"/>
        <v>237500</v>
      </c>
      <c r="C1190" s="24">
        <f t="shared" si="220"/>
        <v>18983</v>
      </c>
      <c r="D1190" s="24">
        <f t="shared" si="221"/>
        <v>29240</v>
      </c>
      <c r="E1190" s="24">
        <f t="shared" si="222"/>
        <v>17143</v>
      </c>
      <c r="F1190" s="24">
        <f t="shared" si="223"/>
        <v>49585</v>
      </c>
      <c r="G1190" s="24"/>
      <c r="K1190" s="26"/>
      <c r="L1190" s="26"/>
      <c r="M1190" s="26"/>
    </row>
    <row r="1191" spans="1:13" x14ac:dyDescent="0.15">
      <c r="A1191" s="32">
        <f t="shared" si="218"/>
        <v>237501</v>
      </c>
      <c r="B1191" s="25">
        <f t="shared" si="219"/>
        <v>237700</v>
      </c>
      <c r="C1191" s="24">
        <f t="shared" si="220"/>
        <v>18997</v>
      </c>
      <c r="D1191" s="24">
        <f t="shared" si="221"/>
        <v>29264</v>
      </c>
      <c r="E1191" s="24">
        <f t="shared" si="222"/>
        <v>17157</v>
      </c>
      <c r="F1191" s="24">
        <f t="shared" si="223"/>
        <v>49625</v>
      </c>
      <c r="G1191" s="24"/>
      <c r="K1191" s="24"/>
      <c r="L1191" s="24"/>
      <c r="M1191" s="24"/>
    </row>
    <row r="1192" spans="1:13" ht="15" x14ac:dyDescent="0.2">
      <c r="A1192" s="32">
        <f t="shared" si="218"/>
        <v>237701</v>
      </c>
      <c r="B1192" s="25">
        <f t="shared" si="219"/>
        <v>237900</v>
      </c>
      <c r="C1192" s="24">
        <f t="shared" si="220"/>
        <v>19011</v>
      </c>
      <c r="D1192" s="24">
        <f t="shared" si="221"/>
        <v>29288</v>
      </c>
      <c r="E1192" s="24">
        <f t="shared" si="222"/>
        <v>17171</v>
      </c>
      <c r="F1192" s="24">
        <f t="shared" si="223"/>
        <v>49665</v>
      </c>
      <c r="G1192" s="24"/>
      <c r="K1192" s="26"/>
      <c r="L1192" s="26"/>
      <c r="M1192" s="26"/>
    </row>
    <row r="1193" spans="1:13" ht="15" x14ac:dyDescent="0.2">
      <c r="A1193" s="32">
        <f t="shared" si="218"/>
        <v>237901</v>
      </c>
      <c r="B1193" s="25">
        <f t="shared" si="219"/>
        <v>238100</v>
      </c>
      <c r="C1193" s="24">
        <f t="shared" si="220"/>
        <v>19025</v>
      </c>
      <c r="D1193" s="24">
        <f t="shared" si="221"/>
        <v>29312</v>
      </c>
      <c r="E1193" s="24">
        <f t="shared" si="222"/>
        <v>17185</v>
      </c>
      <c r="F1193" s="24">
        <f t="shared" si="223"/>
        <v>49705</v>
      </c>
      <c r="G1193" s="24"/>
      <c r="K1193" s="26"/>
      <c r="L1193" s="26"/>
      <c r="M1193" s="26"/>
    </row>
    <row r="1194" spans="1:13" x14ac:dyDescent="0.15">
      <c r="A1194" s="32">
        <f t="shared" si="218"/>
        <v>238101</v>
      </c>
      <c r="B1194" s="25">
        <f t="shared" si="219"/>
        <v>238300</v>
      </c>
      <c r="C1194" s="24">
        <f t="shared" si="220"/>
        <v>19039</v>
      </c>
      <c r="D1194" s="24">
        <f t="shared" si="221"/>
        <v>29336</v>
      </c>
      <c r="E1194" s="24">
        <f t="shared" si="222"/>
        <v>17199</v>
      </c>
      <c r="F1194" s="24">
        <f t="shared" si="223"/>
        <v>49745</v>
      </c>
      <c r="G1194" s="24"/>
      <c r="K1194" s="24"/>
      <c r="L1194" s="24"/>
      <c r="M1194" s="24"/>
    </row>
    <row r="1195" spans="1:13" ht="15" x14ac:dyDescent="0.2">
      <c r="A1195" s="32">
        <f t="shared" si="218"/>
        <v>238301</v>
      </c>
      <c r="B1195" s="25">
        <f t="shared" si="219"/>
        <v>238500</v>
      </c>
      <c r="C1195" s="24">
        <f t="shared" si="220"/>
        <v>19053</v>
      </c>
      <c r="D1195" s="24">
        <f t="shared" si="221"/>
        <v>29360</v>
      </c>
      <c r="E1195" s="24">
        <f t="shared" si="222"/>
        <v>17213</v>
      </c>
      <c r="F1195" s="24">
        <f t="shared" si="223"/>
        <v>49785</v>
      </c>
      <c r="G1195" s="24"/>
      <c r="K1195" s="26"/>
      <c r="L1195" s="26"/>
      <c r="M1195" s="26"/>
    </row>
    <row r="1196" spans="1:13" ht="15" x14ac:dyDescent="0.2">
      <c r="A1196" s="32">
        <f t="shared" si="218"/>
        <v>238501</v>
      </c>
      <c r="B1196" s="25">
        <f t="shared" si="219"/>
        <v>238700</v>
      </c>
      <c r="C1196" s="24">
        <f t="shared" si="220"/>
        <v>19067</v>
      </c>
      <c r="D1196" s="24">
        <f t="shared" si="221"/>
        <v>29384</v>
      </c>
      <c r="E1196" s="24">
        <f t="shared" si="222"/>
        <v>17227</v>
      </c>
      <c r="F1196" s="24">
        <f t="shared" si="223"/>
        <v>49825</v>
      </c>
      <c r="G1196" s="24"/>
      <c r="K1196" s="26"/>
      <c r="L1196" s="26"/>
      <c r="M1196" s="26"/>
    </row>
    <row r="1197" spans="1:13" x14ac:dyDescent="0.15">
      <c r="A1197" s="32">
        <f t="shared" si="218"/>
        <v>238701</v>
      </c>
      <c r="B1197" s="25">
        <f t="shared" si="219"/>
        <v>238900</v>
      </c>
      <c r="C1197" s="24">
        <f t="shared" si="220"/>
        <v>19081</v>
      </c>
      <c r="D1197" s="24">
        <f t="shared" si="221"/>
        <v>29408</v>
      </c>
      <c r="E1197" s="24">
        <f t="shared" si="222"/>
        <v>17241</v>
      </c>
      <c r="F1197" s="24">
        <f t="shared" si="223"/>
        <v>49865</v>
      </c>
      <c r="G1197" s="24"/>
      <c r="K1197" s="24"/>
      <c r="L1197" s="24"/>
      <c r="M1197" s="24"/>
    </row>
    <row r="1198" spans="1:13" ht="15" x14ac:dyDescent="0.2">
      <c r="A1198" s="32">
        <f t="shared" si="218"/>
        <v>238901</v>
      </c>
      <c r="B1198" s="25">
        <f t="shared" si="219"/>
        <v>239100</v>
      </c>
      <c r="C1198" s="24">
        <f t="shared" si="220"/>
        <v>19095</v>
      </c>
      <c r="D1198" s="24">
        <f t="shared" si="221"/>
        <v>29432</v>
      </c>
      <c r="E1198" s="24">
        <f t="shared" si="222"/>
        <v>17255</v>
      </c>
      <c r="F1198" s="24">
        <f t="shared" si="223"/>
        <v>49905</v>
      </c>
      <c r="G1198" s="24"/>
      <c r="K1198" s="26"/>
      <c r="L1198" s="26"/>
      <c r="M1198" s="26"/>
    </row>
    <row r="1199" spans="1:13" ht="15" x14ac:dyDescent="0.2">
      <c r="A1199" s="32">
        <f t="shared" si="218"/>
        <v>239101</v>
      </c>
      <c r="B1199" s="25">
        <f t="shared" si="219"/>
        <v>239300</v>
      </c>
      <c r="C1199" s="24">
        <f t="shared" si="220"/>
        <v>19109</v>
      </c>
      <c r="D1199" s="24">
        <f t="shared" si="221"/>
        <v>29456</v>
      </c>
      <c r="E1199" s="24">
        <f t="shared" si="222"/>
        <v>17269</v>
      </c>
      <c r="F1199" s="24">
        <f t="shared" si="223"/>
        <v>49945</v>
      </c>
      <c r="G1199" s="24"/>
      <c r="K1199" s="26"/>
      <c r="L1199" s="26"/>
      <c r="M1199" s="26"/>
    </row>
    <row r="1200" spans="1:13" x14ac:dyDescent="0.15">
      <c r="A1200" s="32">
        <f t="shared" si="218"/>
        <v>239301</v>
      </c>
      <c r="B1200" s="25">
        <f t="shared" si="219"/>
        <v>239500</v>
      </c>
      <c r="C1200" s="24">
        <f t="shared" si="220"/>
        <v>19123</v>
      </c>
      <c r="D1200" s="24">
        <f t="shared" si="221"/>
        <v>29480</v>
      </c>
      <c r="E1200" s="24">
        <f t="shared" si="222"/>
        <v>17283</v>
      </c>
      <c r="F1200" s="24">
        <f t="shared" si="223"/>
        <v>49985</v>
      </c>
      <c r="G1200" s="24"/>
      <c r="K1200" s="24"/>
      <c r="L1200" s="24"/>
      <c r="M1200" s="24"/>
    </row>
    <row r="1201" spans="1:13" ht="15" x14ac:dyDescent="0.2">
      <c r="A1201" s="32">
        <f t="shared" si="218"/>
        <v>239501</v>
      </c>
      <c r="B1201" s="25">
        <f t="shared" si="219"/>
        <v>239700</v>
      </c>
      <c r="C1201" s="24">
        <f t="shared" si="220"/>
        <v>19137</v>
      </c>
      <c r="D1201" s="24">
        <f t="shared" si="221"/>
        <v>29504</v>
      </c>
      <c r="E1201" s="24">
        <f t="shared" si="222"/>
        <v>17297</v>
      </c>
      <c r="F1201" s="24">
        <f t="shared" si="223"/>
        <v>50025</v>
      </c>
      <c r="G1201" s="24"/>
      <c r="K1201" s="26"/>
      <c r="L1201" s="26"/>
      <c r="M1201" s="26"/>
    </row>
    <row r="1202" spans="1:13" ht="15" x14ac:dyDescent="0.2">
      <c r="A1202" s="32">
        <f t="shared" si="218"/>
        <v>239701</v>
      </c>
      <c r="B1202" s="25">
        <f t="shared" si="219"/>
        <v>239900</v>
      </c>
      <c r="C1202" s="24">
        <f t="shared" si="220"/>
        <v>19151</v>
      </c>
      <c r="D1202" s="24">
        <f t="shared" si="221"/>
        <v>29528</v>
      </c>
      <c r="E1202" s="24">
        <f t="shared" si="222"/>
        <v>17311</v>
      </c>
      <c r="F1202" s="24">
        <f t="shared" si="223"/>
        <v>50065</v>
      </c>
      <c r="G1202" s="24"/>
      <c r="K1202" s="26"/>
      <c r="L1202" s="26"/>
      <c r="M1202" s="26"/>
    </row>
    <row r="1203" spans="1:13" x14ac:dyDescent="0.15">
      <c r="A1203" s="32">
        <f t="shared" si="218"/>
        <v>239901</v>
      </c>
      <c r="B1203" s="25">
        <f t="shared" si="219"/>
        <v>240100</v>
      </c>
      <c r="C1203" s="24">
        <f t="shared" si="220"/>
        <v>19165</v>
      </c>
      <c r="D1203" s="24">
        <f t="shared" si="221"/>
        <v>29552</v>
      </c>
      <c r="E1203" s="24">
        <f t="shared" si="222"/>
        <v>17325</v>
      </c>
      <c r="F1203" s="24">
        <f t="shared" si="223"/>
        <v>50105</v>
      </c>
      <c r="G1203" s="24"/>
      <c r="K1203" s="24"/>
      <c r="L1203" s="24"/>
      <c r="M1203" s="24"/>
    </row>
    <row r="1204" spans="1:13" ht="15" x14ac:dyDescent="0.2">
      <c r="A1204" s="32">
        <f t="shared" si="218"/>
        <v>240101</v>
      </c>
      <c r="B1204" s="25">
        <f t="shared" si="219"/>
        <v>240300</v>
      </c>
      <c r="C1204" s="24">
        <f t="shared" si="220"/>
        <v>19179</v>
      </c>
      <c r="D1204" s="24">
        <f t="shared" si="221"/>
        <v>29576</v>
      </c>
      <c r="E1204" s="24">
        <f t="shared" si="222"/>
        <v>17339</v>
      </c>
      <c r="F1204" s="24">
        <f t="shared" si="223"/>
        <v>50145</v>
      </c>
      <c r="G1204" s="24"/>
      <c r="K1204" s="26"/>
      <c r="L1204" s="26"/>
      <c r="M1204" s="26"/>
    </row>
    <row r="1205" spans="1:13" ht="15" x14ac:dyDescent="0.2">
      <c r="A1205" s="32">
        <f t="shared" si="218"/>
        <v>240301</v>
      </c>
      <c r="B1205" s="25">
        <f t="shared" si="219"/>
        <v>240500</v>
      </c>
      <c r="C1205" s="24">
        <f t="shared" si="220"/>
        <v>19193</v>
      </c>
      <c r="D1205" s="24">
        <f t="shared" si="221"/>
        <v>29600</v>
      </c>
      <c r="E1205" s="24">
        <f t="shared" si="222"/>
        <v>17353</v>
      </c>
      <c r="F1205" s="24">
        <f t="shared" si="223"/>
        <v>50185</v>
      </c>
      <c r="G1205" s="24"/>
      <c r="K1205" s="26"/>
      <c r="L1205" s="26"/>
      <c r="M1205" s="26"/>
    </row>
    <row r="1206" spans="1:13" x14ac:dyDescent="0.15">
      <c r="A1206" s="32">
        <f t="shared" si="218"/>
        <v>240501</v>
      </c>
      <c r="B1206" s="25">
        <f t="shared" si="219"/>
        <v>240700</v>
      </c>
      <c r="C1206" s="24">
        <f t="shared" si="220"/>
        <v>19207</v>
      </c>
      <c r="D1206" s="24">
        <f t="shared" si="221"/>
        <v>29624</v>
      </c>
      <c r="E1206" s="24">
        <f t="shared" si="222"/>
        <v>17367</v>
      </c>
      <c r="F1206" s="24">
        <f t="shared" si="223"/>
        <v>50225</v>
      </c>
      <c r="G1206" s="24"/>
      <c r="K1206" s="24"/>
      <c r="L1206" s="24"/>
      <c r="M1206" s="24"/>
    </row>
    <row r="1207" spans="1:13" ht="15" x14ac:dyDescent="0.2">
      <c r="A1207" s="32">
        <f t="shared" si="218"/>
        <v>240701</v>
      </c>
      <c r="B1207" s="25">
        <f t="shared" si="219"/>
        <v>240900</v>
      </c>
      <c r="C1207" s="24">
        <f t="shared" si="220"/>
        <v>19221</v>
      </c>
      <c r="D1207" s="24">
        <f t="shared" si="221"/>
        <v>29648</v>
      </c>
      <c r="E1207" s="24">
        <f t="shared" si="222"/>
        <v>17381</v>
      </c>
      <c r="F1207" s="24">
        <f t="shared" si="223"/>
        <v>50265</v>
      </c>
      <c r="G1207" s="24"/>
      <c r="K1207" s="26"/>
      <c r="L1207" s="26"/>
      <c r="M1207" s="26"/>
    </row>
    <row r="1208" spans="1:13" ht="15" x14ac:dyDescent="0.2">
      <c r="A1208" s="32">
        <f t="shared" si="218"/>
        <v>240901</v>
      </c>
      <c r="B1208" s="25">
        <f t="shared" si="219"/>
        <v>241100</v>
      </c>
      <c r="C1208" s="24">
        <f t="shared" si="220"/>
        <v>19235</v>
      </c>
      <c r="D1208" s="24">
        <f t="shared" si="221"/>
        <v>29672</v>
      </c>
      <c r="E1208" s="24">
        <f t="shared" si="222"/>
        <v>17395</v>
      </c>
      <c r="F1208" s="24">
        <f t="shared" si="223"/>
        <v>50305</v>
      </c>
      <c r="G1208" s="24"/>
      <c r="K1208" s="26"/>
      <c r="L1208" s="26"/>
      <c r="M1208" s="26"/>
    </row>
    <row r="1209" spans="1:13" x14ac:dyDescent="0.15">
      <c r="A1209" s="32">
        <f t="shared" si="218"/>
        <v>241101</v>
      </c>
      <c r="B1209" s="25">
        <f t="shared" si="219"/>
        <v>241300</v>
      </c>
      <c r="C1209" s="24">
        <f t="shared" si="220"/>
        <v>19249</v>
      </c>
      <c r="D1209" s="24">
        <f t="shared" si="221"/>
        <v>29696</v>
      </c>
      <c r="E1209" s="24">
        <f t="shared" si="222"/>
        <v>17409</v>
      </c>
      <c r="F1209" s="24">
        <f t="shared" si="223"/>
        <v>50345</v>
      </c>
      <c r="G1209" s="24"/>
      <c r="K1209" s="24"/>
      <c r="L1209" s="24"/>
      <c r="M1209" s="24"/>
    </row>
    <row r="1210" spans="1:13" ht="15" x14ac:dyDescent="0.2">
      <c r="A1210" s="32">
        <f t="shared" si="218"/>
        <v>241301</v>
      </c>
      <c r="B1210" s="25">
        <f t="shared" si="219"/>
        <v>241500</v>
      </c>
      <c r="C1210" s="24">
        <f t="shared" si="220"/>
        <v>19263</v>
      </c>
      <c r="D1210" s="24">
        <f t="shared" si="221"/>
        <v>29720</v>
      </c>
      <c r="E1210" s="24">
        <f t="shared" si="222"/>
        <v>17423</v>
      </c>
      <c r="F1210" s="24">
        <f t="shared" si="223"/>
        <v>50385</v>
      </c>
      <c r="G1210" s="24"/>
      <c r="K1210" s="26"/>
      <c r="L1210" s="26"/>
      <c r="M1210" s="26"/>
    </row>
    <row r="1211" spans="1:13" ht="15" x14ac:dyDescent="0.2">
      <c r="A1211" s="32">
        <f t="shared" si="218"/>
        <v>241501</v>
      </c>
      <c r="B1211" s="25">
        <f t="shared" si="219"/>
        <v>241700</v>
      </c>
      <c r="C1211" s="24">
        <f t="shared" si="220"/>
        <v>19277</v>
      </c>
      <c r="D1211" s="24">
        <f t="shared" si="221"/>
        <v>29744</v>
      </c>
      <c r="E1211" s="24">
        <f t="shared" si="222"/>
        <v>17437</v>
      </c>
      <c r="F1211" s="24">
        <f t="shared" si="223"/>
        <v>50425</v>
      </c>
      <c r="G1211" s="24"/>
      <c r="K1211" s="26"/>
      <c r="L1211" s="26"/>
      <c r="M1211" s="26"/>
    </row>
    <row r="1212" spans="1:13" x14ac:dyDescent="0.15">
      <c r="A1212" s="32">
        <f t="shared" si="218"/>
        <v>241701</v>
      </c>
      <c r="B1212" s="25">
        <f t="shared" si="219"/>
        <v>241900</v>
      </c>
      <c r="C1212" s="24">
        <f t="shared" si="220"/>
        <v>19291</v>
      </c>
      <c r="D1212" s="24">
        <f t="shared" si="221"/>
        <v>29768</v>
      </c>
      <c r="E1212" s="24">
        <f t="shared" si="222"/>
        <v>17451</v>
      </c>
      <c r="F1212" s="24">
        <f t="shared" si="223"/>
        <v>50465</v>
      </c>
      <c r="G1212" s="24"/>
      <c r="K1212" s="24"/>
      <c r="L1212" s="24"/>
      <c r="M1212" s="24"/>
    </row>
    <row r="1213" spans="1:13" ht="15" x14ac:dyDescent="0.2">
      <c r="A1213" s="32">
        <f t="shared" si="218"/>
        <v>241901</v>
      </c>
      <c r="B1213" s="25">
        <f t="shared" si="219"/>
        <v>242100</v>
      </c>
      <c r="C1213" s="24">
        <f t="shared" si="220"/>
        <v>19305</v>
      </c>
      <c r="D1213" s="24">
        <f t="shared" si="221"/>
        <v>29792</v>
      </c>
      <c r="E1213" s="24">
        <f t="shared" si="222"/>
        <v>17465</v>
      </c>
      <c r="F1213" s="24">
        <f t="shared" si="223"/>
        <v>50505</v>
      </c>
      <c r="G1213" s="24"/>
      <c r="K1213" s="26"/>
      <c r="L1213" s="26"/>
      <c r="M1213" s="26"/>
    </row>
    <row r="1214" spans="1:13" ht="15" x14ac:dyDescent="0.2">
      <c r="A1214" s="32">
        <f t="shared" si="218"/>
        <v>242101</v>
      </c>
      <c r="B1214" s="25">
        <f t="shared" si="219"/>
        <v>242300</v>
      </c>
      <c r="C1214" s="24">
        <f t="shared" si="220"/>
        <v>19319</v>
      </c>
      <c r="D1214" s="24">
        <f t="shared" si="221"/>
        <v>29816</v>
      </c>
      <c r="E1214" s="24">
        <f t="shared" si="222"/>
        <v>17479</v>
      </c>
      <c r="F1214" s="24">
        <f t="shared" si="223"/>
        <v>50545</v>
      </c>
      <c r="G1214" s="24"/>
      <c r="K1214" s="26"/>
      <c r="L1214" s="26"/>
      <c r="M1214" s="26"/>
    </row>
    <row r="1215" spans="1:13" x14ac:dyDescent="0.15">
      <c r="A1215" s="32">
        <f t="shared" si="218"/>
        <v>242301</v>
      </c>
      <c r="B1215" s="25">
        <f t="shared" si="219"/>
        <v>242500</v>
      </c>
      <c r="C1215" s="24">
        <f t="shared" si="220"/>
        <v>19333</v>
      </c>
      <c r="D1215" s="24">
        <f t="shared" si="221"/>
        <v>29840</v>
      </c>
      <c r="E1215" s="24">
        <f t="shared" si="222"/>
        <v>17493</v>
      </c>
      <c r="F1215" s="24">
        <f t="shared" si="223"/>
        <v>50585</v>
      </c>
      <c r="G1215" s="24"/>
      <c r="K1215" s="24"/>
      <c r="L1215" s="24"/>
      <c r="M1215" s="24"/>
    </row>
    <row r="1216" spans="1:13" ht="15" x14ac:dyDescent="0.2">
      <c r="A1216" s="32">
        <f t="shared" si="218"/>
        <v>242501</v>
      </c>
      <c r="B1216" s="25">
        <f t="shared" si="219"/>
        <v>242700</v>
      </c>
      <c r="C1216" s="24">
        <f t="shared" si="220"/>
        <v>19347</v>
      </c>
      <c r="D1216" s="24">
        <f t="shared" si="221"/>
        <v>29864</v>
      </c>
      <c r="E1216" s="24">
        <f t="shared" si="222"/>
        <v>17507</v>
      </c>
      <c r="F1216" s="24">
        <f t="shared" si="223"/>
        <v>50625</v>
      </c>
      <c r="G1216" s="24"/>
      <c r="K1216" s="26"/>
      <c r="L1216" s="26"/>
      <c r="M1216" s="26"/>
    </row>
    <row r="1217" spans="1:13" ht="15" x14ac:dyDescent="0.2">
      <c r="A1217" s="32">
        <f t="shared" si="218"/>
        <v>242701</v>
      </c>
      <c r="B1217" s="25">
        <f t="shared" si="219"/>
        <v>242900</v>
      </c>
      <c r="C1217" s="24">
        <f t="shared" si="220"/>
        <v>19361</v>
      </c>
      <c r="D1217" s="24">
        <f t="shared" si="221"/>
        <v>29888</v>
      </c>
      <c r="E1217" s="24">
        <f t="shared" si="222"/>
        <v>17521</v>
      </c>
      <c r="F1217" s="24">
        <f t="shared" si="223"/>
        <v>50665</v>
      </c>
      <c r="G1217" s="24"/>
      <c r="K1217" s="26"/>
      <c r="L1217" s="26"/>
      <c r="M1217" s="26"/>
    </row>
    <row r="1218" spans="1:13" x14ac:dyDescent="0.15">
      <c r="A1218" s="32">
        <f t="shared" si="218"/>
        <v>242901</v>
      </c>
      <c r="B1218" s="25">
        <f t="shared" si="219"/>
        <v>243100</v>
      </c>
      <c r="C1218" s="24">
        <f t="shared" si="220"/>
        <v>19375</v>
      </c>
      <c r="D1218" s="24">
        <f t="shared" si="221"/>
        <v>29912</v>
      </c>
      <c r="E1218" s="24">
        <f t="shared" si="222"/>
        <v>17535</v>
      </c>
      <c r="F1218" s="24">
        <f t="shared" si="223"/>
        <v>50705</v>
      </c>
      <c r="G1218" s="24"/>
      <c r="K1218" s="24"/>
      <c r="L1218" s="24"/>
      <c r="M1218" s="24"/>
    </row>
    <row r="1219" spans="1:13" ht="15" x14ac:dyDescent="0.2">
      <c r="A1219" s="32">
        <f t="shared" si="218"/>
        <v>243101</v>
      </c>
      <c r="B1219" s="25">
        <f t="shared" si="219"/>
        <v>243300</v>
      </c>
      <c r="C1219" s="24">
        <f t="shared" si="220"/>
        <v>19389</v>
      </c>
      <c r="D1219" s="24">
        <f t="shared" si="221"/>
        <v>29936</v>
      </c>
      <c r="E1219" s="24">
        <f t="shared" si="222"/>
        <v>17549</v>
      </c>
      <c r="F1219" s="24">
        <f t="shared" si="223"/>
        <v>50745</v>
      </c>
      <c r="G1219" s="24"/>
      <c r="K1219" s="26"/>
      <c r="L1219" s="26"/>
      <c r="M1219" s="26"/>
    </row>
    <row r="1220" spans="1:13" ht="15" x14ac:dyDescent="0.2">
      <c r="A1220" s="32">
        <f t="shared" si="218"/>
        <v>243301</v>
      </c>
      <c r="B1220" s="25">
        <f t="shared" si="219"/>
        <v>243500</v>
      </c>
      <c r="C1220" s="24">
        <f t="shared" si="220"/>
        <v>19403</v>
      </c>
      <c r="D1220" s="24">
        <f t="shared" si="221"/>
        <v>29960</v>
      </c>
      <c r="E1220" s="24">
        <f t="shared" si="222"/>
        <v>17563</v>
      </c>
      <c r="F1220" s="24">
        <f t="shared" si="223"/>
        <v>50785</v>
      </c>
      <c r="G1220" s="24"/>
      <c r="K1220" s="26"/>
      <c r="L1220" s="26"/>
      <c r="M1220" s="26"/>
    </row>
    <row r="1221" spans="1:13" x14ac:dyDescent="0.15">
      <c r="A1221" s="32">
        <f t="shared" si="218"/>
        <v>243501</v>
      </c>
      <c r="B1221" s="25">
        <f t="shared" si="219"/>
        <v>243700</v>
      </c>
      <c r="C1221" s="24">
        <f t="shared" si="220"/>
        <v>19417</v>
      </c>
      <c r="D1221" s="24">
        <f t="shared" si="221"/>
        <v>29984</v>
      </c>
      <c r="E1221" s="24">
        <f t="shared" si="222"/>
        <v>17577</v>
      </c>
      <c r="F1221" s="24">
        <f t="shared" si="223"/>
        <v>50825</v>
      </c>
      <c r="G1221" s="24"/>
      <c r="K1221" s="24"/>
      <c r="L1221" s="24"/>
      <c r="M1221" s="24"/>
    </row>
    <row r="1222" spans="1:13" ht="15" x14ac:dyDescent="0.2">
      <c r="A1222" s="32">
        <f t="shared" ref="A1222:A1285" si="224">B1221+1</f>
        <v>243701</v>
      </c>
      <c r="B1222" s="25">
        <f t="shared" ref="B1222:B1285" si="225">B1221+200</f>
        <v>243900</v>
      </c>
      <c r="C1222" s="24">
        <f t="shared" si="220"/>
        <v>19431</v>
      </c>
      <c r="D1222" s="24">
        <f t="shared" si="221"/>
        <v>30008</v>
      </c>
      <c r="E1222" s="24">
        <f t="shared" si="222"/>
        <v>17591</v>
      </c>
      <c r="F1222" s="24">
        <f t="shared" si="223"/>
        <v>50865</v>
      </c>
      <c r="G1222" s="24"/>
      <c r="K1222" s="26"/>
      <c r="L1222" s="26"/>
      <c r="M1222" s="26"/>
    </row>
    <row r="1223" spans="1:13" ht="15" x14ac:dyDescent="0.2">
      <c r="A1223" s="32">
        <f t="shared" si="224"/>
        <v>243901</v>
      </c>
      <c r="B1223" s="25">
        <f t="shared" si="225"/>
        <v>244100</v>
      </c>
      <c r="C1223" s="24">
        <f t="shared" si="220"/>
        <v>19445</v>
      </c>
      <c r="D1223" s="24">
        <f t="shared" si="221"/>
        <v>30032</v>
      </c>
      <c r="E1223" s="24">
        <f t="shared" si="222"/>
        <v>17605</v>
      </c>
      <c r="F1223" s="24">
        <f t="shared" si="223"/>
        <v>50905</v>
      </c>
      <c r="G1223" s="24"/>
      <c r="K1223" s="26"/>
      <c r="L1223" s="26"/>
      <c r="M1223" s="26"/>
    </row>
    <row r="1224" spans="1:13" x14ac:dyDescent="0.15">
      <c r="A1224" s="32">
        <f t="shared" si="224"/>
        <v>244101</v>
      </c>
      <c r="B1224" s="25">
        <f t="shared" si="225"/>
        <v>244300</v>
      </c>
      <c r="C1224" s="24">
        <f t="shared" si="220"/>
        <v>19459</v>
      </c>
      <c r="D1224" s="24">
        <f t="shared" si="221"/>
        <v>30056</v>
      </c>
      <c r="E1224" s="24">
        <f t="shared" si="222"/>
        <v>17619</v>
      </c>
      <c r="F1224" s="24">
        <f t="shared" si="223"/>
        <v>50945</v>
      </c>
      <c r="G1224" s="24"/>
      <c r="K1224" s="24"/>
      <c r="L1224" s="24"/>
      <c r="M1224" s="24"/>
    </row>
    <row r="1225" spans="1:13" ht="15" x14ac:dyDescent="0.2">
      <c r="A1225" s="32">
        <f t="shared" si="224"/>
        <v>244301</v>
      </c>
      <c r="B1225" s="25">
        <f t="shared" si="225"/>
        <v>244500</v>
      </c>
      <c r="C1225" s="24">
        <f t="shared" si="220"/>
        <v>19473</v>
      </c>
      <c r="D1225" s="24">
        <f t="shared" si="221"/>
        <v>30080</v>
      </c>
      <c r="E1225" s="24">
        <f t="shared" si="222"/>
        <v>17633</v>
      </c>
      <c r="F1225" s="24">
        <f t="shared" si="223"/>
        <v>50985</v>
      </c>
      <c r="G1225" s="24"/>
      <c r="K1225" s="26"/>
      <c r="L1225" s="26"/>
      <c r="M1225" s="26"/>
    </row>
    <row r="1226" spans="1:13" ht="15" x14ac:dyDescent="0.2">
      <c r="A1226" s="32">
        <f t="shared" si="224"/>
        <v>244501</v>
      </c>
      <c r="B1226" s="25">
        <f t="shared" si="225"/>
        <v>244700</v>
      </c>
      <c r="C1226" s="24">
        <f t="shared" si="220"/>
        <v>19487</v>
      </c>
      <c r="D1226" s="24">
        <f t="shared" si="221"/>
        <v>30104</v>
      </c>
      <c r="E1226" s="24">
        <f t="shared" si="222"/>
        <v>17647</v>
      </c>
      <c r="F1226" s="24">
        <f t="shared" si="223"/>
        <v>51025</v>
      </c>
      <c r="G1226" s="24"/>
      <c r="K1226" s="26"/>
      <c r="L1226" s="26"/>
      <c r="M1226" s="26"/>
    </row>
    <row r="1227" spans="1:13" x14ac:dyDescent="0.15">
      <c r="A1227" s="32">
        <f t="shared" si="224"/>
        <v>244701</v>
      </c>
      <c r="B1227" s="25">
        <f t="shared" si="225"/>
        <v>244900</v>
      </c>
      <c r="C1227" s="24">
        <f t="shared" si="220"/>
        <v>19501</v>
      </c>
      <c r="D1227" s="24">
        <f t="shared" si="221"/>
        <v>30128</v>
      </c>
      <c r="E1227" s="24">
        <f t="shared" si="222"/>
        <v>17661</v>
      </c>
      <c r="F1227" s="24">
        <f t="shared" si="223"/>
        <v>51065</v>
      </c>
      <c r="G1227" s="24"/>
      <c r="K1227" s="24"/>
      <c r="L1227" s="24"/>
      <c r="M1227" s="24"/>
    </row>
    <row r="1228" spans="1:13" ht="15" x14ac:dyDescent="0.2">
      <c r="A1228" s="32">
        <f t="shared" si="224"/>
        <v>244901</v>
      </c>
      <c r="B1228" s="25">
        <f t="shared" si="225"/>
        <v>245100</v>
      </c>
      <c r="C1228" s="24">
        <f t="shared" si="220"/>
        <v>19515</v>
      </c>
      <c r="D1228" s="24">
        <f t="shared" si="221"/>
        <v>30152</v>
      </c>
      <c r="E1228" s="24">
        <f t="shared" si="222"/>
        <v>17675</v>
      </c>
      <c r="F1228" s="24">
        <f t="shared" si="223"/>
        <v>51105</v>
      </c>
      <c r="G1228" s="24"/>
      <c r="K1228" s="26"/>
      <c r="L1228" s="26"/>
      <c r="M1228" s="26"/>
    </row>
    <row r="1229" spans="1:13" ht="15" x14ac:dyDescent="0.2">
      <c r="A1229" s="32">
        <f t="shared" si="224"/>
        <v>245101</v>
      </c>
      <c r="B1229" s="25">
        <f t="shared" si="225"/>
        <v>245300</v>
      </c>
      <c r="C1229" s="24">
        <f t="shared" si="220"/>
        <v>19529</v>
      </c>
      <c r="D1229" s="24">
        <f t="shared" si="221"/>
        <v>30176</v>
      </c>
      <c r="E1229" s="24">
        <f t="shared" si="222"/>
        <v>17689</v>
      </c>
      <c r="F1229" s="24">
        <f t="shared" si="223"/>
        <v>51145</v>
      </c>
      <c r="G1229" s="24"/>
      <c r="K1229" s="26"/>
      <c r="L1229" s="26"/>
      <c r="M1229" s="26"/>
    </row>
    <row r="1230" spans="1:13" x14ac:dyDescent="0.15">
      <c r="A1230" s="32">
        <f t="shared" si="224"/>
        <v>245301</v>
      </c>
      <c r="B1230" s="25">
        <f t="shared" si="225"/>
        <v>245500</v>
      </c>
      <c r="C1230" s="24">
        <f t="shared" si="220"/>
        <v>19543</v>
      </c>
      <c r="D1230" s="24">
        <f t="shared" si="221"/>
        <v>30200</v>
      </c>
      <c r="E1230" s="24">
        <f t="shared" si="222"/>
        <v>17703</v>
      </c>
      <c r="F1230" s="24">
        <f t="shared" si="223"/>
        <v>51185</v>
      </c>
      <c r="G1230" s="24"/>
      <c r="K1230" s="24"/>
      <c r="L1230" s="24"/>
      <c r="M1230" s="24"/>
    </row>
    <row r="1231" spans="1:13" ht="15" x14ac:dyDescent="0.2">
      <c r="A1231" s="32">
        <f t="shared" si="224"/>
        <v>245501</v>
      </c>
      <c r="B1231" s="25">
        <f t="shared" si="225"/>
        <v>245700</v>
      </c>
      <c r="C1231" s="24">
        <f t="shared" si="220"/>
        <v>19557</v>
      </c>
      <c r="D1231" s="24">
        <f t="shared" si="221"/>
        <v>30224</v>
      </c>
      <c r="E1231" s="24">
        <f t="shared" si="222"/>
        <v>17717</v>
      </c>
      <c r="F1231" s="24">
        <f t="shared" si="223"/>
        <v>51225</v>
      </c>
      <c r="G1231" s="24"/>
      <c r="K1231" s="26"/>
      <c r="L1231" s="26"/>
      <c r="M1231" s="26"/>
    </row>
    <row r="1232" spans="1:13" ht="15" x14ac:dyDescent="0.2">
      <c r="A1232" s="32">
        <f t="shared" si="224"/>
        <v>245701</v>
      </c>
      <c r="B1232" s="25">
        <f t="shared" si="225"/>
        <v>245900</v>
      </c>
      <c r="C1232" s="24">
        <f t="shared" si="220"/>
        <v>19571</v>
      </c>
      <c r="D1232" s="24">
        <f t="shared" si="221"/>
        <v>30248</v>
      </c>
      <c r="E1232" s="24">
        <f t="shared" si="222"/>
        <v>17731</v>
      </c>
      <c r="F1232" s="24">
        <f t="shared" si="223"/>
        <v>51265</v>
      </c>
      <c r="G1232" s="24"/>
      <c r="K1232" s="26"/>
      <c r="L1232" s="26"/>
      <c r="M1232" s="26"/>
    </row>
    <row r="1233" spans="1:13" x14ac:dyDescent="0.15">
      <c r="A1233" s="32">
        <f t="shared" si="224"/>
        <v>245901</v>
      </c>
      <c r="B1233" s="25">
        <f t="shared" si="225"/>
        <v>246100</v>
      </c>
      <c r="C1233" s="24">
        <f t="shared" si="220"/>
        <v>19585</v>
      </c>
      <c r="D1233" s="24">
        <f t="shared" si="221"/>
        <v>30272</v>
      </c>
      <c r="E1233" s="24">
        <f t="shared" si="222"/>
        <v>17745</v>
      </c>
      <c r="F1233" s="24">
        <f t="shared" si="223"/>
        <v>51305</v>
      </c>
      <c r="G1233" s="24"/>
      <c r="K1233" s="24"/>
      <c r="L1233" s="24"/>
      <c r="M1233" s="24"/>
    </row>
    <row r="1234" spans="1:13" ht="15" x14ac:dyDescent="0.2">
      <c r="A1234" s="32">
        <f t="shared" si="224"/>
        <v>246101</v>
      </c>
      <c r="B1234" s="25">
        <f t="shared" si="225"/>
        <v>246300</v>
      </c>
      <c r="C1234" s="24">
        <f t="shared" si="220"/>
        <v>19599</v>
      </c>
      <c r="D1234" s="24">
        <f t="shared" si="221"/>
        <v>30296</v>
      </c>
      <c r="E1234" s="24">
        <f t="shared" si="222"/>
        <v>17759</v>
      </c>
      <c r="F1234" s="24">
        <f t="shared" si="223"/>
        <v>51345</v>
      </c>
      <c r="G1234" s="24"/>
      <c r="K1234" s="26"/>
      <c r="L1234" s="26"/>
      <c r="M1234" s="26"/>
    </row>
    <row r="1235" spans="1:13" ht="15" x14ac:dyDescent="0.2">
      <c r="A1235" s="32">
        <f t="shared" si="224"/>
        <v>246301</v>
      </c>
      <c r="B1235" s="25">
        <f t="shared" si="225"/>
        <v>246500</v>
      </c>
      <c r="C1235" s="24">
        <f t="shared" si="220"/>
        <v>19613</v>
      </c>
      <c r="D1235" s="24">
        <f t="shared" si="221"/>
        <v>30320</v>
      </c>
      <c r="E1235" s="24">
        <f t="shared" si="222"/>
        <v>17773</v>
      </c>
      <c r="F1235" s="24">
        <f t="shared" si="223"/>
        <v>51385</v>
      </c>
      <c r="G1235" s="24"/>
      <c r="K1235" s="26"/>
      <c r="L1235" s="26"/>
      <c r="M1235" s="26"/>
    </row>
    <row r="1236" spans="1:13" x14ac:dyDescent="0.15">
      <c r="A1236" s="32">
        <f t="shared" si="224"/>
        <v>246501</v>
      </c>
      <c r="B1236" s="25">
        <f t="shared" si="225"/>
        <v>246700</v>
      </c>
      <c r="C1236" s="24">
        <f t="shared" si="220"/>
        <v>19627</v>
      </c>
      <c r="D1236" s="24">
        <f t="shared" si="221"/>
        <v>30344</v>
      </c>
      <c r="E1236" s="24">
        <f t="shared" si="222"/>
        <v>17787</v>
      </c>
      <c r="F1236" s="24">
        <f t="shared" si="223"/>
        <v>51425</v>
      </c>
      <c r="G1236" s="24"/>
      <c r="K1236" s="24"/>
      <c r="L1236" s="24"/>
      <c r="M1236" s="24"/>
    </row>
    <row r="1237" spans="1:13" ht="15" x14ac:dyDescent="0.2">
      <c r="A1237" s="32">
        <f t="shared" si="224"/>
        <v>246701</v>
      </c>
      <c r="B1237" s="25">
        <f t="shared" si="225"/>
        <v>246900</v>
      </c>
      <c r="C1237" s="24">
        <f t="shared" si="220"/>
        <v>19641</v>
      </c>
      <c r="D1237" s="24">
        <f t="shared" si="221"/>
        <v>30368</v>
      </c>
      <c r="E1237" s="24">
        <f t="shared" si="222"/>
        <v>17801</v>
      </c>
      <c r="F1237" s="24">
        <f t="shared" si="223"/>
        <v>51465</v>
      </c>
      <c r="G1237" s="24"/>
      <c r="K1237" s="26"/>
      <c r="L1237" s="26"/>
      <c r="M1237" s="26"/>
    </row>
    <row r="1238" spans="1:13" ht="15" x14ac:dyDescent="0.2">
      <c r="A1238" s="32">
        <f t="shared" si="224"/>
        <v>246901</v>
      </c>
      <c r="B1238" s="25">
        <f t="shared" si="225"/>
        <v>247100</v>
      </c>
      <c r="C1238" s="24">
        <f t="shared" si="220"/>
        <v>19655</v>
      </c>
      <c r="D1238" s="24">
        <f t="shared" si="221"/>
        <v>30392</v>
      </c>
      <c r="E1238" s="24">
        <f t="shared" si="222"/>
        <v>17815</v>
      </c>
      <c r="F1238" s="24">
        <f t="shared" si="223"/>
        <v>51505</v>
      </c>
      <c r="G1238" s="24"/>
      <c r="K1238" s="26"/>
      <c r="L1238" s="26"/>
      <c r="M1238" s="26"/>
    </row>
    <row r="1239" spans="1:13" x14ac:dyDescent="0.15">
      <c r="A1239" s="32">
        <f t="shared" si="224"/>
        <v>247101</v>
      </c>
      <c r="B1239" s="25">
        <f t="shared" si="225"/>
        <v>247300</v>
      </c>
      <c r="C1239" s="24">
        <f t="shared" si="220"/>
        <v>19669</v>
      </c>
      <c r="D1239" s="24">
        <f t="shared" si="221"/>
        <v>30416</v>
      </c>
      <c r="E1239" s="24">
        <f t="shared" si="222"/>
        <v>17829</v>
      </c>
      <c r="F1239" s="24">
        <f t="shared" si="223"/>
        <v>51545</v>
      </c>
      <c r="G1239" s="24"/>
      <c r="K1239" s="24"/>
      <c r="L1239" s="24"/>
      <c r="M1239" s="24"/>
    </row>
    <row r="1240" spans="1:13" ht="15" x14ac:dyDescent="0.2">
      <c r="A1240" s="32">
        <f t="shared" si="224"/>
        <v>247301</v>
      </c>
      <c r="B1240" s="25">
        <f t="shared" si="225"/>
        <v>247500</v>
      </c>
      <c r="C1240" s="24">
        <f t="shared" si="220"/>
        <v>19683</v>
      </c>
      <c r="D1240" s="24">
        <f t="shared" si="221"/>
        <v>30440</v>
      </c>
      <c r="E1240" s="24">
        <f t="shared" si="222"/>
        <v>17843</v>
      </c>
      <c r="F1240" s="24">
        <f t="shared" si="223"/>
        <v>51585</v>
      </c>
      <c r="G1240" s="24"/>
      <c r="K1240" s="26"/>
      <c r="L1240" s="26"/>
      <c r="M1240" s="26"/>
    </row>
    <row r="1241" spans="1:13" ht="15" x14ac:dyDescent="0.2">
      <c r="A1241" s="32">
        <f t="shared" si="224"/>
        <v>247501</v>
      </c>
      <c r="B1241" s="25">
        <f t="shared" si="225"/>
        <v>247700</v>
      </c>
      <c r="C1241" s="24">
        <f t="shared" si="220"/>
        <v>19697</v>
      </c>
      <c r="D1241" s="24">
        <f t="shared" si="221"/>
        <v>30464</v>
      </c>
      <c r="E1241" s="24">
        <f t="shared" si="222"/>
        <v>17857</v>
      </c>
      <c r="F1241" s="24">
        <f t="shared" si="223"/>
        <v>51625</v>
      </c>
      <c r="G1241" s="24"/>
      <c r="K1241" s="26"/>
      <c r="L1241" s="26"/>
      <c r="M1241" s="26"/>
    </row>
    <row r="1242" spans="1:13" x14ac:dyDescent="0.15">
      <c r="A1242" s="32">
        <f t="shared" si="224"/>
        <v>247701</v>
      </c>
      <c r="B1242" s="25">
        <f t="shared" si="225"/>
        <v>247900</v>
      </c>
      <c r="C1242" s="24">
        <f t="shared" si="220"/>
        <v>19711</v>
      </c>
      <c r="D1242" s="24">
        <f t="shared" si="221"/>
        <v>30488</v>
      </c>
      <c r="E1242" s="24">
        <f t="shared" si="222"/>
        <v>17871</v>
      </c>
      <c r="F1242" s="24">
        <f t="shared" si="223"/>
        <v>51665</v>
      </c>
      <c r="G1242" s="24"/>
      <c r="K1242" s="24"/>
      <c r="L1242" s="24"/>
      <c r="M1242" s="24"/>
    </row>
    <row r="1243" spans="1:13" ht="15" x14ac:dyDescent="0.2">
      <c r="A1243" s="32">
        <f t="shared" si="224"/>
        <v>247901</v>
      </c>
      <c r="B1243" s="25">
        <f t="shared" si="225"/>
        <v>248100</v>
      </c>
      <c r="C1243" s="24">
        <f t="shared" si="220"/>
        <v>19725</v>
      </c>
      <c r="D1243" s="24">
        <f t="shared" si="221"/>
        <v>30512</v>
      </c>
      <c r="E1243" s="24">
        <f t="shared" si="222"/>
        <v>17885</v>
      </c>
      <c r="F1243" s="24">
        <f t="shared" si="223"/>
        <v>51705</v>
      </c>
      <c r="G1243" s="24"/>
      <c r="K1243" s="26"/>
      <c r="L1243" s="26"/>
      <c r="M1243" s="26"/>
    </row>
    <row r="1244" spans="1:13" ht="15" x14ac:dyDescent="0.2">
      <c r="A1244" s="32">
        <f t="shared" si="224"/>
        <v>248101</v>
      </c>
      <c r="B1244" s="25">
        <f t="shared" si="225"/>
        <v>248300</v>
      </c>
      <c r="C1244" s="24">
        <f t="shared" si="220"/>
        <v>19739</v>
      </c>
      <c r="D1244" s="24">
        <f t="shared" si="221"/>
        <v>30536</v>
      </c>
      <c r="E1244" s="24">
        <f t="shared" si="222"/>
        <v>17899</v>
      </c>
      <c r="F1244" s="24">
        <f t="shared" si="223"/>
        <v>51745</v>
      </c>
      <c r="G1244" s="24"/>
      <c r="K1244" s="26"/>
      <c r="L1244" s="26"/>
      <c r="M1244" s="26"/>
    </row>
    <row r="1245" spans="1:13" x14ac:dyDescent="0.15">
      <c r="A1245" s="32">
        <f t="shared" si="224"/>
        <v>248301</v>
      </c>
      <c r="B1245" s="25">
        <f t="shared" si="225"/>
        <v>248500</v>
      </c>
      <c r="C1245" s="24">
        <f t="shared" si="220"/>
        <v>19753</v>
      </c>
      <c r="D1245" s="24">
        <f t="shared" si="221"/>
        <v>30560</v>
      </c>
      <c r="E1245" s="24">
        <f t="shared" si="222"/>
        <v>17913</v>
      </c>
      <c r="F1245" s="24">
        <f t="shared" si="223"/>
        <v>51785</v>
      </c>
      <c r="G1245" s="24"/>
      <c r="K1245" s="24"/>
      <c r="L1245" s="24"/>
      <c r="M1245" s="24"/>
    </row>
    <row r="1246" spans="1:13" ht="15" x14ac:dyDescent="0.2">
      <c r="A1246" s="32">
        <f t="shared" si="224"/>
        <v>248501</v>
      </c>
      <c r="B1246" s="25">
        <f t="shared" si="225"/>
        <v>248700</v>
      </c>
      <c r="C1246" s="24">
        <f t="shared" ref="C1246:C1309" si="226">C1245+($B1246-$B1245)*(VLOOKUP($A1246,$H$4:$M$14,3))</f>
        <v>19767</v>
      </c>
      <c r="D1246" s="24">
        <f t="shared" ref="D1246:D1309" si="227">D1245+($B1246-$B1245)*(VLOOKUP($A1246,$H$4:$M$14,4))</f>
        <v>30584</v>
      </c>
      <c r="E1246" s="24">
        <f t="shared" ref="E1246:E1309" si="228">E1245+($B1246-$B1245)*(VLOOKUP($A1246,$H$4:$M$14,5))</f>
        <v>17927</v>
      </c>
      <c r="F1246" s="24">
        <f t="shared" ref="F1246:F1309" si="229">F1245+($B1246-$B1245)*(VLOOKUP($A1246,$H$4:$M$14,6))</f>
        <v>51825</v>
      </c>
      <c r="G1246" s="24"/>
      <c r="K1246" s="26"/>
      <c r="L1246" s="26"/>
      <c r="M1246" s="26"/>
    </row>
    <row r="1247" spans="1:13" ht="15" x14ac:dyDescent="0.2">
      <c r="A1247" s="32">
        <f t="shared" si="224"/>
        <v>248701</v>
      </c>
      <c r="B1247" s="25">
        <f t="shared" si="225"/>
        <v>248900</v>
      </c>
      <c r="C1247" s="24">
        <f t="shared" si="226"/>
        <v>19781</v>
      </c>
      <c r="D1247" s="24">
        <f t="shared" si="227"/>
        <v>30608</v>
      </c>
      <c r="E1247" s="24">
        <f t="shared" si="228"/>
        <v>17941</v>
      </c>
      <c r="F1247" s="24">
        <f t="shared" si="229"/>
        <v>51865</v>
      </c>
      <c r="G1247" s="24"/>
      <c r="K1247" s="26"/>
      <c r="L1247" s="26"/>
      <c r="M1247" s="26"/>
    </row>
    <row r="1248" spans="1:13" x14ac:dyDescent="0.15">
      <c r="A1248" s="32">
        <f t="shared" si="224"/>
        <v>248901</v>
      </c>
      <c r="B1248" s="25">
        <f t="shared" si="225"/>
        <v>249100</v>
      </c>
      <c r="C1248" s="24">
        <f t="shared" si="226"/>
        <v>19795</v>
      </c>
      <c r="D1248" s="24">
        <f t="shared" si="227"/>
        <v>30632</v>
      </c>
      <c r="E1248" s="24">
        <f t="shared" si="228"/>
        <v>17955</v>
      </c>
      <c r="F1248" s="24">
        <f t="shared" si="229"/>
        <v>51905</v>
      </c>
      <c r="G1248" s="24"/>
      <c r="K1248" s="24"/>
      <c r="L1248" s="24"/>
      <c r="M1248" s="24"/>
    </row>
    <row r="1249" spans="1:13" ht="15" x14ac:dyDescent="0.2">
      <c r="A1249" s="32">
        <f t="shared" si="224"/>
        <v>249101</v>
      </c>
      <c r="B1249" s="25">
        <f t="shared" si="225"/>
        <v>249300</v>
      </c>
      <c r="C1249" s="24">
        <f t="shared" si="226"/>
        <v>19809</v>
      </c>
      <c r="D1249" s="24">
        <f t="shared" si="227"/>
        <v>30656</v>
      </c>
      <c r="E1249" s="24">
        <f t="shared" si="228"/>
        <v>17969</v>
      </c>
      <c r="F1249" s="24">
        <f t="shared" si="229"/>
        <v>51945</v>
      </c>
      <c r="G1249" s="24"/>
      <c r="K1249" s="26"/>
      <c r="L1249" s="26"/>
      <c r="M1249" s="26"/>
    </row>
    <row r="1250" spans="1:13" ht="15" x14ac:dyDescent="0.2">
      <c r="A1250" s="32">
        <f t="shared" si="224"/>
        <v>249301</v>
      </c>
      <c r="B1250" s="25">
        <f t="shared" si="225"/>
        <v>249500</v>
      </c>
      <c r="C1250" s="24">
        <f t="shared" si="226"/>
        <v>19823</v>
      </c>
      <c r="D1250" s="24">
        <f t="shared" si="227"/>
        <v>30680</v>
      </c>
      <c r="E1250" s="24">
        <f t="shared" si="228"/>
        <v>17983</v>
      </c>
      <c r="F1250" s="24">
        <f t="shared" si="229"/>
        <v>51985</v>
      </c>
      <c r="G1250" s="24"/>
      <c r="K1250" s="26"/>
      <c r="L1250" s="26"/>
      <c r="M1250" s="26"/>
    </row>
    <row r="1251" spans="1:13" x14ac:dyDescent="0.15">
      <c r="A1251" s="32">
        <f t="shared" si="224"/>
        <v>249501</v>
      </c>
      <c r="B1251" s="25">
        <f t="shared" si="225"/>
        <v>249700</v>
      </c>
      <c r="C1251" s="24">
        <f t="shared" si="226"/>
        <v>19837</v>
      </c>
      <c r="D1251" s="24">
        <f t="shared" si="227"/>
        <v>30704</v>
      </c>
      <c r="E1251" s="24">
        <f t="shared" si="228"/>
        <v>17997</v>
      </c>
      <c r="F1251" s="24">
        <f t="shared" si="229"/>
        <v>52025</v>
      </c>
      <c r="G1251" s="24"/>
      <c r="K1251" s="24"/>
      <c r="L1251" s="24"/>
      <c r="M1251" s="24"/>
    </row>
    <row r="1252" spans="1:13" ht="15" x14ac:dyDescent="0.2">
      <c r="A1252" s="32">
        <f t="shared" si="224"/>
        <v>249701</v>
      </c>
      <c r="B1252" s="25">
        <f t="shared" si="225"/>
        <v>249900</v>
      </c>
      <c r="C1252" s="24">
        <f t="shared" si="226"/>
        <v>19851</v>
      </c>
      <c r="D1252" s="24">
        <f t="shared" si="227"/>
        <v>30728</v>
      </c>
      <c r="E1252" s="24">
        <f t="shared" si="228"/>
        <v>18011</v>
      </c>
      <c r="F1252" s="24">
        <f t="shared" si="229"/>
        <v>52065</v>
      </c>
      <c r="G1252" s="24"/>
      <c r="K1252" s="26"/>
      <c r="L1252" s="26"/>
      <c r="M1252" s="26"/>
    </row>
    <row r="1253" spans="1:13" ht="15" x14ac:dyDescent="0.2">
      <c r="A1253" s="32">
        <f t="shared" si="224"/>
        <v>249901</v>
      </c>
      <c r="B1253" s="25">
        <f t="shared" si="225"/>
        <v>250100</v>
      </c>
      <c r="C1253" s="24">
        <f t="shared" si="226"/>
        <v>19865</v>
      </c>
      <c r="D1253" s="24">
        <f t="shared" si="227"/>
        <v>30752</v>
      </c>
      <c r="E1253" s="24">
        <f t="shared" si="228"/>
        <v>18025</v>
      </c>
      <c r="F1253" s="24">
        <f t="shared" si="229"/>
        <v>52105</v>
      </c>
      <c r="G1253" s="24"/>
      <c r="K1253" s="26"/>
      <c r="L1253" s="26"/>
      <c r="M1253" s="26"/>
    </row>
    <row r="1254" spans="1:13" x14ac:dyDescent="0.15">
      <c r="A1254" s="32">
        <f t="shared" si="224"/>
        <v>250101</v>
      </c>
      <c r="B1254" s="25">
        <f t="shared" si="225"/>
        <v>250300</v>
      </c>
      <c r="C1254" s="24">
        <f t="shared" si="226"/>
        <v>19879</v>
      </c>
      <c r="D1254" s="24">
        <f t="shared" si="227"/>
        <v>30776</v>
      </c>
      <c r="E1254" s="24">
        <f t="shared" si="228"/>
        <v>18039</v>
      </c>
      <c r="F1254" s="24">
        <f t="shared" si="229"/>
        <v>52145</v>
      </c>
      <c r="G1254" s="24"/>
      <c r="K1254" s="24"/>
      <c r="L1254" s="24"/>
      <c r="M1254" s="24"/>
    </row>
    <row r="1255" spans="1:13" ht="15" x14ac:dyDescent="0.2">
      <c r="A1255" s="32">
        <f t="shared" si="224"/>
        <v>250301</v>
      </c>
      <c r="B1255" s="25">
        <f t="shared" si="225"/>
        <v>250500</v>
      </c>
      <c r="C1255" s="24">
        <f t="shared" si="226"/>
        <v>19893</v>
      </c>
      <c r="D1255" s="24">
        <f t="shared" si="227"/>
        <v>30800</v>
      </c>
      <c r="E1255" s="24">
        <f t="shared" si="228"/>
        <v>18053</v>
      </c>
      <c r="F1255" s="24">
        <f t="shared" si="229"/>
        <v>52185</v>
      </c>
      <c r="G1255" s="24"/>
      <c r="K1255" s="26"/>
      <c r="L1255" s="26"/>
      <c r="M1255" s="26"/>
    </row>
    <row r="1256" spans="1:13" ht="15" x14ac:dyDescent="0.2">
      <c r="A1256" s="32">
        <f t="shared" si="224"/>
        <v>250501</v>
      </c>
      <c r="B1256" s="25">
        <f t="shared" si="225"/>
        <v>250700</v>
      </c>
      <c r="C1256" s="24">
        <f t="shared" si="226"/>
        <v>19907</v>
      </c>
      <c r="D1256" s="24">
        <f t="shared" si="227"/>
        <v>30824</v>
      </c>
      <c r="E1256" s="24">
        <f t="shared" si="228"/>
        <v>18067</v>
      </c>
      <c r="F1256" s="24">
        <f t="shared" si="229"/>
        <v>52225</v>
      </c>
      <c r="G1256" s="24"/>
      <c r="K1256" s="26"/>
      <c r="L1256" s="26"/>
      <c r="M1256" s="26"/>
    </row>
    <row r="1257" spans="1:13" x14ac:dyDescent="0.15">
      <c r="A1257" s="32">
        <f t="shared" si="224"/>
        <v>250701</v>
      </c>
      <c r="B1257" s="25">
        <f t="shared" si="225"/>
        <v>250900</v>
      </c>
      <c r="C1257" s="24">
        <f t="shared" si="226"/>
        <v>19921</v>
      </c>
      <c r="D1257" s="24">
        <f t="shared" si="227"/>
        <v>30848</v>
      </c>
      <c r="E1257" s="24">
        <f t="shared" si="228"/>
        <v>18081</v>
      </c>
      <c r="F1257" s="24">
        <f t="shared" si="229"/>
        <v>52265</v>
      </c>
      <c r="G1257" s="24"/>
      <c r="K1257" s="24"/>
      <c r="L1257" s="24"/>
      <c r="M1257" s="24"/>
    </row>
    <row r="1258" spans="1:13" ht="15" x14ac:dyDescent="0.2">
      <c r="A1258" s="32">
        <f t="shared" si="224"/>
        <v>250901</v>
      </c>
      <c r="B1258" s="25">
        <f t="shared" si="225"/>
        <v>251100</v>
      </c>
      <c r="C1258" s="24">
        <f t="shared" si="226"/>
        <v>19935</v>
      </c>
      <c r="D1258" s="24">
        <f t="shared" si="227"/>
        <v>30872</v>
      </c>
      <c r="E1258" s="24">
        <f t="shared" si="228"/>
        <v>18095</v>
      </c>
      <c r="F1258" s="24">
        <f t="shared" si="229"/>
        <v>52305</v>
      </c>
      <c r="G1258" s="24"/>
      <c r="K1258" s="26"/>
      <c r="L1258" s="26"/>
      <c r="M1258" s="26"/>
    </row>
    <row r="1259" spans="1:13" ht="15" x14ac:dyDescent="0.2">
      <c r="A1259" s="32">
        <f t="shared" si="224"/>
        <v>251101</v>
      </c>
      <c r="B1259" s="25">
        <f t="shared" si="225"/>
        <v>251300</v>
      </c>
      <c r="C1259" s="24">
        <f t="shared" si="226"/>
        <v>19949</v>
      </c>
      <c r="D1259" s="24">
        <f t="shared" si="227"/>
        <v>30896</v>
      </c>
      <c r="E1259" s="24">
        <f t="shared" si="228"/>
        <v>18109</v>
      </c>
      <c r="F1259" s="24">
        <f t="shared" si="229"/>
        <v>52345</v>
      </c>
      <c r="G1259" s="24"/>
      <c r="K1259" s="26"/>
      <c r="L1259" s="26"/>
      <c r="M1259" s="26"/>
    </row>
    <row r="1260" spans="1:13" x14ac:dyDescent="0.15">
      <c r="A1260" s="32">
        <f t="shared" si="224"/>
        <v>251301</v>
      </c>
      <c r="B1260" s="25">
        <f t="shared" si="225"/>
        <v>251500</v>
      </c>
      <c r="C1260" s="24">
        <f t="shared" si="226"/>
        <v>19963</v>
      </c>
      <c r="D1260" s="24">
        <f t="shared" si="227"/>
        <v>30920</v>
      </c>
      <c r="E1260" s="24">
        <f t="shared" si="228"/>
        <v>18123</v>
      </c>
      <c r="F1260" s="24">
        <f t="shared" si="229"/>
        <v>52385</v>
      </c>
      <c r="G1260" s="24"/>
      <c r="K1260" s="24"/>
      <c r="L1260" s="24"/>
      <c r="M1260" s="24"/>
    </row>
    <row r="1261" spans="1:13" ht="15" x14ac:dyDescent="0.2">
      <c r="A1261" s="32">
        <f t="shared" si="224"/>
        <v>251501</v>
      </c>
      <c r="B1261" s="25">
        <f t="shared" si="225"/>
        <v>251700</v>
      </c>
      <c r="C1261" s="24">
        <f t="shared" si="226"/>
        <v>19977</v>
      </c>
      <c r="D1261" s="24">
        <f t="shared" si="227"/>
        <v>30944</v>
      </c>
      <c r="E1261" s="24">
        <f t="shared" si="228"/>
        <v>18137</v>
      </c>
      <c r="F1261" s="24">
        <f t="shared" si="229"/>
        <v>52425</v>
      </c>
      <c r="G1261" s="24"/>
      <c r="K1261" s="26"/>
      <c r="L1261" s="26"/>
      <c r="M1261" s="26"/>
    </row>
    <row r="1262" spans="1:13" ht="15" x14ac:dyDescent="0.2">
      <c r="A1262" s="32">
        <f t="shared" si="224"/>
        <v>251701</v>
      </c>
      <c r="B1262" s="25">
        <f t="shared" si="225"/>
        <v>251900</v>
      </c>
      <c r="C1262" s="24">
        <f t="shared" si="226"/>
        <v>19991</v>
      </c>
      <c r="D1262" s="24">
        <f t="shared" si="227"/>
        <v>30968</v>
      </c>
      <c r="E1262" s="24">
        <f t="shared" si="228"/>
        <v>18151</v>
      </c>
      <c r="F1262" s="24">
        <f t="shared" si="229"/>
        <v>52465</v>
      </c>
      <c r="G1262" s="24"/>
      <c r="K1262" s="26"/>
      <c r="L1262" s="26"/>
      <c r="M1262" s="26"/>
    </row>
    <row r="1263" spans="1:13" x14ac:dyDescent="0.15">
      <c r="A1263" s="32">
        <f t="shared" si="224"/>
        <v>251901</v>
      </c>
      <c r="B1263" s="25">
        <f t="shared" si="225"/>
        <v>252100</v>
      </c>
      <c r="C1263" s="24">
        <f t="shared" si="226"/>
        <v>20005</v>
      </c>
      <c r="D1263" s="24">
        <f t="shared" si="227"/>
        <v>30992</v>
      </c>
      <c r="E1263" s="24">
        <f t="shared" si="228"/>
        <v>18165</v>
      </c>
      <c r="F1263" s="24">
        <f t="shared" si="229"/>
        <v>52505</v>
      </c>
      <c r="G1263" s="24"/>
      <c r="K1263" s="24"/>
      <c r="L1263" s="24"/>
      <c r="M1263" s="24"/>
    </row>
    <row r="1264" spans="1:13" ht="15" x14ac:dyDescent="0.2">
      <c r="A1264" s="32">
        <f t="shared" si="224"/>
        <v>252101</v>
      </c>
      <c r="B1264" s="25">
        <f t="shared" si="225"/>
        <v>252300</v>
      </c>
      <c r="C1264" s="24">
        <f t="shared" si="226"/>
        <v>20019</v>
      </c>
      <c r="D1264" s="24">
        <f t="shared" si="227"/>
        <v>31016</v>
      </c>
      <c r="E1264" s="24">
        <f t="shared" si="228"/>
        <v>18179</v>
      </c>
      <c r="F1264" s="24">
        <f t="shared" si="229"/>
        <v>52545</v>
      </c>
      <c r="G1264" s="24"/>
      <c r="K1264" s="26"/>
      <c r="L1264" s="26"/>
      <c r="M1264" s="26"/>
    </row>
    <row r="1265" spans="1:13" ht="15" x14ac:dyDescent="0.2">
      <c r="A1265" s="32">
        <f t="shared" si="224"/>
        <v>252301</v>
      </c>
      <c r="B1265" s="25">
        <f t="shared" si="225"/>
        <v>252500</v>
      </c>
      <c r="C1265" s="24">
        <f t="shared" si="226"/>
        <v>20033</v>
      </c>
      <c r="D1265" s="24">
        <f t="shared" si="227"/>
        <v>31040</v>
      </c>
      <c r="E1265" s="24">
        <f t="shared" si="228"/>
        <v>18193</v>
      </c>
      <c r="F1265" s="24">
        <f t="shared" si="229"/>
        <v>52585</v>
      </c>
      <c r="G1265" s="24"/>
      <c r="K1265" s="26"/>
      <c r="L1265" s="26"/>
      <c r="M1265" s="26"/>
    </row>
    <row r="1266" spans="1:13" x14ac:dyDescent="0.15">
      <c r="A1266" s="32">
        <f t="shared" si="224"/>
        <v>252501</v>
      </c>
      <c r="B1266" s="25">
        <f t="shared" si="225"/>
        <v>252700</v>
      </c>
      <c r="C1266" s="24">
        <f t="shared" si="226"/>
        <v>20047</v>
      </c>
      <c r="D1266" s="24">
        <f t="shared" si="227"/>
        <v>31064</v>
      </c>
      <c r="E1266" s="24">
        <f t="shared" si="228"/>
        <v>18207</v>
      </c>
      <c r="F1266" s="24">
        <f t="shared" si="229"/>
        <v>52625</v>
      </c>
      <c r="G1266" s="24"/>
      <c r="K1266" s="24"/>
      <c r="L1266" s="24"/>
      <c r="M1266" s="24"/>
    </row>
    <row r="1267" spans="1:13" ht="15" x14ac:dyDescent="0.2">
      <c r="A1267" s="32">
        <f t="shared" si="224"/>
        <v>252701</v>
      </c>
      <c r="B1267" s="25">
        <f t="shared" si="225"/>
        <v>252900</v>
      </c>
      <c r="C1267" s="24">
        <f t="shared" si="226"/>
        <v>20061</v>
      </c>
      <c r="D1267" s="24">
        <f t="shared" si="227"/>
        <v>31088</v>
      </c>
      <c r="E1267" s="24">
        <f t="shared" si="228"/>
        <v>18221</v>
      </c>
      <c r="F1267" s="24">
        <f t="shared" si="229"/>
        <v>52665</v>
      </c>
      <c r="G1267" s="24"/>
      <c r="K1267" s="26"/>
      <c r="L1267" s="26"/>
      <c r="M1267" s="26"/>
    </row>
    <row r="1268" spans="1:13" ht="15" x14ac:dyDescent="0.2">
      <c r="A1268" s="32">
        <f t="shared" si="224"/>
        <v>252901</v>
      </c>
      <c r="B1268" s="25">
        <f t="shared" si="225"/>
        <v>253100</v>
      </c>
      <c r="C1268" s="24">
        <f t="shared" si="226"/>
        <v>20075</v>
      </c>
      <c r="D1268" s="24">
        <f t="shared" si="227"/>
        <v>31112</v>
      </c>
      <c r="E1268" s="24">
        <f t="shared" si="228"/>
        <v>18235</v>
      </c>
      <c r="F1268" s="24">
        <f t="shared" si="229"/>
        <v>52705</v>
      </c>
      <c r="G1268" s="24"/>
      <c r="K1268" s="26"/>
      <c r="L1268" s="26"/>
      <c r="M1268" s="26"/>
    </row>
    <row r="1269" spans="1:13" x14ac:dyDescent="0.15">
      <c r="A1269" s="32">
        <f t="shared" si="224"/>
        <v>253101</v>
      </c>
      <c r="B1269" s="25">
        <f t="shared" si="225"/>
        <v>253300</v>
      </c>
      <c r="C1269" s="24">
        <f t="shared" si="226"/>
        <v>20089</v>
      </c>
      <c r="D1269" s="24">
        <f t="shared" si="227"/>
        <v>31136</v>
      </c>
      <c r="E1269" s="24">
        <f t="shared" si="228"/>
        <v>18249</v>
      </c>
      <c r="F1269" s="24">
        <f t="shared" si="229"/>
        <v>52745</v>
      </c>
      <c r="G1269" s="24"/>
      <c r="K1269" s="24"/>
      <c r="L1269" s="24"/>
      <c r="M1269" s="24"/>
    </row>
    <row r="1270" spans="1:13" ht="15" x14ac:dyDescent="0.2">
      <c r="A1270" s="32">
        <f t="shared" si="224"/>
        <v>253301</v>
      </c>
      <c r="B1270" s="25">
        <f t="shared" si="225"/>
        <v>253500</v>
      </c>
      <c r="C1270" s="24">
        <f t="shared" si="226"/>
        <v>20103</v>
      </c>
      <c r="D1270" s="24">
        <f t="shared" si="227"/>
        <v>31160</v>
      </c>
      <c r="E1270" s="24">
        <f t="shared" si="228"/>
        <v>18263</v>
      </c>
      <c r="F1270" s="24">
        <f t="shared" si="229"/>
        <v>52785</v>
      </c>
      <c r="G1270" s="24"/>
      <c r="K1270" s="26"/>
      <c r="L1270" s="26"/>
      <c r="M1270" s="26"/>
    </row>
    <row r="1271" spans="1:13" ht="15" x14ac:dyDescent="0.2">
      <c r="A1271" s="32">
        <f t="shared" si="224"/>
        <v>253501</v>
      </c>
      <c r="B1271" s="25">
        <f t="shared" si="225"/>
        <v>253700</v>
      </c>
      <c r="C1271" s="24">
        <f t="shared" si="226"/>
        <v>20117</v>
      </c>
      <c r="D1271" s="24">
        <f t="shared" si="227"/>
        <v>31184</v>
      </c>
      <c r="E1271" s="24">
        <f t="shared" si="228"/>
        <v>18277</v>
      </c>
      <c r="F1271" s="24">
        <f t="shared" si="229"/>
        <v>52825</v>
      </c>
      <c r="G1271" s="24"/>
      <c r="K1271" s="26"/>
      <c r="L1271" s="26"/>
      <c r="M1271" s="26"/>
    </row>
    <row r="1272" spans="1:13" x14ac:dyDescent="0.15">
      <c r="A1272" s="32">
        <f t="shared" si="224"/>
        <v>253701</v>
      </c>
      <c r="B1272" s="25">
        <f t="shared" si="225"/>
        <v>253900</v>
      </c>
      <c r="C1272" s="24">
        <f t="shared" si="226"/>
        <v>20131</v>
      </c>
      <c r="D1272" s="24">
        <f t="shared" si="227"/>
        <v>31208</v>
      </c>
      <c r="E1272" s="24">
        <f t="shared" si="228"/>
        <v>18291</v>
      </c>
      <c r="F1272" s="24">
        <f t="shared" si="229"/>
        <v>52865</v>
      </c>
      <c r="G1272" s="24"/>
      <c r="K1272" s="24"/>
      <c r="L1272" s="24"/>
      <c r="M1272" s="24"/>
    </row>
    <row r="1273" spans="1:13" ht="15" x14ac:dyDescent="0.2">
      <c r="A1273" s="32">
        <f t="shared" si="224"/>
        <v>253901</v>
      </c>
      <c r="B1273" s="25">
        <f t="shared" si="225"/>
        <v>254100</v>
      </c>
      <c r="C1273" s="24">
        <f t="shared" si="226"/>
        <v>20145</v>
      </c>
      <c r="D1273" s="24">
        <f t="shared" si="227"/>
        <v>31232</v>
      </c>
      <c r="E1273" s="24">
        <f t="shared" si="228"/>
        <v>18305</v>
      </c>
      <c r="F1273" s="24">
        <f t="shared" si="229"/>
        <v>52905</v>
      </c>
      <c r="G1273" s="24"/>
      <c r="K1273" s="26"/>
      <c r="L1273" s="26"/>
      <c r="M1273" s="26"/>
    </row>
    <row r="1274" spans="1:13" ht="15" x14ac:dyDescent="0.2">
      <c r="A1274" s="32">
        <f t="shared" si="224"/>
        <v>254101</v>
      </c>
      <c r="B1274" s="25">
        <f t="shared" si="225"/>
        <v>254300</v>
      </c>
      <c r="C1274" s="24">
        <f t="shared" si="226"/>
        <v>20159</v>
      </c>
      <c r="D1274" s="24">
        <f t="shared" si="227"/>
        <v>31256</v>
      </c>
      <c r="E1274" s="24">
        <f t="shared" si="228"/>
        <v>18319</v>
      </c>
      <c r="F1274" s="24">
        <f t="shared" si="229"/>
        <v>52945</v>
      </c>
      <c r="G1274" s="24"/>
      <c r="K1274" s="26"/>
      <c r="L1274" s="26"/>
      <c r="M1274" s="26"/>
    </row>
    <row r="1275" spans="1:13" x14ac:dyDescent="0.15">
      <c r="A1275" s="32">
        <f t="shared" si="224"/>
        <v>254301</v>
      </c>
      <c r="B1275" s="25">
        <f t="shared" si="225"/>
        <v>254500</v>
      </c>
      <c r="C1275" s="24">
        <f t="shared" si="226"/>
        <v>20173</v>
      </c>
      <c r="D1275" s="24">
        <f t="shared" si="227"/>
        <v>31280</v>
      </c>
      <c r="E1275" s="24">
        <f t="shared" si="228"/>
        <v>18333</v>
      </c>
      <c r="F1275" s="24">
        <f t="shared" si="229"/>
        <v>52985</v>
      </c>
      <c r="G1275" s="24"/>
      <c r="K1275" s="24"/>
      <c r="L1275" s="24"/>
      <c r="M1275" s="24"/>
    </row>
    <row r="1276" spans="1:13" ht="15" x14ac:dyDescent="0.2">
      <c r="A1276" s="32">
        <f t="shared" si="224"/>
        <v>254501</v>
      </c>
      <c r="B1276" s="25">
        <f t="shared" si="225"/>
        <v>254700</v>
      </c>
      <c r="C1276" s="24">
        <f t="shared" si="226"/>
        <v>20187</v>
      </c>
      <c r="D1276" s="24">
        <f t="shared" si="227"/>
        <v>31304</v>
      </c>
      <c r="E1276" s="24">
        <f t="shared" si="228"/>
        <v>18347</v>
      </c>
      <c r="F1276" s="24">
        <f t="shared" si="229"/>
        <v>53025</v>
      </c>
      <c r="G1276" s="24"/>
      <c r="K1276" s="26"/>
      <c r="L1276" s="26"/>
      <c r="M1276" s="26"/>
    </row>
    <row r="1277" spans="1:13" ht="15" x14ac:dyDescent="0.2">
      <c r="A1277" s="32">
        <f t="shared" si="224"/>
        <v>254701</v>
      </c>
      <c r="B1277" s="25">
        <f t="shared" si="225"/>
        <v>254900</v>
      </c>
      <c r="C1277" s="24">
        <f t="shared" si="226"/>
        <v>20201</v>
      </c>
      <c r="D1277" s="24">
        <f t="shared" si="227"/>
        <v>31328</v>
      </c>
      <c r="E1277" s="24">
        <f t="shared" si="228"/>
        <v>18361</v>
      </c>
      <c r="F1277" s="24">
        <f t="shared" si="229"/>
        <v>53065</v>
      </c>
      <c r="G1277" s="24"/>
      <c r="K1277" s="26"/>
      <c r="L1277" s="26"/>
      <c r="M1277" s="26"/>
    </row>
    <row r="1278" spans="1:13" x14ac:dyDescent="0.15">
      <c r="A1278" s="32">
        <f t="shared" si="224"/>
        <v>254901</v>
      </c>
      <c r="B1278" s="25">
        <f t="shared" si="225"/>
        <v>255100</v>
      </c>
      <c r="C1278" s="24">
        <f t="shared" si="226"/>
        <v>20215</v>
      </c>
      <c r="D1278" s="24">
        <f t="shared" si="227"/>
        <v>31352</v>
      </c>
      <c r="E1278" s="24">
        <f t="shared" si="228"/>
        <v>18375</v>
      </c>
      <c r="F1278" s="24">
        <f t="shared" si="229"/>
        <v>53105</v>
      </c>
      <c r="G1278" s="24"/>
      <c r="K1278" s="24"/>
      <c r="L1278" s="24"/>
      <c r="M1278" s="24"/>
    </row>
    <row r="1279" spans="1:13" ht="15" x14ac:dyDescent="0.2">
      <c r="A1279" s="32">
        <f t="shared" si="224"/>
        <v>255101</v>
      </c>
      <c r="B1279" s="25">
        <f t="shared" si="225"/>
        <v>255300</v>
      </c>
      <c r="C1279" s="24">
        <f t="shared" si="226"/>
        <v>20229</v>
      </c>
      <c r="D1279" s="24">
        <f t="shared" si="227"/>
        <v>31376</v>
      </c>
      <c r="E1279" s="24">
        <f t="shared" si="228"/>
        <v>18389</v>
      </c>
      <c r="F1279" s="24">
        <f t="shared" si="229"/>
        <v>53145</v>
      </c>
      <c r="G1279" s="24"/>
      <c r="K1279" s="26"/>
      <c r="L1279" s="26"/>
      <c r="M1279" s="26"/>
    </row>
    <row r="1280" spans="1:13" ht="15" x14ac:dyDescent="0.2">
      <c r="A1280" s="32">
        <f t="shared" si="224"/>
        <v>255301</v>
      </c>
      <c r="B1280" s="25">
        <f t="shared" si="225"/>
        <v>255500</v>
      </c>
      <c r="C1280" s="24">
        <f t="shared" si="226"/>
        <v>20243</v>
      </c>
      <c r="D1280" s="24">
        <f t="shared" si="227"/>
        <v>31400</v>
      </c>
      <c r="E1280" s="24">
        <f t="shared" si="228"/>
        <v>18403</v>
      </c>
      <c r="F1280" s="24">
        <f t="shared" si="229"/>
        <v>53185</v>
      </c>
      <c r="G1280" s="24"/>
      <c r="K1280" s="26"/>
      <c r="L1280" s="26"/>
      <c r="M1280" s="26"/>
    </row>
    <row r="1281" spans="1:13" x14ac:dyDescent="0.15">
      <c r="A1281" s="32">
        <f t="shared" si="224"/>
        <v>255501</v>
      </c>
      <c r="B1281" s="25">
        <f t="shared" si="225"/>
        <v>255700</v>
      </c>
      <c r="C1281" s="24">
        <f t="shared" si="226"/>
        <v>20257</v>
      </c>
      <c r="D1281" s="24">
        <f t="shared" si="227"/>
        <v>31424</v>
      </c>
      <c r="E1281" s="24">
        <f t="shared" si="228"/>
        <v>18417</v>
      </c>
      <c r="F1281" s="24">
        <f t="shared" si="229"/>
        <v>53225</v>
      </c>
      <c r="G1281" s="24"/>
      <c r="K1281" s="24"/>
      <c r="L1281" s="24"/>
      <c r="M1281" s="24"/>
    </row>
    <row r="1282" spans="1:13" ht="15" x14ac:dyDescent="0.2">
      <c r="A1282" s="32">
        <f t="shared" si="224"/>
        <v>255701</v>
      </c>
      <c r="B1282" s="25">
        <f t="shared" si="225"/>
        <v>255900</v>
      </c>
      <c r="C1282" s="24">
        <f t="shared" si="226"/>
        <v>20271</v>
      </c>
      <c r="D1282" s="24">
        <f t="shared" si="227"/>
        <v>31448</v>
      </c>
      <c r="E1282" s="24">
        <f t="shared" si="228"/>
        <v>18431</v>
      </c>
      <c r="F1282" s="24">
        <f t="shared" si="229"/>
        <v>53265</v>
      </c>
      <c r="G1282" s="24"/>
      <c r="K1282" s="26"/>
      <c r="L1282" s="26"/>
      <c r="M1282" s="26"/>
    </row>
    <row r="1283" spans="1:13" ht="15" x14ac:dyDescent="0.2">
      <c r="A1283" s="32">
        <f t="shared" si="224"/>
        <v>255901</v>
      </c>
      <c r="B1283" s="25">
        <f t="shared" si="225"/>
        <v>256100</v>
      </c>
      <c r="C1283" s="24">
        <f t="shared" si="226"/>
        <v>20285</v>
      </c>
      <c r="D1283" s="24">
        <f t="shared" si="227"/>
        <v>31472</v>
      </c>
      <c r="E1283" s="24">
        <f t="shared" si="228"/>
        <v>18445</v>
      </c>
      <c r="F1283" s="24">
        <f t="shared" si="229"/>
        <v>53305</v>
      </c>
      <c r="G1283" s="24"/>
      <c r="K1283" s="26"/>
      <c r="L1283" s="26"/>
      <c r="M1283" s="26"/>
    </row>
    <row r="1284" spans="1:13" x14ac:dyDescent="0.15">
      <c r="A1284" s="32">
        <f t="shared" si="224"/>
        <v>256101</v>
      </c>
      <c r="B1284" s="25">
        <f t="shared" si="225"/>
        <v>256300</v>
      </c>
      <c r="C1284" s="24">
        <f t="shared" si="226"/>
        <v>20299</v>
      </c>
      <c r="D1284" s="24">
        <f t="shared" si="227"/>
        <v>31496</v>
      </c>
      <c r="E1284" s="24">
        <f t="shared" si="228"/>
        <v>18459</v>
      </c>
      <c r="F1284" s="24">
        <f t="shared" si="229"/>
        <v>53345</v>
      </c>
      <c r="G1284" s="24"/>
      <c r="K1284" s="24"/>
      <c r="L1284" s="24"/>
      <c r="M1284" s="24"/>
    </row>
    <row r="1285" spans="1:13" ht="15" x14ac:dyDescent="0.2">
      <c r="A1285" s="32">
        <f t="shared" si="224"/>
        <v>256301</v>
      </c>
      <c r="B1285" s="25">
        <f t="shared" si="225"/>
        <v>256500</v>
      </c>
      <c r="C1285" s="24">
        <f t="shared" si="226"/>
        <v>20313</v>
      </c>
      <c r="D1285" s="24">
        <f t="shared" si="227"/>
        <v>31520</v>
      </c>
      <c r="E1285" s="24">
        <f t="shared" si="228"/>
        <v>18473</v>
      </c>
      <c r="F1285" s="24">
        <f t="shared" si="229"/>
        <v>53385</v>
      </c>
      <c r="G1285" s="24"/>
      <c r="K1285" s="26"/>
      <c r="L1285" s="26"/>
      <c r="M1285" s="26"/>
    </row>
    <row r="1286" spans="1:13" ht="15" x14ac:dyDescent="0.2">
      <c r="A1286" s="32">
        <f t="shared" ref="A1286:A1349" si="230">B1285+1</f>
        <v>256501</v>
      </c>
      <c r="B1286" s="25">
        <f t="shared" ref="B1286:B1349" si="231">B1285+200</f>
        <v>256700</v>
      </c>
      <c r="C1286" s="24">
        <f t="shared" si="226"/>
        <v>20327</v>
      </c>
      <c r="D1286" s="24">
        <f t="shared" si="227"/>
        <v>31544</v>
      </c>
      <c r="E1286" s="24">
        <f t="shared" si="228"/>
        <v>18487</v>
      </c>
      <c r="F1286" s="24">
        <f t="shared" si="229"/>
        <v>53425</v>
      </c>
      <c r="G1286" s="24"/>
      <c r="K1286" s="26"/>
      <c r="L1286" s="26"/>
      <c r="M1286" s="26"/>
    </row>
    <row r="1287" spans="1:13" x14ac:dyDescent="0.15">
      <c r="A1287" s="32">
        <f t="shared" si="230"/>
        <v>256701</v>
      </c>
      <c r="B1287" s="25">
        <f t="shared" si="231"/>
        <v>256900</v>
      </c>
      <c r="C1287" s="24">
        <f t="shared" si="226"/>
        <v>20341</v>
      </c>
      <c r="D1287" s="24">
        <f t="shared" si="227"/>
        <v>31568</v>
      </c>
      <c r="E1287" s="24">
        <f t="shared" si="228"/>
        <v>18501</v>
      </c>
      <c r="F1287" s="24">
        <f t="shared" si="229"/>
        <v>53465</v>
      </c>
      <c r="G1287" s="24"/>
      <c r="K1287" s="24"/>
      <c r="L1287" s="24"/>
      <c r="M1287" s="24"/>
    </row>
    <row r="1288" spans="1:13" ht="15" x14ac:dyDescent="0.2">
      <c r="A1288" s="32">
        <f t="shared" si="230"/>
        <v>256901</v>
      </c>
      <c r="B1288" s="25">
        <f t="shared" si="231"/>
        <v>257100</v>
      </c>
      <c r="C1288" s="24">
        <f t="shared" si="226"/>
        <v>20355</v>
      </c>
      <c r="D1288" s="24">
        <f t="shared" si="227"/>
        <v>31592</v>
      </c>
      <c r="E1288" s="24">
        <f t="shared" si="228"/>
        <v>18515</v>
      </c>
      <c r="F1288" s="24">
        <f t="shared" si="229"/>
        <v>53505</v>
      </c>
      <c r="G1288" s="24"/>
      <c r="K1288" s="26"/>
      <c r="L1288" s="26"/>
      <c r="M1288" s="26"/>
    </row>
    <row r="1289" spans="1:13" ht="15" x14ac:dyDescent="0.2">
      <c r="A1289" s="32">
        <f t="shared" si="230"/>
        <v>257101</v>
      </c>
      <c r="B1289" s="25">
        <f t="shared" si="231"/>
        <v>257300</v>
      </c>
      <c r="C1289" s="24">
        <f t="shared" si="226"/>
        <v>20369</v>
      </c>
      <c r="D1289" s="24">
        <f t="shared" si="227"/>
        <v>31616</v>
      </c>
      <c r="E1289" s="24">
        <f t="shared" si="228"/>
        <v>18529</v>
      </c>
      <c r="F1289" s="24">
        <f t="shared" si="229"/>
        <v>53545</v>
      </c>
      <c r="G1289" s="24"/>
      <c r="K1289" s="26"/>
      <c r="L1289" s="26"/>
      <c r="M1289" s="26"/>
    </row>
    <row r="1290" spans="1:13" x14ac:dyDescent="0.15">
      <c r="A1290" s="32">
        <f t="shared" si="230"/>
        <v>257301</v>
      </c>
      <c r="B1290" s="25">
        <f t="shared" si="231"/>
        <v>257500</v>
      </c>
      <c r="C1290" s="24">
        <f t="shared" si="226"/>
        <v>20383</v>
      </c>
      <c r="D1290" s="24">
        <f t="shared" si="227"/>
        <v>31640</v>
      </c>
      <c r="E1290" s="24">
        <f t="shared" si="228"/>
        <v>18543</v>
      </c>
      <c r="F1290" s="24">
        <f t="shared" si="229"/>
        <v>53585</v>
      </c>
      <c r="G1290" s="24"/>
      <c r="K1290" s="24"/>
      <c r="L1290" s="24"/>
      <c r="M1290" s="24"/>
    </row>
    <row r="1291" spans="1:13" ht="15" x14ac:dyDescent="0.2">
      <c r="A1291" s="32">
        <f t="shared" si="230"/>
        <v>257501</v>
      </c>
      <c r="B1291" s="25">
        <f t="shared" si="231"/>
        <v>257700</v>
      </c>
      <c r="C1291" s="24">
        <f t="shared" si="226"/>
        <v>20397</v>
      </c>
      <c r="D1291" s="24">
        <f t="shared" si="227"/>
        <v>31664</v>
      </c>
      <c r="E1291" s="24">
        <f t="shared" si="228"/>
        <v>18557</v>
      </c>
      <c r="F1291" s="24">
        <f t="shared" si="229"/>
        <v>53625</v>
      </c>
      <c r="G1291" s="24"/>
      <c r="K1291" s="26"/>
      <c r="L1291" s="26"/>
      <c r="M1291" s="26"/>
    </row>
    <row r="1292" spans="1:13" ht="15" x14ac:dyDescent="0.2">
      <c r="A1292" s="32">
        <f t="shared" si="230"/>
        <v>257701</v>
      </c>
      <c r="B1292" s="25">
        <f t="shared" si="231"/>
        <v>257900</v>
      </c>
      <c r="C1292" s="24">
        <f t="shared" si="226"/>
        <v>20411</v>
      </c>
      <c r="D1292" s="24">
        <f t="shared" si="227"/>
        <v>31688</v>
      </c>
      <c r="E1292" s="24">
        <f t="shared" si="228"/>
        <v>18571</v>
      </c>
      <c r="F1292" s="24">
        <f t="shared" si="229"/>
        <v>53665</v>
      </c>
      <c r="G1292" s="24"/>
      <c r="K1292" s="26"/>
      <c r="L1292" s="26"/>
      <c r="M1292" s="26"/>
    </row>
    <row r="1293" spans="1:13" x14ac:dyDescent="0.15">
      <c r="A1293" s="32">
        <f t="shared" si="230"/>
        <v>257901</v>
      </c>
      <c r="B1293" s="25">
        <f t="shared" si="231"/>
        <v>258100</v>
      </c>
      <c r="C1293" s="24">
        <f t="shared" si="226"/>
        <v>20425</v>
      </c>
      <c r="D1293" s="24">
        <f t="shared" si="227"/>
        <v>31712</v>
      </c>
      <c r="E1293" s="24">
        <f t="shared" si="228"/>
        <v>18585</v>
      </c>
      <c r="F1293" s="24">
        <f t="shared" si="229"/>
        <v>53705</v>
      </c>
      <c r="G1293" s="24"/>
      <c r="K1293" s="24"/>
      <c r="L1293" s="24"/>
      <c r="M1293" s="24"/>
    </row>
    <row r="1294" spans="1:13" ht="15" x14ac:dyDescent="0.2">
      <c r="A1294" s="32">
        <f t="shared" si="230"/>
        <v>258101</v>
      </c>
      <c r="B1294" s="25">
        <f t="shared" si="231"/>
        <v>258300</v>
      </c>
      <c r="C1294" s="24">
        <f t="shared" si="226"/>
        <v>20439</v>
      </c>
      <c r="D1294" s="24">
        <f t="shared" si="227"/>
        <v>31736</v>
      </c>
      <c r="E1294" s="24">
        <f t="shared" si="228"/>
        <v>18599</v>
      </c>
      <c r="F1294" s="24">
        <f t="shared" si="229"/>
        <v>53745</v>
      </c>
      <c r="G1294" s="24"/>
      <c r="K1294" s="26"/>
      <c r="L1294" s="26"/>
      <c r="M1294" s="26"/>
    </row>
    <row r="1295" spans="1:13" ht="15" x14ac:dyDescent="0.2">
      <c r="A1295" s="32">
        <f t="shared" si="230"/>
        <v>258301</v>
      </c>
      <c r="B1295" s="25">
        <f t="shared" si="231"/>
        <v>258500</v>
      </c>
      <c r="C1295" s="24">
        <f t="shared" si="226"/>
        <v>20453</v>
      </c>
      <c r="D1295" s="24">
        <f t="shared" si="227"/>
        <v>31760</v>
      </c>
      <c r="E1295" s="24">
        <f t="shared" si="228"/>
        <v>18613</v>
      </c>
      <c r="F1295" s="24">
        <f t="shared" si="229"/>
        <v>53785</v>
      </c>
      <c r="G1295" s="24"/>
      <c r="K1295" s="26"/>
      <c r="L1295" s="26"/>
      <c r="M1295" s="26"/>
    </row>
    <row r="1296" spans="1:13" x14ac:dyDescent="0.15">
      <c r="A1296" s="32">
        <f t="shared" si="230"/>
        <v>258501</v>
      </c>
      <c r="B1296" s="25">
        <f t="shared" si="231"/>
        <v>258700</v>
      </c>
      <c r="C1296" s="24">
        <f t="shared" si="226"/>
        <v>20467</v>
      </c>
      <c r="D1296" s="24">
        <f t="shared" si="227"/>
        <v>31784</v>
      </c>
      <c r="E1296" s="24">
        <f t="shared" si="228"/>
        <v>18627</v>
      </c>
      <c r="F1296" s="24">
        <f t="shared" si="229"/>
        <v>53825</v>
      </c>
      <c r="G1296" s="24"/>
      <c r="K1296" s="24"/>
      <c r="L1296" s="24"/>
      <c r="M1296" s="24"/>
    </row>
    <row r="1297" spans="1:13" ht="15" x14ac:dyDescent="0.2">
      <c r="A1297" s="32">
        <f t="shared" si="230"/>
        <v>258701</v>
      </c>
      <c r="B1297" s="25">
        <f t="shared" si="231"/>
        <v>258900</v>
      </c>
      <c r="C1297" s="24">
        <f t="shared" si="226"/>
        <v>20481</v>
      </c>
      <c r="D1297" s="24">
        <f t="shared" si="227"/>
        <v>31808</v>
      </c>
      <c r="E1297" s="24">
        <f t="shared" si="228"/>
        <v>18641</v>
      </c>
      <c r="F1297" s="24">
        <f t="shared" si="229"/>
        <v>53865</v>
      </c>
      <c r="G1297" s="24"/>
      <c r="K1297" s="26"/>
      <c r="L1297" s="26"/>
      <c r="M1297" s="26"/>
    </row>
    <row r="1298" spans="1:13" ht="15" x14ac:dyDescent="0.2">
      <c r="A1298" s="32">
        <f t="shared" si="230"/>
        <v>258901</v>
      </c>
      <c r="B1298" s="25">
        <f t="shared" si="231"/>
        <v>259100</v>
      </c>
      <c r="C1298" s="24">
        <f t="shared" si="226"/>
        <v>20495</v>
      </c>
      <c r="D1298" s="24">
        <f t="shared" si="227"/>
        <v>31832</v>
      </c>
      <c r="E1298" s="24">
        <f t="shared" si="228"/>
        <v>18655</v>
      </c>
      <c r="F1298" s="24">
        <f t="shared" si="229"/>
        <v>53905</v>
      </c>
      <c r="G1298" s="24"/>
      <c r="K1298" s="26"/>
      <c r="L1298" s="26"/>
      <c r="M1298" s="26"/>
    </row>
    <row r="1299" spans="1:13" x14ac:dyDescent="0.15">
      <c r="A1299" s="32">
        <f t="shared" si="230"/>
        <v>259101</v>
      </c>
      <c r="B1299" s="25">
        <f t="shared" si="231"/>
        <v>259300</v>
      </c>
      <c r="C1299" s="24">
        <f t="shared" si="226"/>
        <v>20509</v>
      </c>
      <c r="D1299" s="24">
        <f t="shared" si="227"/>
        <v>31856</v>
      </c>
      <c r="E1299" s="24">
        <f t="shared" si="228"/>
        <v>18669</v>
      </c>
      <c r="F1299" s="24">
        <f t="shared" si="229"/>
        <v>53945</v>
      </c>
      <c r="G1299" s="24"/>
      <c r="K1299" s="24"/>
      <c r="L1299" s="24"/>
      <c r="M1299" s="24"/>
    </row>
    <row r="1300" spans="1:13" ht="15" x14ac:dyDescent="0.2">
      <c r="A1300" s="32">
        <f t="shared" si="230"/>
        <v>259301</v>
      </c>
      <c r="B1300" s="25">
        <f t="shared" si="231"/>
        <v>259500</v>
      </c>
      <c r="C1300" s="24">
        <f t="shared" si="226"/>
        <v>20523</v>
      </c>
      <c r="D1300" s="24">
        <f t="shared" si="227"/>
        <v>31880</v>
      </c>
      <c r="E1300" s="24">
        <f t="shared" si="228"/>
        <v>18683</v>
      </c>
      <c r="F1300" s="24">
        <f t="shared" si="229"/>
        <v>53985</v>
      </c>
      <c r="G1300" s="24"/>
      <c r="K1300" s="26"/>
      <c r="L1300" s="26"/>
      <c r="M1300" s="26"/>
    </row>
    <row r="1301" spans="1:13" ht="15" x14ac:dyDescent="0.2">
      <c r="A1301" s="32">
        <f t="shared" si="230"/>
        <v>259501</v>
      </c>
      <c r="B1301" s="25">
        <f t="shared" si="231"/>
        <v>259700</v>
      </c>
      <c r="C1301" s="24">
        <f t="shared" si="226"/>
        <v>20537</v>
      </c>
      <c r="D1301" s="24">
        <f t="shared" si="227"/>
        <v>31904</v>
      </c>
      <c r="E1301" s="24">
        <f t="shared" si="228"/>
        <v>18697</v>
      </c>
      <c r="F1301" s="24">
        <f t="shared" si="229"/>
        <v>54025</v>
      </c>
      <c r="G1301" s="24"/>
      <c r="K1301" s="26"/>
      <c r="L1301" s="26"/>
      <c r="M1301" s="26"/>
    </row>
    <row r="1302" spans="1:13" x14ac:dyDescent="0.15">
      <c r="A1302" s="32">
        <f t="shared" si="230"/>
        <v>259701</v>
      </c>
      <c r="B1302" s="25">
        <f t="shared" si="231"/>
        <v>259900</v>
      </c>
      <c r="C1302" s="24">
        <f t="shared" si="226"/>
        <v>20551</v>
      </c>
      <c r="D1302" s="24">
        <f t="shared" si="227"/>
        <v>31928</v>
      </c>
      <c r="E1302" s="24">
        <f t="shared" si="228"/>
        <v>18711</v>
      </c>
      <c r="F1302" s="24">
        <f t="shared" si="229"/>
        <v>54065</v>
      </c>
      <c r="G1302" s="24"/>
      <c r="K1302" s="24"/>
      <c r="L1302" s="24"/>
      <c r="M1302" s="24"/>
    </row>
    <row r="1303" spans="1:13" ht="15" x14ac:dyDescent="0.2">
      <c r="A1303" s="32">
        <f t="shared" si="230"/>
        <v>259901</v>
      </c>
      <c r="B1303" s="25">
        <f t="shared" si="231"/>
        <v>260100</v>
      </c>
      <c r="C1303" s="24">
        <f t="shared" si="226"/>
        <v>20565</v>
      </c>
      <c r="D1303" s="24">
        <f t="shared" si="227"/>
        <v>31952</v>
      </c>
      <c r="E1303" s="24">
        <f t="shared" si="228"/>
        <v>18725</v>
      </c>
      <c r="F1303" s="24">
        <f t="shared" si="229"/>
        <v>54105</v>
      </c>
      <c r="G1303" s="24"/>
      <c r="K1303" s="26"/>
      <c r="L1303" s="26"/>
      <c r="M1303" s="26"/>
    </row>
    <row r="1304" spans="1:13" ht="15" x14ac:dyDescent="0.2">
      <c r="A1304" s="32">
        <f t="shared" si="230"/>
        <v>260101</v>
      </c>
      <c r="B1304" s="25">
        <f t="shared" si="231"/>
        <v>260300</v>
      </c>
      <c r="C1304" s="24">
        <f t="shared" si="226"/>
        <v>20579</v>
      </c>
      <c r="D1304" s="24">
        <f t="shared" si="227"/>
        <v>31976</v>
      </c>
      <c r="E1304" s="24">
        <f t="shared" si="228"/>
        <v>18739</v>
      </c>
      <c r="F1304" s="24">
        <f t="shared" si="229"/>
        <v>54145</v>
      </c>
      <c r="G1304" s="24"/>
      <c r="K1304" s="26"/>
      <c r="L1304" s="26"/>
      <c r="M1304" s="26"/>
    </row>
    <row r="1305" spans="1:13" x14ac:dyDescent="0.15">
      <c r="A1305" s="32">
        <f t="shared" si="230"/>
        <v>260301</v>
      </c>
      <c r="B1305" s="25">
        <f t="shared" si="231"/>
        <v>260500</v>
      </c>
      <c r="C1305" s="24">
        <f t="shared" si="226"/>
        <v>20593</v>
      </c>
      <c r="D1305" s="24">
        <f t="shared" si="227"/>
        <v>32000</v>
      </c>
      <c r="E1305" s="24">
        <f t="shared" si="228"/>
        <v>18753</v>
      </c>
      <c r="F1305" s="24">
        <f t="shared" si="229"/>
        <v>54185</v>
      </c>
      <c r="G1305" s="24"/>
      <c r="K1305" s="24"/>
      <c r="L1305" s="24"/>
      <c r="M1305" s="24"/>
    </row>
    <row r="1306" spans="1:13" ht="15" x14ac:dyDescent="0.2">
      <c r="A1306" s="32">
        <f t="shared" si="230"/>
        <v>260501</v>
      </c>
      <c r="B1306" s="25">
        <f t="shared" si="231"/>
        <v>260700</v>
      </c>
      <c r="C1306" s="24">
        <f t="shared" si="226"/>
        <v>20607</v>
      </c>
      <c r="D1306" s="24">
        <f t="shared" si="227"/>
        <v>32024</v>
      </c>
      <c r="E1306" s="24">
        <f t="shared" si="228"/>
        <v>18767</v>
      </c>
      <c r="F1306" s="24">
        <f t="shared" si="229"/>
        <v>54225</v>
      </c>
      <c r="G1306" s="24"/>
      <c r="K1306" s="26"/>
      <c r="L1306" s="26"/>
      <c r="M1306" s="26"/>
    </row>
    <row r="1307" spans="1:13" ht="15" x14ac:dyDescent="0.2">
      <c r="A1307" s="32">
        <f t="shared" si="230"/>
        <v>260701</v>
      </c>
      <c r="B1307" s="25">
        <f t="shared" si="231"/>
        <v>260900</v>
      </c>
      <c r="C1307" s="24">
        <f t="shared" si="226"/>
        <v>20621</v>
      </c>
      <c r="D1307" s="24">
        <f t="shared" si="227"/>
        <v>32048</v>
      </c>
      <c r="E1307" s="24">
        <f t="shared" si="228"/>
        <v>18781</v>
      </c>
      <c r="F1307" s="24">
        <f t="shared" si="229"/>
        <v>54265</v>
      </c>
      <c r="G1307" s="24"/>
      <c r="K1307" s="26"/>
      <c r="L1307" s="26"/>
      <c r="M1307" s="26"/>
    </row>
    <row r="1308" spans="1:13" x14ac:dyDescent="0.15">
      <c r="A1308" s="32">
        <f t="shared" si="230"/>
        <v>260901</v>
      </c>
      <c r="B1308" s="25">
        <f t="shared" si="231"/>
        <v>261100</v>
      </c>
      <c r="C1308" s="24">
        <f t="shared" si="226"/>
        <v>20635</v>
      </c>
      <c r="D1308" s="24">
        <f t="shared" si="227"/>
        <v>32072</v>
      </c>
      <c r="E1308" s="24">
        <f t="shared" si="228"/>
        <v>18795</v>
      </c>
      <c r="F1308" s="24">
        <f t="shared" si="229"/>
        <v>54305</v>
      </c>
      <c r="G1308" s="24"/>
      <c r="K1308" s="24"/>
      <c r="L1308" s="24"/>
      <c r="M1308" s="24"/>
    </row>
    <row r="1309" spans="1:13" ht="15" x14ac:dyDescent="0.2">
      <c r="A1309" s="32">
        <f t="shared" si="230"/>
        <v>261101</v>
      </c>
      <c r="B1309" s="25">
        <f t="shared" si="231"/>
        <v>261300</v>
      </c>
      <c r="C1309" s="24">
        <f t="shared" si="226"/>
        <v>20649</v>
      </c>
      <c r="D1309" s="24">
        <f t="shared" si="227"/>
        <v>32096</v>
      </c>
      <c r="E1309" s="24">
        <f t="shared" si="228"/>
        <v>18809</v>
      </c>
      <c r="F1309" s="24">
        <f t="shared" si="229"/>
        <v>54345</v>
      </c>
      <c r="G1309" s="24"/>
      <c r="K1309" s="26"/>
      <c r="L1309" s="26"/>
      <c r="M1309" s="26"/>
    </row>
    <row r="1310" spans="1:13" ht="15" x14ac:dyDescent="0.2">
      <c r="A1310" s="32">
        <f t="shared" si="230"/>
        <v>261301</v>
      </c>
      <c r="B1310" s="25">
        <f t="shared" si="231"/>
        <v>261500</v>
      </c>
      <c r="C1310" s="24">
        <f t="shared" ref="C1310:C1373" si="232">C1309+($B1310-$B1309)*(VLOOKUP($A1310,$H$4:$M$14,3))</f>
        <v>20663</v>
      </c>
      <c r="D1310" s="24">
        <f t="shared" ref="D1310:D1373" si="233">D1309+($B1310-$B1309)*(VLOOKUP($A1310,$H$4:$M$14,4))</f>
        <v>32120</v>
      </c>
      <c r="E1310" s="24">
        <f t="shared" ref="E1310:E1373" si="234">E1309+($B1310-$B1309)*(VLOOKUP($A1310,$H$4:$M$14,5))</f>
        <v>18823</v>
      </c>
      <c r="F1310" s="24">
        <f t="shared" ref="F1310:F1373" si="235">F1309+($B1310-$B1309)*(VLOOKUP($A1310,$H$4:$M$14,6))</f>
        <v>54385</v>
      </c>
      <c r="G1310" s="24"/>
      <c r="K1310" s="26"/>
      <c r="L1310" s="26"/>
      <c r="M1310" s="26"/>
    </row>
    <row r="1311" spans="1:13" x14ac:dyDescent="0.15">
      <c r="A1311" s="32">
        <f t="shared" si="230"/>
        <v>261501</v>
      </c>
      <c r="B1311" s="25">
        <f t="shared" si="231"/>
        <v>261700</v>
      </c>
      <c r="C1311" s="24">
        <f t="shared" si="232"/>
        <v>20677</v>
      </c>
      <c r="D1311" s="24">
        <f t="shared" si="233"/>
        <v>32144</v>
      </c>
      <c r="E1311" s="24">
        <f t="shared" si="234"/>
        <v>18837</v>
      </c>
      <c r="F1311" s="24">
        <f t="shared" si="235"/>
        <v>54425</v>
      </c>
      <c r="G1311" s="24"/>
      <c r="K1311" s="24"/>
      <c r="L1311" s="24"/>
      <c r="M1311" s="24"/>
    </row>
    <row r="1312" spans="1:13" ht="15" x14ac:dyDescent="0.2">
      <c r="A1312" s="32">
        <f t="shared" si="230"/>
        <v>261701</v>
      </c>
      <c r="B1312" s="25">
        <f t="shared" si="231"/>
        <v>261900</v>
      </c>
      <c r="C1312" s="24">
        <f t="shared" si="232"/>
        <v>20691</v>
      </c>
      <c r="D1312" s="24">
        <f t="shared" si="233"/>
        <v>32168</v>
      </c>
      <c r="E1312" s="24">
        <f t="shared" si="234"/>
        <v>18851</v>
      </c>
      <c r="F1312" s="24">
        <f t="shared" si="235"/>
        <v>54465</v>
      </c>
      <c r="G1312" s="24"/>
      <c r="K1312" s="26"/>
      <c r="L1312" s="26"/>
      <c r="M1312" s="26"/>
    </row>
    <row r="1313" spans="1:13" ht="15" x14ac:dyDescent="0.2">
      <c r="A1313" s="32">
        <f t="shared" si="230"/>
        <v>261901</v>
      </c>
      <c r="B1313" s="25">
        <f t="shared" si="231"/>
        <v>262100</v>
      </c>
      <c r="C1313" s="24">
        <f t="shared" si="232"/>
        <v>20705</v>
      </c>
      <c r="D1313" s="24">
        <f t="shared" si="233"/>
        <v>32192</v>
      </c>
      <c r="E1313" s="24">
        <f t="shared" si="234"/>
        <v>18865</v>
      </c>
      <c r="F1313" s="24">
        <f t="shared" si="235"/>
        <v>54505</v>
      </c>
      <c r="G1313" s="24"/>
      <c r="K1313" s="26"/>
      <c r="L1313" s="26"/>
      <c r="M1313" s="26"/>
    </row>
    <row r="1314" spans="1:13" x14ac:dyDescent="0.15">
      <c r="A1314" s="32">
        <f t="shared" si="230"/>
        <v>262101</v>
      </c>
      <c r="B1314" s="25">
        <f t="shared" si="231"/>
        <v>262300</v>
      </c>
      <c r="C1314" s="24">
        <f t="shared" si="232"/>
        <v>20719</v>
      </c>
      <c r="D1314" s="24">
        <f t="shared" si="233"/>
        <v>32216</v>
      </c>
      <c r="E1314" s="24">
        <f t="shared" si="234"/>
        <v>18879</v>
      </c>
      <c r="F1314" s="24">
        <f t="shared" si="235"/>
        <v>54545</v>
      </c>
      <c r="G1314" s="24"/>
      <c r="K1314" s="24"/>
      <c r="L1314" s="24"/>
      <c r="M1314" s="24"/>
    </row>
    <row r="1315" spans="1:13" ht="15" x14ac:dyDescent="0.2">
      <c r="A1315" s="32">
        <f t="shared" si="230"/>
        <v>262301</v>
      </c>
      <c r="B1315" s="25">
        <f t="shared" si="231"/>
        <v>262500</v>
      </c>
      <c r="C1315" s="24">
        <f t="shared" si="232"/>
        <v>20733</v>
      </c>
      <c r="D1315" s="24">
        <f t="shared" si="233"/>
        <v>32240</v>
      </c>
      <c r="E1315" s="24">
        <f t="shared" si="234"/>
        <v>18893</v>
      </c>
      <c r="F1315" s="24">
        <f t="shared" si="235"/>
        <v>54585</v>
      </c>
      <c r="G1315" s="24"/>
      <c r="K1315" s="26"/>
      <c r="L1315" s="26"/>
      <c r="M1315" s="26"/>
    </row>
    <row r="1316" spans="1:13" ht="15" x14ac:dyDescent="0.2">
      <c r="A1316" s="32">
        <f t="shared" si="230"/>
        <v>262501</v>
      </c>
      <c r="B1316" s="25">
        <f t="shared" si="231"/>
        <v>262700</v>
      </c>
      <c r="C1316" s="24">
        <f t="shared" si="232"/>
        <v>20747</v>
      </c>
      <c r="D1316" s="24">
        <f t="shared" si="233"/>
        <v>32264</v>
      </c>
      <c r="E1316" s="24">
        <f t="shared" si="234"/>
        <v>18907</v>
      </c>
      <c r="F1316" s="24">
        <f t="shared" si="235"/>
        <v>54625</v>
      </c>
      <c r="G1316" s="24"/>
      <c r="K1316" s="26"/>
      <c r="L1316" s="26"/>
      <c r="M1316" s="26"/>
    </row>
    <row r="1317" spans="1:13" x14ac:dyDescent="0.15">
      <c r="A1317" s="32">
        <f t="shared" si="230"/>
        <v>262701</v>
      </c>
      <c r="B1317" s="25">
        <f t="shared" si="231"/>
        <v>262900</v>
      </c>
      <c r="C1317" s="24">
        <f t="shared" si="232"/>
        <v>20761</v>
      </c>
      <c r="D1317" s="24">
        <f t="shared" si="233"/>
        <v>32288</v>
      </c>
      <c r="E1317" s="24">
        <f t="shared" si="234"/>
        <v>18921</v>
      </c>
      <c r="F1317" s="24">
        <f t="shared" si="235"/>
        <v>54665</v>
      </c>
      <c r="G1317" s="24"/>
      <c r="K1317" s="24"/>
      <c r="L1317" s="24"/>
      <c r="M1317" s="24"/>
    </row>
    <row r="1318" spans="1:13" ht="15" x14ac:dyDescent="0.2">
      <c r="A1318" s="32">
        <f t="shared" si="230"/>
        <v>262901</v>
      </c>
      <c r="B1318" s="25">
        <f t="shared" si="231"/>
        <v>263100</v>
      </c>
      <c r="C1318" s="24">
        <f t="shared" si="232"/>
        <v>20775</v>
      </c>
      <c r="D1318" s="24">
        <f t="shared" si="233"/>
        <v>32312</v>
      </c>
      <c r="E1318" s="24">
        <f t="shared" si="234"/>
        <v>18935</v>
      </c>
      <c r="F1318" s="24">
        <f t="shared" si="235"/>
        <v>54705</v>
      </c>
      <c r="G1318" s="24"/>
      <c r="K1318" s="26"/>
      <c r="L1318" s="26"/>
      <c r="M1318" s="26"/>
    </row>
    <row r="1319" spans="1:13" ht="15" x14ac:dyDescent="0.2">
      <c r="A1319" s="32">
        <f t="shared" si="230"/>
        <v>263101</v>
      </c>
      <c r="B1319" s="25">
        <f t="shared" si="231"/>
        <v>263300</v>
      </c>
      <c r="C1319" s="24">
        <f t="shared" si="232"/>
        <v>20789</v>
      </c>
      <c r="D1319" s="24">
        <f t="shared" si="233"/>
        <v>32336</v>
      </c>
      <c r="E1319" s="24">
        <f t="shared" si="234"/>
        <v>18949</v>
      </c>
      <c r="F1319" s="24">
        <f t="shared" si="235"/>
        <v>54745</v>
      </c>
      <c r="G1319" s="24"/>
      <c r="K1319" s="26"/>
      <c r="L1319" s="26"/>
      <c r="M1319" s="26"/>
    </row>
    <row r="1320" spans="1:13" x14ac:dyDescent="0.15">
      <c r="A1320" s="32">
        <f t="shared" si="230"/>
        <v>263301</v>
      </c>
      <c r="B1320" s="25">
        <f t="shared" si="231"/>
        <v>263500</v>
      </c>
      <c r="C1320" s="24">
        <f t="shared" si="232"/>
        <v>20803</v>
      </c>
      <c r="D1320" s="24">
        <f t="shared" si="233"/>
        <v>32360</v>
      </c>
      <c r="E1320" s="24">
        <f t="shared" si="234"/>
        <v>18963</v>
      </c>
      <c r="F1320" s="24">
        <f t="shared" si="235"/>
        <v>54785</v>
      </c>
      <c r="G1320" s="24"/>
      <c r="K1320" s="24"/>
      <c r="L1320" s="24"/>
      <c r="M1320" s="24"/>
    </row>
    <row r="1321" spans="1:13" ht="15" x14ac:dyDescent="0.2">
      <c r="A1321" s="32">
        <f t="shared" si="230"/>
        <v>263501</v>
      </c>
      <c r="B1321" s="25">
        <f t="shared" si="231"/>
        <v>263700</v>
      </c>
      <c r="C1321" s="24">
        <f t="shared" si="232"/>
        <v>20817</v>
      </c>
      <c r="D1321" s="24">
        <f t="shared" si="233"/>
        <v>32384</v>
      </c>
      <c r="E1321" s="24">
        <f t="shared" si="234"/>
        <v>18977</v>
      </c>
      <c r="F1321" s="24">
        <f t="shared" si="235"/>
        <v>54825</v>
      </c>
      <c r="G1321" s="24"/>
      <c r="K1321" s="26"/>
      <c r="L1321" s="26"/>
      <c r="M1321" s="26"/>
    </row>
    <row r="1322" spans="1:13" ht="15" x14ac:dyDescent="0.2">
      <c r="A1322" s="32">
        <f t="shared" si="230"/>
        <v>263701</v>
      </c>
      <c r="B1322" s="25">
        <f t="shared" si="231"/>
        <v>263900</v>
      </c>
      <c r="C1322" s="24">
        <f t="shared" si="232"/>
        <v>20831</v>
      </c>
      <c r="D1322" s="24">
        <f t="shared" si="233"/>
        <v>32408</v>
      </c>
      <c r="E1322" s="24">
        <f t="shared" si="234"/>
        <v>18991</v>
      </c>
      <c r="F1322" s="24">
        <f t="shared" si="235"/>
        <v>54865</v>
      </c>
      <c r="G1322" s="24"/>
      <c r="K1322" s="26"/>
      <c r="L1322" s="26"/>
      <c r="M1322" s="26"/>
    </row>
    <row r="1323" spans="1:13" x14ac:dyDescent="0.15">
      <c r="A1323" s="32">
        <f t="shared" si="230"/>
        <v>263901</v>
      </c>
      <c r="B1323" s="25">
        <f t="shared" si="231"/>
        <v>264100</v>
      </c>
      <c r="C1323" s="24">
        <f t="shared" si="232"/>
        <v>20845</v>
      </c>
      <c r="D1323" s="24">
        <f t="shared" si="233"/>
        <v>32432</v>
      </c>
      <c r="E1323" s="24">
        <f t="shared" si="234"/>
        <v>19005</v>
      </c>
      <c r="F1323" s="24">
        <f t="shared" si="235"/>
        <v>54905</v>
      </c>
      <c r="G1323" s="24"/>
      <c r="K1323" s="24"/>
      <c r="L1323" s="24"/>
      <c r="M1323" s="24"/>
    </row>
    <row r="1324" spans="1:13" ht="15" x14ac:dyDescent="0.2">
      <c r="A1324" s="32">
        <f t="shared" si="230"/>
        <v>264101</v>
      </c>
      <c r="B1324" s="25">
        <f t="shared" si="231"/>
        <v>264300</v>
      </c>
      <c r="C1324" s="24">
        <f t="shared" si="232"/>
        <v>20859</v>
      </c>
      <c r="D1324" s="24">
        <f t="shared" si="233"/>
        <v>32456</v>
      </c>
      <c r="E1324" s="24">
        <f t="shared" si="234"/>
        <v>19019</v>
      </c>
      <c r="F1324" s="24">
        <f t="shared" si="235"/>
        <v>54945</v>
      </c>
      <c r="G1324" s="24"/>
      <c r="K1324" s="26"/>
      <c r="L1324" s="26"/>
      <c r="M1324" s="26"/>
    </row>
    <row r="1325" spans="1:13" ht="15" x14ac:dyDescent="0.2">
      <c r="A1325" s="32">
        <f t="shared" si="230"/>
        <v>264301</v>
      </c>
      <c r="B1325" s="25">
        <f t="shared" si="231"/>
        <v>264500</v>
      </c>
      <c r="C1325" s="24">
        <f t="shared" si="232"/>
        <v>20873</v>
      </c>
      <c r="D1325" s="24">
        <f t="shared" si="233"/>
        <v>32480</v>
      </c>
      <c r="E1325" s="24">
        <f t="shared" si="234"/>
        <v>19033</v>
      </c>
      <c r="F1325" s="24">
        <f t="shared" si="235"/>
        <v>54985</v>
      </c>
      <c r="G1325" s="24"/>
      <c r="K1325" s="26"/>
      <c r="L1325" s="26"/>
      <c r="M1325" s="26"/>
    </row>
    <row r="1326" spans="1:13" x14ac:dyDescent="0.15">
      <c r="A1326" s="32">
        <f t="shared" si="230"/>
        <v>264501</v>
      </c>
      <c r="B1326" s="25">
        <f t="shared" si="231"/>
        <v>264700</v>
      </c>
      <c r="C1326" s="24">
        <f t="shared" si="232"/>
        <v>20887</v>
      </c>
      <c r="D1326" s="24">
        <f t="shared" si="233"/>
        <v>32504</v>
      </c>
      <c r="E1326" s="24">
        <f t="shared" si="234"/>
        <v>19047</v>
      </c>
      <c r="F1326" s="24">
        <f t="shared" si="235"/>
        <v>55025</v>
      </c>
      <c r="G1326" s="24"/>
      <c r="K1326" s="24"/>
      <c r="L1326" s="24"/>
      <c r="M1326" s="24"/>
    </row>
    <row r="1327" spans="1:13" ht="15" x14ac:dyDescent="0.2">
      <c r="A1327" s="32">
        <f t="shared" si="230"/>
        <v>264701</v>
      </c>
      <c r="B1327" s="25">
        <f t="shared" si="231"/>
        <v>264900</v>
      </c>
      <c r="C1327" s="24">
        <f t="shared" si="232"/>
        <v>20901</v>
      </c>
      <c r="D1327" s="24">
        <f t="shared" si="233"/>
        <v>32528</v>
      </c>
      <c r="E1327" s="24">
        <f t="shared" si="234"/>
        <v>19061</v>
      </c>
      <c r="F1327" s="24">
        <f t="shared" si="235"/>
        <v>55065</v>
      </c>
      <c r="G1327" s="24"/>
      <c r="K1327" s="26"/>
      <c r="L1327" s="26"/>
      <c r="M1327" s="26"/>
    </row>
    <row r="1328" spans="1:13" ht="15" x14ac:dyDescent="0.2">
      <c r="A1328" s="32">
        <f t="shared" si="230"/>
        <v>264901</v>
      </c>
      <c r="B1328" s="25">
        <f t="shared" si="231"/>
        <v>265100</v>
      </c>
      <c r="C1328" s="24">
        <f t="shared" si="232"/>
        <v>20915</v>
      </c>
      <c r="D1328" s="24">
        <f t="shared" si="233"/>
        <v>32552</v>
      </c>
      <c r="E1328" s="24">
        <f t="shared" si="234"/>
        <v>19075</v>
      </c>
      <c r="F1328" s="24">
        <f t="shared" si="235"/>
        <v>55105</v>
      </c>
      <c r="G1328" s="24"/>
      <c r="K1328" s="26"/>
      <c r="L1328" s="26"/>
      <c r="M1328" s="26"/>
    </row>
    <row r="1329" spans="1:13" x14ac:dyDescent="0.15">
      <c r="A1329" s="32">
        <f t="shared" si="230"/>
        <v>265101</v>
      </c>
      <c r="B1329" s="25">
        <f t="shared" si="231"/>
        <v>265300</v>
      </c>
      <c r="C1329" s="24">
        <f t="shared" si="232"/>
        <v>20929</v>
      </c>
      <c r="D1329" s="24">
        <f t="shared" si="233"/>
        <v>32576</v>
      </c>
      <c r="E1329" s="24">
        <f t="shared" si="234"/>
        <v>19089</v>
      </c>
      <c r="F1329" s="24">
        <f t="shared" si="235"/>
        <v>55145</v>
      </c>
      <c r="G1329" s="24"/>
      <c r="K1329" s="24"/>
      <c r="L1329" s="24"/>
      <c r="M1329" s="24"/>
    </row>
    <row r="1330" spans="1:13" ht="15" x14ac:dyDescent="0.2">
      <c r="A1330" s="32">
        <f t="shared" si="230"/>
        <v>265301</v>
      </c>
      <c r="B1330" s="25">
        <f t="shared" si="231"/>
        <v>265500</v>
      </c>
      <c r="C1330" s="24">
        <f t="shared" si="232"/>
        <v>20943</v>
      </c>
      <c r="D1330" s="24">
        <f t="shared" si="233"/>
        <v>32600</v>
      </c>
      <c r="E1330" s="24">
        <f t="shared" si="234"/>
        <v>19103</v>
      </c>
      <c r="F1330" s="24">
        <f t="shared" si="235"/>
        <v>55185</v>
      </c>
      <c r="G1330" s="24"/>
      <c r="K1330" s="26"/>
      <c r="L1330" s="26"/>
      <c r="M1330" s="26"/>
    </row>
    <row r="1331" spans="1:13" ht="15" x14ac:dyDescent="0.2">
      <c r="A1331" s="32">
        <f t="shared" si="230"/>
        <v>265501</v>
      </c>
      <c r="B1331" s="25">
        <f t="shared" si="231"/>
        <v>265700</v>
      </c>
      <c r="C1331" s="24">
        <f t="shared" si="232"/>
        <v>20957</v>
      </c>
      <c r="D1331" s="24">
        <f t="shared" si="233"/>
        <v>32624</v>
      </c>
      <c r="E1331" s="24">
        <f t="shared" si="234"/>
        <v>19117</v>
      </c>
      <c r="F1331" s="24">
        <f t="shared" si="235"/>
        <v>55225</v>
      </c>
      <c r="G1331" s="24"/>
      <c r="K1331" s="26"/>
      <c r="L1331" s="26"/>
      <c r="M1331" s="26"/>
    </row>
    <row r="1332" spans="1:13" x14ac:dyDescent="0.15">
      <c r="A1332" s="32">
        <f t="shared" si="230"/>
        <v>265701</v>
      </c>
      <c r="B1332" s="25">
        <f t="shared" si="231"/>
        <v>265900</v>
      </c>
      <c r="C1332" s="24">
        <f t="shared" si="232"/>
        <v>20971</v>
      </c>
      <c r="D1332" s="24">
        <f t="shared" si="233"/>
        <v>32648</v>
      </c>
      <c r="E1332" s="24">
        <f t="shared" si="234"/>
        <v>19131</v>
      </c>
      <c r="F1332" s="24">
        <f t="shared" si="235"/>
        <v>55265</v>
      </c>
      <c r="G1332" s="24"/>
      <c r="K1332" s="24"/>
      <c r="L1332" s="24"/>
      <c r="M1332" s="24"/>
    </row>
    <row r="1333" spans="1:13" ht="15" x14ac:dyDescent="0.2">
      <c r="A1333" s="32">
        <f t="shared" si="230"/>
        <v>265901</v>
      </c>
      <c r="B1333" s="25">
        <f t="shared" si="231"/>
        <v>266100</v>
      </c>
      <c r="C1333" s="24">
        <f t="shared" si="232"/>
        <v>20985</v>
      </c>
      <c r="D1333" s="24">
        <f t="shared" si="233"/>
        <v>32672</v>
      </c>
      <c r="E1333" s="24">
        <f t="shared" si="234"/>
        <v>19145</v>
      </c>
      <c r="F1333" s="24">
        <f t="shared" si="235"/>
        <v>55305</v>
      </c>
      <c r="G1333" s="24"/>
      <c r="K1333" s="26"/>
      <c r="L1333" s="26"/>
      <c r="M1333" s="26"/>
    </row>
    <row r="1334" spans="1:13" ht="15" x14ac:dyDescent="0.2">
      <c r="A1334" s="32">
        <f t="shared" si="230"/>
        <v>266101</v>
      </c>
      <c r="B1334" s="25">
        <f t="shared" si="231"/>
        <v>266300</v>
      </c>
      <c r="C1334" s="24">
        <f t="shared" si="232"/>
        <v>20999</v>
      </c>
      <c r="D1334" s="24">
        <f t="shared" si="233"/>
        <v>32696</v>
      </c>
      <c r="E1334" s="24">
        <f t="shared" si="234"/>
        <v>19159</v>
      </c>
      <c r="F1334" s="24">
        <f t="shared" si="235"/>
        <v>55345</v>
      </c>
      <c r="G1334" s="24"/>
      <c r="K1334" s="26"/>
      <c r="L1334" s="26"/>
      <c r="M1334" s="26"/>
    </row>
    <row r="1335" spans="1:13" x14ac:dyDescent="0.15">
      <c r="A1335" s="32">
        <f t="shared" si="230"/>
        <v>266301</v>
      </c>
      <c r="B1335" s="25">
        <f t="shared" si="231"/>
        <v>266500</v>
      </c>
      <c r="C1335" s="24">
        <f t="shared" si="232"/>
        <v>21013</v>
      </c>
      <c r="D1335" s="24">
        <f t="shared" si="233"/>
        <v>32720</v>
      </c>
      <c r="E1335" s="24">
        <f t="shared" si="234"/>
        <v>19173</v>
      </c>
      <c r="F1335" s="24">
        <f t="shared" si="235"/>
        <v>55385</v>
      </c>
      <c r="G1335" s="24"/>
      <c r="K1335" s="24"/>
      <c r="L1335" s="24"/>
      <c r="M1335" s="24"/>
    </row>
    <row r="1336" spans="1:13" ht="15" x14ac:dyDescent="0.2">
      <c r="A1336" s="32">
        <f t="shared" si="230"/>
        <v>266501</v>
      </c>
      <c r="B1336" s="25">
        <f t="shared" si="231"/>
        <v>266700</v>
      </c>
      <c r="C1336" s="24">
        <f t="shared" si="232"/>
        <v>21027</v>
      </c>
      <c r="D1336" s="24">
        <f t="shared" si="233"/>
        <v>32744</v>
      </c>
      <c r="E1336" s="24">
        <f t="shared" si="234"/>
        <v>19187</v>
      </c>
      <c r="F1336" s="24">
        <f t="shared" si="235"/>
        <v>55425</v>
      </c>
      <c r="G1336" s="24"/>
      <c r="K1336" s="26"/>
      <c r="L1336" s="26"/>
      <c r="M1336" s="26"/>
    </row>
    <row r="1337" spans="1:13" ht="15" x14ac:dyDescent="0.2">
      <c r="A1337" s="32">
        <f t="shared" si="230"/>
        <v>266701</v>
      </c>
      <c r="B1337" s="25">
        <f t="shared" si="231"/>
        <v>266900</v>
      </c>
      <c r="C1337" s="24">
        <f t="shared" si="232"/>
        <v>21041</v>
      </c>
      <c r="D1337" s="24">
        <f t="shared" si="233"/>
        <v>32768</v>
      </c>
      <c r="E1337" s="24">
        <f t="shared" si="234"/>
        <v>19201</v>
      </c>
      <c r="F1337" s="24">
        <f t="shared" si="235"/>
        <v>55465</v>
      </c>
      <c r="G1337" s="24"/>
      <c r="K1337" s="26"/>
      <c r="L1337" s="26"/>
      <c r="M1337" s="26"/>
    </row>
    <row r="1338" spans="1:13" x14ac:dyDescent="0.15">
      <c r="A1338" s="32">
        <f t="shared" si="230"/>
        <v>266901</v>
      </c>
      <c r="B1338" s="25">
        <f t="shared" si="231"/>
        <v>267100</v>
      </c>
      <c r="C1338" s="24">
        <f t="shared" si="232"/>
        <v>21055</v>
      </c>
      <c r="D1338" s="24">
        <f t="shared" si="233"/>
        <v>32792</v>
      </c>
      <c r="E1338" s="24">
        <f t="shared" si="234"/>
        <v>19215</v>
      </c>
      <c r="F1338" s="24">
        <f t="shared" si="235"/>
        <v>55505</v>
      </c>
      <c r="G1338" s="24"/>
      <c r="K1338" s="24"/>
      <c r="L1338" s="24"/>
      <c r="M1338" s="24"/>
    </row>
    <row r="1339" spans="1:13" ht="15" x14ac:dyDescent="0.2">
      <c r="A1339" s="32">
        <f t="shared" si="230"/>
        <v>267101</v>
      </c>
      <c r="B1339" s="25">
        <f t="shared" si="231"/>
        <v>267300</v>
      </c>
      <c r="C1339" s="24">
        <f t="shared" si="232"/>
        <v>21069</v>
      </c>
      <c r="D1339" s="24">
        <f t="shared" si="233"/>
        <v>32816</v>
      </c>
      <c r="E1339" s="24">
        <f t="shared" si="234"/>
        <v>19229</v>
      </c>
      <c r="F1339" s="24">
        <f t="shared" si="235"/>
        <v>55545</v>
      </c>
      <c r="G1339" s="24"/>
      <c r="K1339" s="26"/>
      <c r="L1339" s="26"/>
      <c r="M1339" s="26"/>
    </row>
    <row r="1340" spans="1:13" ht="15" x14ac:dyDescent="0.2">
      <c r="A1340" s="32">
        <f t="shared" si="230"/>
        <v>267301</v>
      </c>
      <c r="B1340" s="25">
        <f t="shared" si="231"/>
        <v>267500</v>
      </c>
      <c r="C1340" s="24">
        <f t="shared" si="232"/>
        <v>21083</v>
      </c>
      <c r="D1340" s="24">
        <f t="shared" si="233"/>
        <v>32840</v>
      </c>
      <c r="E1340" s="24">
        <f t="shared" si="234"/>
        <v>19243</v>
      </c>
      <c r="F1340" s="24">
        <f t="shared" si="235"/>
        <v>55585</v>
      </c>
      <c r="G1340" s="24"/>
      <c r="K1340" s="26"/>
      <c r="L1340" s="26"/>
      <c r="M1340" s="26"/>
    </row>
    <row r="1341" spans="1:13" x14ac:dyDescent="0.15">
      <c r="A1341" s="32">
        <f t="shared" si="230"/>
        <v>267501</v>
      </c>
      <c r="B1341" s="25">
        <f t="shared" si="231"/>
        <v>267700</v>
      </c>
      <c r="C1341" s="24">
        <f t="shared" si="232"/>
        <v>21097</v>
      </c>
      <c r="D1341" s="24">
        <f t="shared" si="233"/>
        <v>32864</v>
      </c>
      <c r="E1341" s="24">
        <f t="shared" si="234"/>
        <v>19257</v>
      </c>
      <c r="F1341" s="24">
        <f t="shared" si="235"/>
        <v>55625</v>
      </c>
      <c r="G1341" s="24"/>
      <c r="K1341" s="24"/>
      <c r="L1341" s="24"/>
      <c r="M1341" s="24"/>
    </row>
    <row r="1342" spans="1:13" ht="15" x14ac:dyDescent="0.2">
      <c r="A1342" s="32">
        <f t="shared" si="230"/>
        <v>267701</v>
      </c>
      <c r="B1342" s="25">
        <f t="shared" si="231"/>
        <v>267900</v>
      </c>
      <c r="C1342" s="24">
        <f t="shared" si="232"/>
        <v>21111</v>
      </c>
      <c r="D1342" s="24">
        <f t="shared" si="233"/>
        <v>32888</v>
      </c>
      <c r="E1342" s="24">
        <f t="shared" si="234"/>
        <v>19271</v>
      </c>
      <c r="F1342" s="24">
        <f t="shared" si="235"/>
        <v>55665</v>
      </c>
      <c r="G1342" s="24"/>
      <c r="K1342" s="26"/>
      <c r="L1342" s="26"/>
      <c r="M1342" s="26"/>
    </row>
    <row r="1343" spans="1:13" ht="15" x14ac:dyDescent="0.2">
      <c r="A1343" s="32">
        <f t="shared" si="230"/>
        <v>267901</v>
      </c>
      <c r="B1343" s="25">
        <f t="shared" si="231"/>
        <v>268100</v>
      </c>
      <c r="C1343" s="24">
        <f t="shared" si="232"/>
        <v>21125</v>
      </c>
      <c r="D1343" s="24">
        <f t="shared" si="233"/>
        <v>32912</v>
      </c>
      <c r="E1343" s="24">
        <f t="shared" si="234"/>
        <v>19285</v>
      </c>
      <c r="F1343" s="24">
        <f t="shared" si="235"/>
        <v>55705</v>
      </c>
      <c r="G1343" s="24"/>
      <c r="K1343" s="26"/>
      <c r="L1343" s="26"/>
      <c r="M1343" s="26"/>
    </row>
    <row r="1344" spans="1:13" x14ac:dyDescent="0.15">
      <c r="A1344" s="32">
        <f t="shared" si="230"/>
        <v>268101</v>
      </c>
      <c r="B1344" s="25">
        <f t="shared" si="231"/>
        <v>268300</v>
      </c>
      <c r="C1344" s="24">
        <f t="shared" si="232"/>
        <v>21139</v>
      </c>
      <c r="D1344" s="24">
        <f t="shared" si="233"/>
        <v>32936</v>
      </c>
      <c r="E1344" s="24">
        <f t="shared" si="234"/>
        <v>19299</v>
      </c>
      <c r="F1344" s="24">
        <f t="shared" si="235"/>
        <v>55745</v>
      </c>
      <c r="G1344" s="24"/>
      <c r="K1344" s="24"/>
      <c r="L1344" s="24"/>
      <c r="M1344" s="24"/>
    </row>
    <row r="1345" spans="1:13" ht="15" x14ac:dyDescent="0.2">
      <c r="A1345" s="32">
        <f t="shared" si="230"/>
        <v>268301</v>
      </c>
      <c r="B1345" s="25">
        <f t="shared" si="231"/>
        <v>268500</v>
      </c>
      <c r="C1345" s="24">
        <f t="shared" si="232"/>
        <v>21153</v>
      </c>
      <c r="D1345" s="24">
        <f t="shared" si="233"/>
        <v>32960</v>
      </c>
      <c r="E1345" s="24">
        <f t="shared" si="234"/>
        <v>19313</v>
      </c>
      <c r="F1345" s="24">
        <f t="shared" si="235"/>
        <v>55785</v>
      </c>
      <c r="G1345" s="24"/>
      <c r="K1345" s="26"/>
      <c r="L1345" s="26"/>
      <c r="M1345" s="26"/>
    </row>
    <row r="1346" spans="1:13" ht="15" x14ac:dyDescent="0.2">
      <c r="A1346" s="32">
        <f t="shared" si="230"/>
        <v>268501</v>
      </c>
      <c r="B1346" s="25">
        <f t="shared" si="231"/>
        <v>268700</v>
      </c>
      <c r="C1346" s="24">
        <f t="shared" si="232"/>
        <v>21167</v>
      </c>
      <c r="D1346" s="24">
        <f t="shared" si="233"/>
        <v>32984</v>
      </c>
      <c r="E1346" s="24">
        <f t="shared" si="234"/>
        <v>19327</v>
      </c>
      <c r="F1346" s="24">
        <f t="shared" si="235"/>
        <v>55825</v>
      </c>
      <c r="G1346" s="24"/>
      <c r="K1346" s="26"/>
      <c r="L1346" s="26"/>
      <c r="M1346" s="26"/>
    </row>
    <row r="1347" spans="1:13" x14ac:dyDescent="0.15">
      <c r="A1347" s="32">
        <f t="shared" si="230"/>
        <v>268701</v>
      </c>
      <c r="B1347" s="25">
        <f t="shared" si="231"/>
        <v>268900</v>
      </c>
      <c r="C1347" s="24">
        <f t="shared" si="232"/>
        <v>21181</v>
      </c>
      <c r="D1347" s="24">
        <f t="shared" si="233"/>
        <v>33008</v>
      </c>
      <c r="E1347" s="24">
        <f t="shared" si="234"/>
        <v>19341</v>
      </c>
      <c r="F1347" s="24">
        <f t="shared" si="235"/>
        <v>55865</v>
      </c>
      <c r="G1347" s="24"/>
      <c r="K1347" s="24"/>
      <c r="L1347" s="24"/>
      <c r="M1347" s="24"/>
    </row>
    <row r="1348" spans="1:13" ht="15" x14ac:dyDescent="0.2">
      <c r="A1348" s="32">
        <f t="shared" si="230"/>
        <v>268901</v>
      </c>
      <c r="B1348" s="25">
        <f t="shared" si="231"/>
        <v>269100</v>
      </c>
      <c r="C1348" s="24">
        <f t="shared" si="232"/>
        <v>21195</v>
      </c>
      <c r="D1348" s="24">
        <f t="shared" si="233"/>
        <v>33032</v>
      </c>
      <c r="E1348" s="24">
        <f t="shared" si="234"/>
        <v>19355</v>
      </c>
      <c r="F1348" s="24">
        <f t="shared" si="235"/>
        <v>55905</v>
      </c>
      <c r="G1348" s="24"/>
      <c r="K1348" s="26"/>
      <c r="L1348" s="26"/>
      <c r="M1348" s="26"/>
    </row>
    <row r="1349" spans="1:13" ht="15" x14ac:dyDescent="0.2">
      <c r="A1349" s="32">
        <f t="shared" si="230"/>
        <v>269101</v>
      </c>
      <c r="B1349" s="25">
        <f t="shared" si="231"/>
        <v>269300</v>
      </c>
      <c r="C1349" s="24">
        <f t="shared" si="232"/>
        <v>21209</v>
      </c>
      <c r="D1349" s="24">
        <f t="shared" si="233"/>
        <v>33056</v>
      </c>
      <c r="E1349" s="24">
        <f t="shared" si="234"/>
        <v>19369</v>
      </c>
      <c r="F1349" s="24">
        <f t="shared" si="235"/>
        <v>55945</v>
      </c>
      <c r="G1349" s="24"/>
      <c r="K1349" s="26"/>
      <c r="L1349" s="26"/>
      <c r="M1349" s="26"/>
    </row>
    <row r="1350" spans="1:13" x14ac:dyDescent="0.15">
      <c r="A1350" s="32">
        <f t="shared" ref="A1350:A1413" si="236">B1349+1</f>
        <v>269301</v>
      </c>
      <c r="B1350" s="25">
        <f t="shared" ref="B1350:B1413" si="237">B1349+200</f>
        <v>269500</v>
      </c>
      <c r="C1350" s="24">
        <f t="shared" si="232"/>
        <v>21223</v>
      </c>
      <c r="D1350" s="24">
        <f t="shared" si="233"/>
        <v>33080</v>
      </c>
      <c r="E1350" s="24">
        <f t="shared" si="234"/>
        <v>19383</v>
      </c>
      <c r="F1350" s="24">
        <f t="shared" si="235"/>
        <v>55985</v>
      </c>
      <c r="G1350" s="24"/>
      <c r="K1350" s="24"/>
      <c r="L1350" s="24"/>
      <c r="M1350" s="24"/>
    </row>
    <row r="1351" spans="1:13" ht="15" x14ac:dyDescent="0.2">
      <c r="A1351" s="32">
        <f t="shared" si="236"/>
        <v>269501</v>
      </c>
      <c r="B1351" s="25">
        <f t="shared" si="237"/>
        <v>269700</v>
      </c>
      <c r="C1351" s="24">
        <f t="shared" si="232"/>
        <v>21237</v>
      </c>
      <c r="D1351" s="24">
        <f t="shared" si="233"/>
        <v>33104</v>
      </c>
      <c r="E1351" s="24">
        <f t="shared" si="234"/>
        <v>19397</v>
      </c>
      <c r="F1351" s="24">
        <f t="shared" si="235"/>
        <v>56025</v>
      </c>
      <c r="G1351" s="24"/>
      <c r="K1351" s="26"/>
      <c r="L1351" s="26"/>
      <c r="M1351" s="26"/>
    </row>
    <row r="1352" spans="1:13" ht="15" x14ac:dyDescent="0.2">
      <c r="A1352" s="32">
        <f t="shared" si="236"/>
        <v>269701</v>
      </c>
      <c r="B1352" s="25">
        <f t="shared" si="237"/>
        <v>269900</v>
      </c>
      <c r="C1352" s="24">
        <f t="shared" si="232"/>
        <v>21251</v>
      </c>
      <c r="D1352" s="24">
        <f t="shared" si="233"/>
        <v>33128</v>
      </c>
      <c r="E1352" s="24">
        <f t="shared" si="234"/>
        <v>19411</v>
      </c>
      <c r="F1352" s="24">
        <f t="shared" si="235"/>
        <v>56065</v>
      </c>
      <c r="G1352" s="24"/>
      <c r="K1352" s="26"/>
      <c r="L1352" s="26"/>
      <c r="M1352" s="26"/>
    </row>
    <row r="1353" spans="1:13" x14ac:dyDescent="0.15">
      <c r="A1353" s="32">
        <f t="shared" si="236"/>
        <v>269901</v>
      </c>
      <c r="B1353" s="25">
        <f t="shared" si="237"/>
        <v>270100</v>
      </c>
      <c r="C1353" s="24">
        <f t="shared" si="232"/>
        <v>21265</v>
      </c>
      <c r="D1353" s="24">
        <f t="shared" si="233"/>
        <v>33152</v>
      </c>
      <c r="E1353" s="24">
        <f t="shared" si="234"/>
        <v>19425</v>
      </c>
      <c r="F1353" s="24">
        <f t="shared" si="235"/>
        <v>56105</v>
      </c>
      <c r="G1353" s="24"/>
      <c r="K1353" s="24"/>
      <c r="L1353" s="24"/>
      <c r="M1353" s="24"/>
    </row>
    <row r="1354" spans="1:13" ht="15" x14ac:dyDescent="0.2">
      <c r="A1354" s="32">
        <f t="shared" si="236"/>
        <v>270101</v>
      </c>
      <c r="B1354" s="25">
        <f t="shared" si="237"/>
        <v>270300</v>
      </c>
      <c r="C1354" s="24">
        <f t="shared" si="232"/>
        <v>21279</v>
      </c>
      <c r="D1354" s="24">
        <f t="shared" si="233"/>
        <v>33176</v>
      </c>
      <c r="E1354" s="24">
        <f t="shared" si="234"/>
        <v>19439</v>
      </c>
      <c r="F1354" s="24">
        <f t="shared" si="235"/>
        <v>56145</v>
      </c>
      <c r="G1354" s="24"/>
      <c r="K1354" s="26"/>
      <c r="L1354" s="26"/>
      <c r="M1354" s="26"/>
    </row>
    <row r="1355" spans="1:13" ht="15" x14ac:dyDescent="0.2">
      <c r="A1355" s="32">
        <f t="shared" si="236"/>
        <v>270301</v>
      </c>
      <c r="B1355" s="25">
        <f t="shared" si="237"/>
        <v>270500</v>
      </c>
      <c r="C1355" s="24">
        <f t="shared" si="232"/>
        <v>21293</v>
      </c>
      <c r="D1355" s="24">
        <f t="shared" si="233"/>
        <v>33200</v>
      </c>
      <c r="E1355" s="24">
        <f t="shared" si="234"/>
        <v>19453</v>
      </c>
      <c r="F1355" s="24">
        <f t="shared" si="235"/>
        <v>56185</v>
      </c>
      <c r="G1355" s="24"/>
      <c r="K1355" s="26"/>
      <c r="L1355" s="26"/>
      <c r="M1355" s="26"/>
    </row>
    <row r="1356" spans="1:13" x14ac:dyDescent="0.15">
      <c r="A1356" s="32">
        <f t="shared" si="236"/>
        <v>270501</v>
      </c>
      <c r="B1356" s="25">
        <f t="shared" si="237"/>
        <v>270700</v>
      </c>
      <c r="C1356" s="24">
        <f t="shared" si="232"/>
        <v>21307</v>
      </c>
      <c r="D1356" s="24">
        <f t="shared" si="233"/>
        <v>33224</v>
      </c>
      <c r="E1356" s="24">
        <f t="shared" si="234"/>
        <v>19467</v>
      </c>
      <c r="F1356" s="24">
        <f t="shared" si="235"/>
        <v>56225</v>
      </c>
      <c r="G1356" s="24"/>
      <c r="K1356" s="24"/>
      <c r="L1356" s="24"/>
      <c r="M1356" s="24"/>
    </row>
    <row r="1357" spans="1:13" ht="15" x14ac:dyDescent="0.2">
      <c r="A1357" s="32">
        <f t="shared" si="236"/>
        <v>270701</v>
      </c>
      <c r="B1357" s="25">
        <f t="shared" si="237"/>
        <v>270900</v>
      </c>
      <c r="C1357" s="24">
        <f t="shared" si="232"/>
        <v>21321</v>
      </c>
      <c r="D1357" s="24">
        <f t="shared" si="233"/>
        <v>33248</v>
      </c>
      <c r="E1357" s="24">
        <f t="shared" si="234"/>
        <v>19481</v>
      </c>
      <c r="F1357" s="24">
        <f t="shared" si="235"/>
        <v>56265</v>
      </c>
      <c r="G1357" s="24"/>
      <c r="K1357" s="26"/>
      <c r="L1357" s="26"/>
      <c r="M1357" s="26"/>
    </row>
    <row r="1358" spans="1:13" ht="15" x14ac:dyDescent="0.2">
      <c r="A1358" s="32">
        <f t="shared" si="236"/>
        <v>270901</v>
      </c>
      <c r="B1358" s="25">
        <f t="shared" si="237"/>
        <v>271100</v>
      </c>
      <c r="C1358" s="24">
        <f t="shared" si="232"/>
        <v>21335</v>
      </c>
      <c r="D1358" s="24">
        <f t="shared" si="233"/>
        <v>33272</v>
      </c>
      <c r="E1358" s="24">
        <f t="shared" si="234"/>
        <v>19495</v>
      </c>
      <c r="F1358" s="24">
        <f t="shared" si="235"/>
        <v>56305</v>
      </c>
      <c r="G1358" s="24"/>
      <c r="K1358" s="26"/>
      <c r="L1358" s="26"/>
      <c r="M1358" s="26"/>
    </row>
    <row r="1359" spans="1:13" x14ac:dyDescent="0.15">
      <c r="A1359" s="32">
        <f t="shared" si="236"/>
        <v>271101</v>
      </c>
      <c r="B1359" s="25">
        <f t="shared" si="237"/>
        <v>271300</v>
      </c>
      <c r="C1359" s="24">
        <f t="shared" si="232"/>
        <v>21349</v>
      </c>
      <c r="D1359" s="24">
        <f t="shared" si="233"/>
        <v>33296</v>
      </c>
      <c r="E1359" s="24">
        <f t="shared" si="234"/>
        <v>19509</v>
      </c>
      <c r="F1359" s="24">
        <f t="shared" si="235"/>
        <v>56345</v>
      </c>
      <c r="G1359" s="24"/>
      <c r="K1359" s="24"/>
      <c r="L1359" s="24"/>
      <c r="M1359" s="24"/>
    </row>
    <row r="1360" spans="1:13" ht="15" x14ac:dyDescent="0.2">
      <c r="A1360" s="32">
        <f t="shared" si="236"/>
        <v>271301</v>
      </c>
      <c r="B1360" s="25">
        <f t="shared" si="237"/>
        <v>271500</v>
      </c>
      <c r="C1360" s="24">
        <f t="shared" si="232"/>
        <v>21363</v>
      </c>
      <c r="D1360" s="24">
        <f t="shared" si="233"/>
        <v>33320</v>
      </c>
      <c r="E1360" s="24">
        <f t="shared" si="234"/>
        <v>19523</v>
      </c>
      <c r="F1360" s="24">
        <f t="shared" si="235"/>
        <v>56385</v>
      </c>
      <c r="G1360" s="24"/>
      <c r="K1360" s="26"/>
      <c r="L1360" s="26"/>
      <c r="M1360" s="26"/>
    </row>
    <row r="1361" spans="1:13" ht="15" x14ac:dyDescent="0.2">
      <c r="A1361" s="32">
        <f t="shared" si="236"/>
        <v>271501</v>
      </c>
      <c r="B1361" s="25">
        <f t="shared" si="237"/>
        <v>271700</v>
      </c>
      <c r="C1361" s="24">
        <f t="shared" si="232"/>
        <v>21377</v>
      </c>
      <c r="D1361" s="24">
        <f t="shared" si="233"/>
        <v>33344</v>
      </c>
      <c r="E1361" s="24">
        <f t="shared" si="234"/>
        <v>19537</v>
      </c>
      <c r="F1361" s="24">
        <f t="shared" si="235"/>
        <v>56425</v>
      </c>
      <c r="G1361" s="24"/>
      <c r="K1361" s="26"/>
      <c r="L1361" s="26"/>
      <c r="M1361" s="26"/>
    </row>
    <row r="1362" spans="1:13" x14ac:dyDescent="0.15">
      <c r="A1362" s="32">
        <f t="shared" si="236"/>
        <v>271701</v>
      </c>
      <c r="B1362" s="25">
        <f t="shared" si="237"/>
        <v>271900</v>
      </c>
      <c r="C1362" s="24">
        <f t="shared" si="232"/>
        <v>21391</v>
      </c>
      <c r="D1362" s="24">
        <f t="shared" si="233"/>
        <v>33368</v>
      </c>
      <c r="E1362" s="24">
        <f t="shared" si="234"/>
        <v>19551</v>
      </c>
      <c r="F1362" s="24">
        <f t="shared" si="235"/>
        <v>56465</v>
      </c>
      <c r="G1362" s="24"/>
      <c r="K1362" s="24"/>
      <c r="L1362" s="24"/>
      <c r="M1362" s="24"/>
    </row>
    <row r="1363" spans="1:13" ht="15" x14ac:dyDescent="0.2">
      <c r="A1363" s="32">
        <f t="shared" si="236"/>
        <v>271901</v>
      </c>
      <c r="B1363" s="25">
        <f t="shared" si="237"/>
        <v>272100</v>
      </c>
      <c r="C1363" s="24">
        <f t="shared" si="232"/>
        <v>21405</v>
      </c>
      <c r="D1363" s="24">
        <f t="shared" si="233"/>
        <v>33392</v>
      </c>
      <c r="E1363" s="24">
        <f t="shared" si="234"/>
        <v>19565</v>
      </c>
      <c r="F1363" s="24">
        <f t="shared" si="235"/>
        <v>56505</v>
      </c>
      <c r="G1363" s="24"/>
      <c r="K1363" s="26"/>
      <c r="L1363" s="26"/>
      <c r="M1363" s="26"/>
    </row>
    <row r="1364" spans="1:13" ht="15" x14ac:dyDescent="0.2">
      <c r="A1364" s="32">
        <f t="shared" si="236"/>
        <v>272101</v>
      </c>
      <c r="B1364" s="25">
        <f t="shared" si="237"/>
        <v>272300</v>
      </c>
      <c r="C1364" s="24">
        <f t="shared" si="232"/>
        <v>21419</v>
      </c>
      <c r="D1364" s="24">
        <f t="shared" si="233"/>
        <v>33416</v>
      </c>
      <c r="E1364" s="24">
        <f t="shared" si="234"/>
        <v>19579</v>
      </c>
      <c r="F1364" s="24">
        <f t="shared" si="235"/>
        <v>56545</v>
      </c>
      <c r="G1364" s="24"/>
      <c r="K1364" s="26"/>
      <c r="L1364" s="26"/>
      <c r="M1364" s="26"/>
    </row>
    <row r="1365" spans="1:13" x14ac:dyDescent="0.15">
      <c r="A1365" s="32">
        <f t="shared" si="236"/>
        <v>272301</v>
      </c>
      <c r="B1365" s="25">
        <f t="shared" si="237"/>
        <v>272500</v>
      </c>
      <c r="C1365" s="24">
        <f t="shared" si="232"/>
        <v>21433</v>
      </c>
      <c r="D1365" s="24">
        <f t="shared" si="233"/>
        <v>33440</v>
      </c>
      <c r="E1365" s="24">
        <f t="shared" si="234"/>
        <v>19593</v>
      </c>
      <c r="F1365" s="24">
        <f t="shared" si="235"/>
        <v>56585</v>
      </c>
      <c r="G1365" s="24"/>
      <c r="K1365" s="24"/>
      <c r="L1365" s="24"/>
      <c r="M1365" s="24"/>
    </row>
    <row r="1366" spans="1:13" ht="15" x14ac:dyDescent="0.2">
      <c r="A1366" s="32">
        <f t="shared" si="236"/>
        <v>272501</v>
      </c>
      <c r="B1366" s="25">
        <f t="shared" si="237"/>
        <v>272700</v>
      </c>
      <c r="C1366" s="24">
        <f t="shared" si="232"/>
        <v>21447</v>
      </c>
      <c r="D1366" s="24">
        <f t="shared" si="233"/>
        <v>33464</v>
      </c>
      <c r="E1366" s="24">
        <f t="shared" si="234"/>
        <v>19607</v>
      </c>
      <c r="F1366" s="24">
        <f t="shared" si="235"/>
        <v>56625</v>
      </c>
      <c r="G1366" s="24"/>
      <c r="K1366" s="26"/>
      <c r="L1366" s="26"/>
      <c r="M1366" s="26"/>
    </row>
    <row r="1367" spans="1:13" ht="15" x14ac:dyDescent="0.2">
      <c r="A1367" s="32">
        <f t="shared" si="236"/>
        <v>272701</v>
      </c>
      <c r="B1367" s="25">
        <f t="shared" si="237"/>
        <v>272900</v>
      </c>
      <c r="C1367" s="24">
        <f t="shared" si="232"/>
        <v>21461</v>
      </c>
      <c r="D1367" s="24">
        <f t="shared" si="233"/>
        <v>33488</v>
      </c>
      <c r="E1367" s="24">
        <f t="shared" si="234"/>
        <v>19621</v>
      </c>
      <c r="F1367" s="24">
        <f t="shared" si="235"/>
        <v>56665</v>
      </c>
      <c r="G1367" s="24"/>
      <c r="K1367" s="26"/>
      <c r="L1367" s="26"/>
      <c r="M1367" s="26"/>
    </row>
    <row r="1368" spans="1:13" x14ac:dyDescent="0.15">
      <c r="A1368" s="32">
        <f t="shared" si="236"/>
        <v>272901</v>
      </c>
      <c r="B1368" s="25">
        <f t="shared" si="237"/>
        <v>273100</v>
      </c>
      <c r="C1368" s="24">
        <f t="shared" si="232"/>
        <v>21475</v>
      </c>
      <c r="D1368" s="24">
        <f t="shared" si="233"/>
        <v>33512</v>
      </c>
      <c r="E1368" s="24">
        <f t="shared" si="234"/>
        <v>19635</v>
      </c>
      <c r="F1368" s="24">
        <f t="shared" si="235"/>
        <v>56705</v>
      </c>
      <c r="G1368" s="24"/>
      <c r="K1368" s="24"/>
      <c r="L1368" s="24"/>
      <c r="M1368" s="24"/>
    </row>
    <row r="1369" spans="1:13" ht="15" x14ac:dyDescent="0.2">
      <c r="A1369" s="32">
        <f t="shared" si="236"/>
        <v>273101</v>
      </c>
      <c r="B1369" s="25">
        <f t="shared" si="237"/>
        <v>273300</v>
      </c>
      <c r="C1369" s="24">
        <f t="shared" si="232"/>
        <v>21489</v>
      </c>
      <c r="D1369" s="24">
        <f t="shared" si="233"/>
        <v>33536</v>
      </c>
      <c r="E1369" s="24">
        <f t="shared" si="234"/>
        <v>19649</v>
      </c>
      <c r="F1369" s="24">
        <f t="shared" si="235"/>
        <v>56745</v>
      </c>
      <c r="G1369" s="24"/>
      <c r="K1369" s="26"/>
      <c r="L1369" s="26"/>
      <c r="M1369" s="26"/>
    </row>
    <row r="1370" spans="1:13" ht="15" x14ac:dyDescent="0.2">
      <c r="A1370" s="32">
        <f t="shared" si="236"/>
        <v>273301</v>
      </c>
      <c r="B1370" s="25">
        <f t="shared" si="237"/>
        <v>273500</v>
      </c>
      <c r="C1370" s="24">
        <f t="shared" si="232"/>
        <v>21503</v>
      </c>
      <c r="D1370" s="24">
        <f t="shared" si="233"/>
        <v>33560</v>
      </c>
      <c r="E1370" s="24">
        <f t="shared" si="234"/>
        <v>19663</v>
      </c>
      <c r="F1370" s="24">
        <f t="shared" si="235"/>
        <v>56785</v>
      </c>
      <c r="G1370" s="24"/>
      <c r="K1370" s="26"/>
      <c r="L1370" s="26"/>
      <c r="M1370" s="26"/>
    </row>
    <row r="1371" spans="1:13" x14ac:dyDescent="0.15">
      <c r="A1371" s="32">
        <f t="shared" si="236"/>
        <v>273501</v>
      </c>
      <c r="B1371" s="25">
        <f t="shared" si="237"/>
        <v>273700</v>
      </c>
      <c r="C1371" s="24">
        <f t="shared" si="232"/>
        <v>21517</v>
      </c>
      <c r="D1371" s="24">
        <f t="shared" si="233"/>
        <v>33584</v>
      </c>
      <c r="E1371" s="24">
        <f t="shared" si="234"/>
        <v>19677</v>
      </c>
      <c r="F1371" s="24">
        <f t="shared" si="235"/>
        <v>56825</v>
      </c>
      <c r="G1371" s="24"/>
      <c r="K1371" s="24"/>
      <c r="L1371" s="24"/>
      <c r="M1371" s="24"/>
    </row>
    <row r="1372" spans="1:13" ht="15" x14ac:dyDescent="0.2">
      <c r="A1372" s="32">
        <f t="shared" si="236"/>
        <v>273701</v>
      </c>
      <c r="B1372" s="25">
        <f t="shared" si="237"/>
        <v>273900</v>
      </c>
      <c r="C1372" s="24">
        <f t="shared" si="232"/>
        <v>21531</v>
      </c>
      <c r="D1372" s="24">
        <f t="shared" si="233"/>
        <v>33608</v>
      </c>
      <c r="E1372" s="24">
        <f t="shared" si="234"/>
        <v>19691</v>
      </c>
      <c r="F1372" s="24">
        <f t="shared" si="235"/>
        <v>56865</v>
      </c>
      <c r="G1372" s="24"/>
      <c r="K1372" s="26"/>
      <c r="L1372" s="26"/>
      <c r="M1372" s="26"/>
    </row>
    <row r="1373" spans="1:13" ht="15" x14ac:dyDescent="0.2">
      <c r="A1373" s="32">
        <f t="shared" si="236"/>
        <v>273901</v>
      </c>
      <c r="B1373" s="25">
        <f t="shared" si="237"/>
        <v>274100</v>
      </c>
      <c r="C1373" s="24">
        <f t="shared" si="232"/>
        <v>21545</v>
      </c>
      <c r="D1373" s="24">
        <f t="shared" si="233"/>
        <v>33632</v>
      </c>
      <c r="E1373" s="24">
        <f t="shared" si="234"/>
        <v>19705</v>
      </c>
      <c r="F1373" s="24">
        <f t="shared" si="235"/>
        <v>56905</v>
      </c>
      <c r="G1373" s="24"/>
      <c r="K1373" s="26"/>
      <c r="L1373" s="26"/>
      <c r="M1373" s="26"/>
    </row>
    <row r="1374" spans="1:13" x14ac:dyDescent="0.15">
      <c r="A1374" s="32">
        <f t="shared" si="236"/>
        <v>274101</v>
      </c>
      <c r="B1374" s="25">
        <f t="shared" si="237"/>
        <v>274300</v>
      </c>
      <c r="C1374" s="24">
        <f t="shared" ref="C1374:C1437" si="238">C1373+($B1374-$B1373)*(VLOOKUP($A1374,$H$4:$M$14,3))</f>
        <v>21559</v>
      </c>
      <c r="D1374" s="24">
        <f t="shared" ref="D1374:D1437" si="239">D1373+($B1374-$B1373)*(VLOOKUP($A1374,$H$4:$M$14,4))</f>
        <v>33656</v>
      </c>
      <c r="E1374" s="24">
        <f t="shared" ref="E1374:E1437" si="240">E1373+($B1374-$B1373)*(VLOOKUP($A1374,$H$4:$M$14,5))</f>
        <v>19719</v>
      </c>
      <c r="F1374" s="24">
        <f t="shared" ref="F1374:F1437" si="241">F1373+($B1374-$B1373)*(VLOOKUP($A1374,$H$4:$M$14,6))</f>
        <v>56945</v>
      </c>
      <c r="G1374" s="24"/>
      <c r="K1374" s="24"/>
      <c r="L1374" s="24"/>
      <c r="M1374" s="24"/>
    </row>
    <row r="1375" spans="1:13" ht="15" x14ac:dyDescent="0.2">
      <c r="A1375" s="32">
        <f t="shared" si="236"/>
        <v>274301</v>
      </c>
      <c r="B1375" s="25">
        <f t="shared" si="237"/>
        <v>274500</v>
      </c>
      <c r="C1375" s="24">
        <f t="shared" si="238"/>
        <v>21573</v>
      </c>
      <c r="D1375" s="24">
        <f t="shared" si="239"/>
        <v>33680</v>
      </c>
      <c r="E1375" s="24">
        <f t="shared" si="240"/>
        <v>19733</v>
      </c>
      <c r="F1375" s="24">
        <f t="shared" si="241"/>
        <v>56985</v>
      </c>
      <c r="G1375" s="24"/>
      <c r="K1375" s="26"/>
      <c r="L1375" s="26"/>
      <c r="M1375" s="26"/>
    </row>
    <row r="1376" spans="1:13" ht="15" x14ac:dyDescent="0.2">
      <c r="A1376" s="32">
        <f t="shared" si="236"/>
        <v>274501</v>
      </c>
      <c r="B1376" s="25">
        <f t="shared" si="237"/>
        <v>274700</v>
      </c>
      <c r="C1376" s="24">
        <f t="shared" si="238"/>
        <v>21587</v>
      </c>
      <c r="D1376" s="24">
        <f t="shared" si="239"/>
        <v>33704</v>
      </c>
      <c r="E1376" s="24">
        <f t="shared" si="240"/>
        <v>19747</v>
      </c>
      <c r="F1376" s="24">
        <f t="shared" si="241"/>
        <v>57025</v>
      </c>
      <c r="G1376" s="24"/>
      <c r="K1376" s="26"/>
      <c r="L1376" s="26"/>
      <c r="M1376" s="26"/>
    </row>
    <row r="1377" spans="1:13" x14ac:dyDescent="0.15">
      <c r="A1377" s="32">
        <f t="shared" si="236"/>
        <v>274701</v>
      </c>
      <c r="B1377" s="25">
        <f t="shared" si="237"/>
        <v>274900</v>
      </c>
      <c r="C1377" s="24">
        <f t="shared" si="238"/>
        <v>21601</v>
      </c>
      <c r="D1377" s="24">
        <f t="shared" si="239"/>
        <v>33728</v>
      </c>
      <c r="E1377" s="24">
        <f t="shared" si="240"/>
        <v>19761</v>
      </c>
      <c r="F1377" s="24">
        <f t="shared" si="241"/>
        <v>57065</v>
      </c>
      <c r="G1377" s="24"/>
      <c r="K1377" s="24"/>
      <c r="L1377" s="24"/>
      <c r="M1377" s="24"/>
    </row>
    <row r="1378" spans="1:13" ht="15" x14ac:dyDescent="0.2">
      <c r="A1378" s="32">
        <f t="shared" si="236"/>
        <v>274901</v>
      </c>
      <c r="B1378" s="25">
        <f t="shared" si="237"/>
        <v>275100</v>
      </c>
      <c r="C1378" s="24">
        <f t="shared" si="238"/>
        <v>21615</v>
      </c>
      <c r="D1378" s="24">
        <f t="shared" si="239"/>
        <v>33752</v>
      </c>
      <c r="E1378" s="24">
        <f t="shared" si="240"/>
        <v>19775</v>
      </c>
      <c r="F1378" s="24">
        <f t="shared" si="241"/>
        <v>57105</v>
      </c>
      <c r="G1378" s="24"/>
      <c r="K1378" s="26"/>
      <c r="L1378" s="26"/>
      <c r="M1378" s="26"/>
    </row>
    <row r="1379" spans="1:13" ht="15" x14ac:dyDescent="0.2">
      <c r="A1379" s="32">
        <f t="shared" si="236"/>
        <v>275101</v>
      </c>
      <c r="B1379" s="25">
        <f t="shared" si="237"/>
        <v>275300</v>
      </c>
      <c r="C1379" s="24">
        <f t="shared" si="238"/>
        <v>21629</v>
      </c>
      <c r="D1379" s="24">
        <f t="shared" si="239"/>
        <v>33776</v>
      </c>
      <c r="E1379" s="24">
        <f t="shared" si="240"/>
        <v>19789</v>
      </c>
      <c r="F1379" s="24">
        <f t="shared" si="241"/>
        <v>57145</v>
      </c>
      <c r="G1379" s="24"/>
      <c r="K1379" s="26"/>
      <c r="L1379" s="26"/>
      <c r="M1379" s="26"/>
    </row>
    <row r="1380" spans="1:13" x14ac:dyDescent="0.15">
      <c r="A1380" s="32">
        <f t="shared" si="236"/>
        <v>275301</v>
      </c>
      <c r="B1380" s="25">
        <f t="shared" si="237"/>
        <v>275500</v>
      </c>
      <c r="C1380" s="24">
        <f t="shared" si="238"/>
        <v>21643</v>
      </c>
      <c r="D1380" s="24">
        <f t="shared" si="239"/>
        <v>33800</v>
      </c>
      <c r="E1380" s="24">
        <f t="shared" si="240"/>
        <v>19803</v>
      </c>
      <c r="F1380" s="24">
        <f t="shared" si="241"/>
        <v>57185</v>
      </c>
      <c r="G1380" s="24"/>
      <c r="K1380" s="24"/>
      <c r="L1380" s="24"/>
      <c r="M1380" s="24"/>
    </row>
    <row r="1381" spans="1:13" ht="15" x14ac:dyDescent="0.2">
      <c r="A1381" s="32">
        <f t="shared" si="236"/>
        <v>275501</v>
      </c>
      <c r="B1381" s="25">
        <f t="shared" si="237"/>
        <v>275700</v>
      </c>
      <c r="C1381" s="24">
        <f t="shared" si="238"/>
        <v>21657</v>
      </c>
      <c r="D1381" s="24">
        <f t="shared" si="239"/>
        <v>33824</v>
      </c>
      <c r="E1381" s="24">
        <f t="shared" si="240"/>
        <v>19817</v>
      </c>
      <c r="F1381" s="24">
        <f t="shared" si="241"/>
        <v>57225</v>
      </c>
      <c r="G1381" s="24"/>
      <c r="K1381" s="26"/>
      <c r="L1381" s="26"/>
      <c r="M1381" s="26"/>
    </row>
    <row r="1382" spans="1:13" ht="15" x14ac:dyDescent="0.2">
      <c r="A1382" s="32">
        <f t="shared" si="236"/>
        <v>275701</v>
      </c>
      <c r="B1382" s="25">
        <f t="shared" si="237"/>
        <v>275900</v>
      </c>
      <c r="C1382" s="24">
        <f t="shared" si="238"/>
        <v>21671</v>
      </c>
      <c r="D1382" s="24">
        <f t="shared" si="239"/>
        <v>33848</v>
      </c>
      <c r="E1382" s="24">
        <f t="shared" si="240"/>
        <v>19831</v>
      </c>
      <c r="F1382" s="24">
        <f t="shared" si="241"/>
        <v>57265</v>
      </c>
      <c r="G1382" s="24"/>
      <c r="K1382" s="26"/>
      <c r="L1382" s="26"/>
      <c r="M1382" s="26"/>
    </row>
    <row r="1383" spans="1:13" x14ac:dyDescent="0.15">
      <c r="A1383" s="32">
        <f t="shared" si="236"/>
        <v>275901</v>
      </c>
      <c r="B1383" s="25">
        <f t="shared" si="237"/>
        <v>276100</v>
      </c>
      <c r="C1383" s="24">
        <f t="shared" si="238"/>
        <v>21685</v>
      </c>
      <c r="D1383" s="24">
        <f t="shared" si="239"/>
        <v>33872</v>
      </c>
      <c r="E1383" s="24">
        <f t="shared" si="240"/>
        <v>19845</v>
      </c>
      <c r="F1383" s="24">
        <f t="shared" si="241"/>
        <v>57305</v>
      </c>
      <c r="G1383" s="24"/>
      <c r="K1383" s="24"/>
      <c r="L1383" s="24"/>
      <c r="M1383" s="24"/>
    </row>
    <row r="1384" spans="1:13" ht="15" x14ac:dyDescent="0.2">
      <c r="A1384" s="32">
        <f t="shared" si="236"/>
        <v>276101</v>
      </c>
      <c r="B1384" s="25">
        <f t="shared" si="237"/>
        <v>276300</v>
      </c>
      <c r="C1384" s="24">
        <f t="shared" si="238"/>
        <v>21699</v>
      </c>
      <c r="D1384" s="24">
        <f t="shared" si="239"/>
        <v>33896</v>
      </c>
      <c r="E1384" s="24">
        <f t="shared" si="240"/>
        <v>19859</v>
      </c>
      <c r="F1384" s="24">
        <f t="shared" si="241"/>
        <v>57345</v>
      </c>
      <c r="G1384" s="24"/>
      <c r="K1384" s="26"/>
      <c r="L1384" s="26"/>
      <c r="M1384" s="26"/>
    </row>
    <row r="1385" spans="1:13" ht="15" x14ac:dyDescent="0.2">
      <c r="A1385" s="32">
        <f t="shared" si="236"/>
        <v>276301</v>
      </c>
      <c r="B1385" s="25">
        <f t="shared" si="237"/>
        <v>276500</v>
      </c>
      <c r="C1385" s="24">
        <f t="shared" si="238"/>
        <v>21713</v>
      </c>
      <c r="D1385" s="24">
        <f t="shared" si="239"/>
        <v>33920</v>
      </c>
      <c r="E1385" s="24">
        <f t="shared" si="240"/>
        <v>19873</v>
      </c>
      <c r="F1385" s="24">
        <f t="shared" si="241"/>
        <v>57385</v>
      </c>
      <c r="G1385" s="24"/>
      <c r="K1385" s="26"/>
      <c r="L1385" s="26"/>
      <c r="M1385" s="26"/>
    </row>
    <row r="1386" spans="1:13" x14ac:dyDescent="0.15">
      <c r="A1386" s="32">
        <f t="shared" si="236"/>
        <v>276501</v>
      </c>
      <c r="B1386" s="25">
        <f t="shared" si="237"/>
        <v>276700</v>
      </c>
      <c r="C1386" s="24">
        <f t="shared" si="238"/>
        <v>21727</v>
      </c>
      <c r="D1386" s="24">
        <f t="shared" si="239"/>
        <v>33944</v>
      </c>
      <c r="E1386" s="24">
        <f t="shared" si="240"/>
        <v>19887</v>
      </c>
      <c r="F1386" s="24">
        <f t="shared" si="241"/>
        <v>57425</v>
      </c>
      <c r="G1386" s="24"/>
      <c r="K1386" s="24"/>
      <c r="L1386" s="24"/>
      <c r="M1386" s="24"/>
    </row>
    <row r="1387" spans="1:13" ht="15" x14ac:dyDescent="0.2">
      <c r="A1387" s="32">
        <f t="shared" si="236"/>
        <v>276701</v>
      </c>
      <c r="B1387" s="25">
        <f t="shared" si="237"/>
        <v>276900</v>
      </c>
      <c r="C1387" s="24">
        <f t="shared" si="238"/>
        <v>21741</v>
      </c>
      <c r="D1387" s="24">
        <f t="shared" si="239"/>
        <v>33968</v>
      </c>
      <c r="E1387" s="24">
        <f t="shared" si="240"/>
        <v>19901</v>
      </c>
      <c r="F1387" s="24">
        <f t="shared" si="241"/>
        <v>57465</v>
      </c>
      <c r="G1387" s="24"/>
      <c r="K1387" s="26"/>
      <c r="L1387" s="26"/>
      <c r="M1387" s="26"/>
    </row>
    <row r="1388" spans="1:13" ht="15" x14ac:dyDescent="0.2">
      <c r="A1388" s="32">
        <f t="shared" si="236"/>
        <v>276901</v>
      </c>
      <c r="B1388" s="25">
        <f t="shared" si="237"/>
        <v>277100</v>
      </c>
      <c r="C1388" s="24">
        <f t="shared" si="238"/>
        <v>21755</v>
      </c>
      <c r="D1388" s="24">
        <f t="shared" si="239"/>
        <v>33992</v>
      </c>
      <c r="E1388" s="24">
        <f t="shared" si="240"/>
        <v>19915</v>
      </c>
      <c r="F1388" s="24">
        <f t="shared" si="241"/>
        <v>57505</v>
      </c>
      <c r="G1388" s="24"/>
      <c r="K1388" s="26"/>
      <c r="L1388" s="26"/>
      <c r="M1388" s="26"/>
    </row>
    <row r="1389" spans="1:13" x14ac:dyDescent="0.15">
      <c r="A1389" s="32">
        <f t="shared" si="236"/>
        <v>277101</v>
      </c>
      <c r="B1389" s="25">
        <f t="shared" si="237"/>
        <v>277300</v>
      </c>
      <c r="C1389" s="24">
        <f t="shared" si="238"/>
        <v>21769</v>
      </c>
      <c r="D1389" s="24">
        <f t="shared" si="239"/>
        <v>34016</v>
      </c>
      <c r="E1389" s="24">
        <f t="shared" si="240"/>
        <v>19929</v>
      </c>
      <c r="F1389" s="24">
        <f t="shared" si="241"/>
        <v>57545</v>
      </c>
      <c r="G1389" s="24"/>
      <c r="K1389" s="24"/>
      <c r="L1389" s="24"/>
      <c r="M1389" s="24"/>
    </row>
    <row r="1390" spans="1:13" ht="15" x14ac:dyDescent="0.2">
      <c r="A1390" s="32">
        <f t="shared" si="236"/>
        <v>277301</v>
      </c>
      <c r="B1390" s="25">
        <f t="shared" si="237"/>
        <v>277500</v>
      </c>
      <c r="C1390" s="24">
        <f t="shared" si="238"/>
        <v>21783</v>
      </c>
      <c r="D1390" s="24">
        <f t="shared" si="239"/>
        <v>34040</v>
      </c>
      <c r="E1390" s="24">
        <f t="shared" si="240"/>
        <v>19943</v>
      </c>
      <c r="F1390" s="24">
        <f t="shared" si="241"/>
        <v>57585</v>
      </c>
      <c r="G1390" s="24"/>
      <c r="K1390" s="26"/>
      <c r="L1390" s="26"/>
      <c r="M1390" s="26"/>
    </row>
    <row r="1391" spans="1:13" ht="15" x14ac:dyDescent="0.2">
      <c r="A1391" s="32">
        <f t="shared" si="236"/>
        <v>277501</v>
      </c>
      <c r="B1391" s="25">
        <f t="shared" si="237"/>
        <v>277700</v>
      </c>
      <c r="C1391" s="24">
        <f t="shared" si="238"/>
        <v>21797</v>
      </c>
      <c r="D1391" s="24">
        <f t="shared" si="239"/>
        <v>34064</v>
      </c>
      <c r="E1391" s="24">
        <f t="shared" si="240"/>
        <v>19957</v>
      </c>
      <c r="F1391" s="24">
        <f t="shared" si="241"/>
        <v>57625</v>
      </c>
      <c r="G1391" s="24"/>
      <c r="K1391" s="26"/>
      <c r="L1391" s="26"/>
      <c r="M1391" s="26"/>
    </row>
    <row r="1392" spans="1:13" x14ac:dyDescent="0.15">
      <c r="A1392" s="32">
        <f t="shared" si="236"/>
        <v>277701</v>
      </c>
      <c r="B1392" s="25">
        <f t="shared" si="237"/>
        <v>277900</v>
      </c>
      <c r="C1392" s="24">
        <f t="shared" si="238"/>
        <v>21811</v>
      </c>
      <c r="D1392" s="24">
        <f t="shared" si="239"/>
        <v>34088</v>
      </c>
      <c r="E1392" s="24">
        <f t="shared" si="240"/>
        <v>19971</v>
      </c>
      <c r="F1392" s="24">
        <f t="shared" si="241"/>
        <v>57665</v>
      </c>
      <c r="G1392" s="24"/>
      <c r="K1392" s="24"/>
      <c r="L1392" s="24"/>
      <c r="M1392" s="24"/>
    </row>
    <row r="1393" spans="1:13" ht="15" x14ac:dyDescent="0.2">
      <c r="A1393" s="32">
        <f t="shared" si="236"/>
        <v>277901</v>
      </c>
      <c r="B1393" s="25">
        <f t="shared" si="237"/>
        <v>278100</v>
      </c>
      <c r="C1393" s="24">
        <f t="shared" si="238"/>
        <v>21825</v>
      </c>
      <c r="D1393" s="24">
        <f t="shared" si="239"/>
        <v>34112</v>
      </c>
      <c r="E1393" s="24">
        <f t="shared" si="240"/>
        <v>19985</v>
      </c>
      <c r="F1393" s="24">
        <f t="shared" si="241"/>
        <v>57705</v>
      </c>
      <c r="G1393" s="24"/>
      <c r="K1393" s="26"/>
      <c r="L1393" s="26"/>
      <c r="M1393" s="26"/>
    </row>
    <row r="1394" spans="1:13" ht="15" x14ac:dyDescent="0.2">
      <c r="A1394" s="32">
        <f t="shared" si="236"/>
        <v>278101</v>
      </c>
      <c r="B1394" s="25">
        <f t="shared" si="237"/>
        <v>278300</v>
      </c>
      <c r="C1394" s="24">
        <f t="shared" si="238"/>
        <v>21839</v>
      </c>
      <c r="D1394" s="24">
        <f t="shared" si="239"/>
        <v>34136</v>
      </c>
      <c r="E1394" s="24">
        <f t="shared" si="240"/>
        <v>19999</v>
      </c>
      <c r="F1394" s="24">
        <f t="shared" si="241"/>
        <v>57745</v>
      </c>
      <c r="G1394" s="24"/>
      <c r="K1394" s="26"/>
      <c r="L1394" s="26"/>
      <c r="M1394" s="26"/>
    </row>
    <row r="1395" spans="1:13" x14ac:dyDescent="0.15">
      <c r="A1395" s="32">
        <f t="shared" si="236"/>
        <v>278301</v>
      </c>
      <c r="B1395" s="25">
        <f t="shared" si="237"/>
        <v>278500</v>
      </c>
      <c r="C1395" s="24">
        <f t="shared" si="238"/>
        <v>21853</v>
      </c>
      <c r="D1395" s="24">
        <f t="shared" si="239"/>
        <v>34160</v>
      </c>
      <c r="E1395" s="24">
        <f t="shared" si="240"/>
        <v>20013</v>
      </c>
      <c r="F1395" s="24">
        <f t="shared" si="241"/>
        <v>57785</v>
      </c>
      <c r="G1395" s="24"/>
      <c r="K1395" s="24"/>
      <c r="L1395" s="24"/>
      <c r="M1395" s="24"/>
    </row>
    <row r="1396" spans="1:13" ht="15" x14ac:dyDescent="0.2">
      <c r="A1396" s="32">
        <f t="shared" si="236"/>
        <v>278501</v>
      </c>
      <c r="B1396" s="25">
        <f t="shared" si="237"/>
        <v>278700</v>
      </c>
      <c r="C1396" s="24">
        <f t="shared" si="238"/>
        <v>21867</v>
      </c>
      <c r="D1396" s="24">
        <f t="shared" si="239"/>
        <v>34184</v>
      </c>
      <c r="E1396" s="24">
        <f t="shared" si="240"/>
        <v>20027</v>
      </c>
      <c r="F1396" s="24">
        <f t="shared" si="241"/>
        <v>57825</v>
      </c>
      <c r="G1396" s="24"/>
      <c r="K1396" s="26"/>
      <c r="L1396" s="26"/>
      <c r="M1396" s="26"/>
    </row>
    <row r="1397" spans="1:13" ht="15" x14ac:dyDescent="0.2">
      <c r="A1397" s="32">
        <f t="shared" si="236"/>
        <v>278701</v>
      </c>
      <c r="B1397" s="25">
        <f t="shared" si="237"/>
        <v>278900</v>
      </c>
      <c r="C1397" s="24">
        <f t="shared" si="238"/>
        <v>21881</v>
      </c>
      <c r="D1397" s="24">
        <f t="shared" si="239"/>
        <v>34208</v>
      </c>
      <c r="E1397" s="24">
        <f t="shared" si="240"/>
        <v>20041</v>
      </c>
      <c r="F1397" s="24">
        <f t="shared" si="241"/>
        <v>57865</v>
      </c>
      <c r="G1397" s="24"/>
      <c r="K1397" s="26"/>
      <c r="L1397" s="26"/>
      <c r="M1397" s="26"/>
    </row>
    <row r="1398" spans="1:13" x14ac:dyDescent="0.15">
      <c r="A1398" s="32">
        <f t="shared" si="236"/>
        <v>278901</v>
      </c>
      <c r="B1398" s="25">
        <f t="shared" si="237"/>
        <v>279100</v>
      </c>
      <c r="C1398" s="24">
        <f t="shared" si="238"/>
        <v>21895</v>
      </c>
      <c r="D1398" s="24">
        <f t="shared" si="239"/>
        <v>34232</v>
      </c>
      <c r="E1398" s="24">
        <f t="shared" si="240"/>
        <v>20055</v>
      </c>
      <c r="F1398" s="24">
        <f t="shared" si="241"/>
        <v>57905</v>
      </c>
      <c r="G1398" s="24"/>
      <c r="K1398" s="24"/>
      <c r="L1398" s="24"/>
      <c r="M1398" s="24"/>
    </row>
    <row r="1399" spans="1:13" ht="15" x14ac:dyDescent="0.2">
      <c r="A1399" s="32">
        <f t="shared" si="236"/>
        <v>279101</v>
      </c>
      <c r="B1399" s="25">
        <f t="shared" si="237"/>
        <v>279300</v>
      </c>
      <c r="C1399" s="24">
        <f t="shared" si="238"/>
        <v>21909</v>
      </c>
      <c r="D1399" s="24">
        <f t="shared" si="239"/>
        <v>34256</v>
      </c>
      <c r="E1399" s="24">
        <f t="shared" si="240"/>
        <v>20069</v>
      </c>
      <c r="F1399" s="24">
        <f t="shared" si="241"/>
        <v>57945</v>
      </c>
      <c r="G1399" s="24"/>
      <c r="K1399" s="26"/>
      <c r="L1399" s="26"/>
      <c r="M1399" s="26"/>
    </row>
    <row r="1400" spans="1:13" ht="15" x14ac:dyDescent="0.2">
      <c r="A1400" s="32">
        <f t="shared" si="236"/>
        <v>279301</v>
      </c>
      <c r="B1400" s="25">
        <f t="shared" si="237"/>
        <v>279500</v>
      </c>
      <c r="C1400" s="24">
        <f t="shared" si="238"/>
        <v>21923</v>
      </c>
      <c r="D1400" s="24">
        <f t="shared" si="239"/>
        <v>34280</v>
      </c>
      <c r="E1400" s="24">
        <f t="shared" si="240"/>
        <v>20083</v>
      </c>
      <c r="F1400" s="24">
        <f t="shared" si="241"/>
        <v>57985</v>
      </c>
      <c r="G1400" s="24"/>
      <c r="K1400" s="26"/>
      <c r="L1400" s="26"/>
      <c r="M1400" s="26"/>
    </row>
    <row r="1401" spans="1:13" x14ac:dyDescent="0.15">
      <c r="A1401" s="32">
        <f t="shared" si="236"/>
        <v>279501</v>
      </c>
      <c r="B1401" s="25">
        <f t="shared" si="237"/>
        <v>279700</v>
      </c>
      <c r="C1401" s="24">
        <f t="shared" si="238"/>
        <v>21937</v>
      </c>
      <c r="D1401" s="24">
        <f t="shared" si="239"/>
        <v>34304</v>
      </c>
      <c r="E1401" s="24">
        <f t="shared" si="240"/>
        <v>20097</v>
      </c>
      <c r="F1401" s="24">
        <f t="shared" si="241"/>
        <v>58025</v>
      </c>
      <c r="G1401" s="24"/>
      <c r="K1401" s="24"/>
      <c r="L1401" s="24"/>
      <c r="M1401" s="24"/>
    </row>
    <row r="1402" spans="1:13" ht="15" x14ac:dyDescent="0.2">
      <c r="A1402" s="32">
        <f t="shared" si="236"/>
        <v>279701</v>
      </c>
      <c r="B1402" s="25">
        <f t="shared" si="237"/>
        <v>279900</v>
      </c>
      <c r="C1402" s="24">
        <f t="shared" si="238"/>
        <v>21951</v>
      </c>
      <c r="D1402" s="24">
        <f t="shared" si="239"/>
        <v>34328</v>
      </c>
      <c r="E1402" s="24">
        <f t="shared" si="240"/>
        <v>20111</v>
      </c>
      <c r="F1402" s="24">
        <f t="shared" si="241"/>
        <v>58065</v>
      </c>
      <c r="G1402" s="24"/>
      <c r="K1402" s="26"/>
      <c r="L1402" s="26"/>
      <c r="M1402" s="26"/>
    </row>
    <row r="1403" spans="1:13" ht="15" x14ac:dyDescent="0.2">
      <c r="A1403" s="32">
        <f t="shared" si="236"/>
        <v>279901</v>
      </c>
      <c r="B1403" s="25">
        <f t="shared" si="237"/>
        <v>280100</v>
      </c>
      <c r="C1403" s="24">
        <f t="shared" si="238"/>
        <v>21965</v>
      </c>
      <c r="D1403" s="24">
        <f t="shared" si="239"/>
        <v>34352</v>
      </c>
      <c r="E1403" s="24">
        <f t="shared" si="240"/>
        <v>20125</v>
      </c>
      <c r="F1403" s="24">
        <f t="shared" si="241"/>
        <v>58105</v>
      </c>
      <c r="G1403" s="24"/>
      <c r="K1403" s="26"/>
      <c r="L1403" s="26"/>
      <c r="M1403" s="26"/>
    </row>
    <row r="1404" spans="1:13" x14ac:dyDescent="0.15">
      <c r="A1404" s="32">
        <f t="shared" si="236"/>
        <v>280101</v>
      </c>
      <c r="B1404" s="25">
        <f t="shared" si="237"/>
        <v>280300</v>
      </c>
      <c r="C1404" s="24">
        <f t="shared" si="238"/>
        <v>21979</v>
      </c>
      <c r="D1404" s="24">
        <f t="shared" si="239"/>
        <v>34376</v>
      </c>
      <c r="E1404" s="24">
        <f t="shared" si="240"/>
        <v>20139</v>
      </c>
      <c r="F1404" s="24">
        <f t="shared" si="241"/>
        <v>58145</v>
      </c>
      <c r="G1404" s="24"/>
      <c r="K1404" s="24"/>
      <c r="L1404" s="24"/>
      <c r="M1404" s="24"/>
    </row>
    <row r="1405" spans="1:13" ht="15" x14ac:dyDescent="0.2">
      <c r="A1405" s="32">
        <f t="shared" si="236"/>
        <v>280301</v>
      </c>
      <c r="B1405" s="25">
        <f t="shared" si="237"/>
        <v>280500</v>
      </c>
      <c r="C1405" s="24">
        <f t="shared" si="238"/>
        <v>21993</v>
      </c>
      <c r="D1405" s="24">
        <f t="shared" si="239"/>
        <v>34400</v>
      </c>
      <c r="E1405" s="24">
        <f t="shared" si="240"/>
        <v>20153</v>
      </c>
      <c r="F1405" s="24">
        <f t="shared" si="241"/>
        <v>58185</v>
      </c>
      <c r="G1405" s="24"/>
      <c r="K1405" s="26"/>
      <c r="L1405" s="26"/>
      <c r="M1405" s="26"/>
    </row>
    <row r="1406" spans="1:13" ht="15" x14ac:dyDescent="0.2">
      <c r="A1406" s="32">
        <f t="shared" si="236"/>
        <v>280501</v>
      </c>
      <c r="B1406" s="25">
        <f t="shared" si="237"/>
        <v>280700</v>
      </c>
      <c r="C1406" s="24">
        <f t="shared" si="238"/>
        <v>22007</v>
      </c>
      <c r="D1406" s="24">
        <f t="shared" si="239"/>
        <v>34424</v>
      </c>
      <c r="E1406" s="24">
        <f t="shared" si="240"/>
        <v>20167</v>
      </c>
      <c r="F1406" s="24">
        <f t="shared" si="241"/>
        <v>58225</v>
      </c>
      <c r="G1406" s="24"/>
      <c r="K1406" s="26"/>
      <c r="L1406" s="26"/>
      <c r="M1406" s="26"/>
    </row>
    <row r="1407" spans="1:13" x14ac:dyDescent="0.15">
      <c r="A1407" s="32">
        <f t="shared" si="236"/>
        <v>280701</v>
      </c>
      <c r="B1407" s="25">
        <f t="shared" si="237"/>
        <v>280900</v>
      </c>
      <c r="C1407" s="24">
        <f t="shared" si="238"/>
        <v>22021</v>
      </c>
      <c r="D1407" s="24">
        <f t="shared" si="239"/>
        <v>34448</v>
      </c>
      <c r="E1407" s="24">
        <f t="shared" si="240"/>
        <v>20181</v>
      </c>
      <c r="F1407" s="24">
        <f t="shared" si="241"/>
        <v>58265</v>
      </c>
      <c r="G1407" s="24"/>
      <c r="K1407" s="24"/>
      <c r="L1407" s="24"/>
      <c r="M1407" s="24"/>
    </row>
    <row r="1408" spans="1:13" ht="15" x14ac:dyDescent="0.2">
      <c r="A1408" s="32">
        <f t="shared" si="236"/>
        <v>280901</v>
      </c>
      <c r="B1408" s="25">
        <f t="shared" si="237"/>
        <v>281100</v>
      </c>
      <c r="C1408" s="24">
        <f t="shared" si="238"/>
        <v>22035</v>
      </c>
      <c r="D1408" s="24">
        <f t="shared" si="239"/>
        <v>34472</v>
      </c>
      <c r="E1408" s="24">
        <f t="shared" si="240"/>
        <v>20195</v>
      </c>
      <c r="F1408" s="24">
        <f t="shared" si="241"/>
        <v>58305</v>
      </c>
      <c r="G1408" s="24"/>
      <c r="K1408" s="26"/>
      <c r="L1408" s="26"/>
      <c r="M1408" s="26"/>
    </row>
    <row r="1409" spans="1:13" ht="15" x14ac:dyDescent="0.2">
      <c r="A1409" s="32">
        <f t="shared" si="236"/>
        <v>281101</v>
      </c>
      <c r="B1409" s="25">
        <f t="shared" si="237"/>
        <v>281300</v>
      </c>
      <c r="C1409" s="24">
        <f t="shared" si="238"/>
        <v>22049</v>
      </c>
      <c r="D1409" s="24">
        <f t="shared" si="239"/>
        <v>34496</v>
      </c>
      <c r="E1409" s="24">
        <f t="shared" si="240"/>
        <v>20209</v>
      </c>
      <c r="F1409" s="24">
        <f t="shared" si="241"/>
        <v>58345</v>
      </c>
      <c r="G1409" s="24"/>
      <c r="K1409" s="26"/>
      <c r="L1409" s="26"/>
      <c r="M1409" s="26"/>
    </row>
    <row r="1410" spans="1:13" x14ac:dyDescent="0.15">
      <c r="A1410" s="32">
        <f t="shared" si="236"/>
        <v>281301</v>
      </c>
      <c r="B1410" s="25">
        <f t="shared" si="237"/>
        <v>281500</v>
      </c>
      <c r="C1410" s="24">
        <f t="shared" si="238"/>
        <v>22063</v>
      </c>
      <c r="D1410" s="24">
        <f t="shared" si="239"/>
        <v>34520</v>
      </c>
      <c r="E1410" s="24">
        <f t="shared" si="240"/>
        <v>20223</v>
      </c>
      <c r="F1410" s="24">
        <f t="shared" si="241"/>
        <v>58385</v>
      </c>
      <c r="G1410" s="24"/>
      <c r="K1410" s="24"/>
      <c r="L1410" s="24"/>
      <c r="M1410" s="24"/>
    </row>
    <row r="1411" spans="1:13" ht="15" x14ac:dyDescent="0.2">
      <c r="A1411" s="32">
        <f t="shared" si="236"/>
        <v>281501</v>
      </c>
      <c r="B1411" s="25">
        <f t="shared" si="237"/>
        <v>281700</v>
      </c>
      <c r="C1411" s="24">
        <f t="shared" si="238"/>
        <v>22077</v>
      </c>
      <c r="D1411" s="24">
        <f t="shared" si="239"/>
        <v>34544</v>
      </c>
      <c r="E1411" s="24">
        <f t="shared" si="240"/>
        <v>20237</v>
      </c>
      <c r="F1411" s="24">
        <f t="shared" si="241"/>
        <v>58425</v>
      </c>
      <c r="G1411" s="24"/>
      <c r="K1411" s="26"/>
      <c r="L1411" s="26"/>
      <c r="M1411" s="26"/>
    </row>
    <row r="1412" spans="1:13" ht="15" x14ac:dyDescent="0.2">
      <c r="A1412" s="32">
        <f t="shared" si="236"/>
        <v>281701</v>
      </c>
      <c r="B1412" s="25">
        <f t="shared" si="237"/>
        <v>281900</v>
      </c>
      <c r="C1412" s="24">
        <f t="shared" si="238"/>
        <v>22091</v>
      </c>
      <c r="D1412" s="24">
        <f t="shared" si="239"/>
        <v>34568</v>
      </c>
      <c r="E1412" s="24">
        <f t="shared" si="240"/>
        <v>20251</v>
      </c>
      <c r="F1412" s="24">
        <f t="shared" si="241"/>
        <v>58465</v>
      </c>
      <c r="G1412" s="24"/>
      <c r="K1412" s="26"/>
      <c r="L1412" s="26"/>
      <c r="M1412" s="26"/>
    </row>
    <row r="1413" spans="1:13" x14ac:dyDescent="0.15">
      <c r="A1413" s="32">
        <f t="shared" si="236"/>
        <v>281901</v>
      </c>
      <c r="B1413" s="25">
        <f t="shared" si="237"/>
        <v>282100</v>
      </c>
      <c r="C1413" s="24">
        <f t="shared" si="238"/>
        <v>22105</v>
      </c>
      <c r="D1413" s="24">
        <f t="shared" si="239"/>
        <v>34592</v>
      </c>
      <c r="E1413" s="24">
        <f t="shared" si="240"/>
        <v>20265</v>
      </c>
      <c r="F1413" s="24">
        <f t="shared" si="241"/>
        <v>58505</v>
      </c>
      <c r="G1413" s="24"/>
      <c r="K1413" s="24"/>
      <c r="L1413" s="24"/>
      <c r="M1413" s="24"/>
    </row>
    <row r="1414" spans="1:13" ht="15" x14ac:dyDescent="0.2">
      <c r="A1414" s="32">
        <f t="shared" ref="A1414:A1477" si="242">B1413+1</f>
        <v>282101</v>
      </c>
      <c r="B1414" s="25">
        <f t="shared" ref="B1414:B1477" si="243">B1413+200</f>
        <v>282300</v>
      </c>
      <c r="C1414" s="24">
        <f t="shared" si="238"/>
        <v>22119</v>
      </c>
      <c r="D1414" s="24">
        <f t="shared" si="239"/>
        <v>34616</v>
      </c>
      <c r="E1414" s="24">
        <f t="shared" si="240"/>
        <v>20279</v>
      </c>
      <c r="F1414" s="24">
        <f t="shared" si="241"/>
        <v>58545</v>
      </c>
      <c r="G1414" s="24"/>
      <c r="K1414" s="26"/>
      <c r="L1414" s="26"/>
      <c r="M1414" s="26"/>
    </row>
    <row r="1415" spans="1:13" ht="15" x14ac:dyDescent="0.2">
      <c r="A1415" s="32">
        <f t="shared" si="242"/>
        <v>282301</v>
      </c>
      <c r="B1415" s="25">
        <f t="shared" si="243"/>
        <v>282500</v>
      </c>
      <c r="C1415" s="24">
        <f t="shared" si="238"/>
        <v>22133</v>
      </c>
      <c r="D1415" s="24">
        <f t="shared" si="239"/>
        <v>34640</v>
      </c>
      <c r="E1415" s="24">
        <f t="shared" si="240"/>
        <v>20293</v>
      </c>
      <c r="F1415" s="24">
        <f t="shared" si="241"/>
        <v>58585</v>
      </c>
      <c r="G1415" s="24"/>
      <c r="K1415" s="26"/>
      <c r="L1415" s="26"/>
      <c r="M1415" s="26"/>
    </row>
    <row r="1416" spans="1:13" x14ac:dyDescent="0.15">
      <c r="A1416" s="32">
        <f t="shared" si="242"/>
        <v>282501</v>
      </c>
      <c r="B1416" s="25">
        <f t="shared" si="243"/>
        <v>282700</v>
      </c>
      <c r="C1416" s="24">
        <f t="shared" si="238"/>
        <v>22147</v>
      </c>
      <c r="D1416" s="24">
        <f t="shared" si="239"/>
        <v>34664</v>
      </c>
      <c r="E1416" s="24">
        <f t="shared" si="240"/>
        <v>20307</v>
      </c>
      <c r="F1416" s="24">
        <f t="shared" si="241"/>
        <v>58625</v>
      </c>
      <c r="G1416" s="24"/>
      <c r="K1416" s="24"/>
      <c r="L1416" s="24"/>
      <c r="M1416" s="24"/>
    </row>
    <row r="1417" spans="1:13" ht="15" x14ac:dyDescent="0.2">
      <c r="A1417" s="32">
        <f t="shared" si="242"/>
        <v>282701</v>
      </c>
      <c r="B1417" s="25">
        <f t="shared" si="243"/>
        <v>282900</v>
      </c>
      <c r="C1417" s="24">
        <f t="shared" si="238"/>
        <v>22161</v>
      </c>
      <c r="D1417" s="24">
        <f t="shared" si="239"/>
        <v>34688</v>
      </c>
      <c r="E1417" s="24">
        <f t="shared" si="240"/>
        <v>20321</v>
      </c>
      <c r="F1417" s="24">
        <f t="shared" si="241"/>
        <v>58665</v>
      </c>
      <c r="G1417" s="24"/>
      <c r="K1417" s="26"/>
      <c r="L1417" s="26"/>
      <c r="M1417" s="26"/>
    </row>
    <row r="1418" spans="1:13" ht="15" x14ac:dyDescent="0.2">
      <c r="A1418" s="32">
        <f t="shared" si="242"/>
        <v>282901</v>
      </c>
      <c r="B1418" s="25">
        <f t="shared" si="243"/>
        <v>283100</v>
      </c>
      <c r="C1418" s="24">
        <f t="shared" si="238"/>
        <v>22175</v>
      </c>
      <c r="D1418" s="24">
        <f t="shared" si="239"/>
        <v>34712</v>
      </c>
      <c r="E1418" s="24">
        <f t="shared" si="240"/>
        <v>20335</v>
      </c>
      <c r="F1418" s="24">
        <f t="shared" si="241"/>
        <v>58705</v>
      </c>
      <c r="G1418" s="24"/>
      <c r="K1418" s="26"/>
      <c r="L1418" s="26"/>
      <c r="M1418" s="26"/>
    </row>
    <row r="1419" spans="1:13" x14ac:dyDescent="0.15">
      <c r="A1419" s="32">
        <f t="shared" si="242"/>
        <v>283101</v>
      </c>
      <c r="B1419" s="25">
        <f t="shared" si="243"/>
        <v>283300</v>
      </c>
      <c r="C1419" s="24">
        <f t="shared" si="238"/>
        <v>22189</v>
      </c>
      <c r="D1419" s="24">
        <f t="shared" si="239"/>
        <v>34736</v>
      </c>
      <c r="E1419" s="24">
        <f t="shared" si="240"/>
        <v>20349</v>
      </c>
      <c r="F1419" s="24">
        <f t="shared" si="241"/>
        <v>58745</v>
      </c>
      <c r="G1419" s="24"/>
      <c r="K1419" s="24"/>
      <c r="L1419" s="24"/>
      <c r="M1419" s="24"/>
    </row>
    <row r="1420" spans="1:13" ht="15" x14ac:dyDescent="0.2">
      <c r="A1420" s="32">
        <f t="shared" si="242"/>
        <v>283301</v>
      </c>
      <c r="B1420" s="25">
        <f t="shared" si="243"/>
        <v>283500</v>
      </c>
      <c r="C1420" s="24">
        <f t="shared" si="238"/>
        <v>22203</v>
      </c>
      <c r="D1420" s="24">
        <f t="shared" si="239"/>
        <v>34760</v>
      </c>
      <c r="E1420" s="24">
        <f t="shared" si="240"/>
        <v>20363</v>
      </c>
      <c r="F1420" s="24">
        <f t="shared" si="241"/>
        <v>58785</v>
      </c>
      <c r="G1420" s="24"/>
      <c r="K1420" s="26"/>
      <c r="L1420" s="26"/>
      <c r="M1420" s="26"/>
    </row>
    <row r="1421" spans="1:13" ht="15" x14ac:dyDescent="0.2">
      <c r="A1421" s="32">
        <f t="shared" si="242"/>
        <v>283501</v>
      </c>
      <c r="B1421" s="25">
        <f t="shared" si="243"/>
        <v>283700</v>
      </c>
      <c r="C1421" s="24">
        <f t="shared" si="238"/>
        <v>22217</v>
      </c>
      <c r="D1421" s="24">
        <f t="shared" si="239"/>
        <v>34784</v>
      </c>
      <c r="E1421" s="24">
        <f t="shared" si="240"/>
        <v>20377</v>
      </c>
      <c r="F1421" s="24">
        <f t="shared" si="241"/>
        <v>58825</v>
      </c>
      <c r="G1421" s="24"/>
      <c r="K1421" s="26"/>
      <c r="L1421" s="26"/>
      <c r="M1421" s="26"/>
    </row>
    <row r="1422" spans="1:13" x14ac:dyDescent="0.15">
      <c r="A1422" s="32">
        <f t="shared" si="242"/>
        <v>283701</v>
      </c>
      <c r="B1422" s="25">
        <f t="shared" si="243"/>
        <v>283900</v>
      </c>
      <c r="C1422" s="24">
        <f t="shared" si="238"/>
        <v>22231</v>
      </c>
      <c r="D1422" s="24">
        <f t="shared" si="239"/>
        <v>34808</v>
      </c>
      <c r="E1422" s="24">
        <f t="shared" si="240"/>
        <v>20391</v>
      </c>
      <c r="F1422" s="24">
        <f t="shared" si="241"/>
        <v>58865</v>
      </c>
      <c r="G1422" s="24"/>
      <c r="K1422" s="24"/>
      <c r="L1422" s="24"/>
      <c r="M1422" s="24"/>
    </row>
    <row r="1423" spans="1:13" ht="15" x14ac:dyDescent="0.2">
      <c r="A1423" s="32">
        <f t="shared" si="242"/>
        <v>283901</v>
      </c>
      <c r="B1423" s="25">
        <f t="shared" si="243"/>
        <v>284100</v>
      </c>
      <c r="C1423" s="24">
        <f t="shared" si="238"/>
        <v>22245</v>
      </c>
      <c r="D1423" s="24">
        <f t="shared" si="239"/>
        <v>34832</v>
      </c>
      <c r="E1423" s="24">
        <f t="shared" si="240"/>
        <v>20405</v>
      </c>
      <c r="F1423" s="24">
        <f t="shared" si="241"/>
        <v>58905</v>
      </c>
      <c r="G1423" s="24"/>
      <c r="K1423" s="26"/>
      <c r="L1423" s="26"/>
      <c r="M1423" s="26"/>
    </row>
    <row r="1424" spans="1:13" ht="15" x14ac:dyDescent="0.2">
      <c r="A1424" s="32">
        <f t="shared" si="242"/>
        <v>284101</v>
      </c>
      <c r="B1424" s="25">
        <f t="shared" si="243"/>
        <v>284300</v>
      </c>
      <c r="C1424" s="24">
        <f t="shared" si="238"/>
        <v>22259</v>
      </c>
      <c r="D1424" s="24">
        <f t="shared" si="239"/>
        <v>34856</v>
      </c>
      <c r="E1424" s="24">
        <f t="shared" si="240"/>
        <v>20419</v>
      </c>
      <c r="F1424" s="24">
        <f t="shared" si="241"/>
        <v>58945</v>
      </c>
      <c r="G1424" s="24"/>
      <c r="K1424" s="26"/>
      <c r="L1424" s="26"/>
      <c r="M1424" s="26"/>
    </row>
    <row r="1425" spans="1:13" x14ac:dyDescent="0.15">
      <c r="A1425" s="32">
        <f t="shared" si="242"/>
        <v>284301</v>
      </c>
      <c r="B1425" s="25">
        <f t="shared" si="243"/>
        <v>284500</v>
      </c>
      <c r="C1425" s="24">
        <f t="shared" si="238"/>
        <v>22273</v>
      </c>
      <c r="D1425" s="24">
        <f t="shared" si="239"/>
        <v>34880</v>
      </c>
      <c r="E1425" s="24">
        <f t="shared" si="240"/>
        <v>20433</v>
      </c>
      <c r="F1425" s="24">
        <f t="shared" si="241"/>
        <v>58985</v>
      </c>
      <c r="G1425" s="24"/>
      <c r="K1425" s="24"/>
      <c r="L1425" s="24"/>
      <c r="M1425" s="24"/>
    </row>
    <row r="1426" spans="1:13" ht="15" x14ac:dyDescent="0.2">
      <c r="A1426" s="32">
        <f t="shared" si="242"/>
        <v>284501</v>
      </c>
      <c r="B1426" s="25">
        <f t="shared" si="243"/>
        <v>284700</v>
      </c>
      <c r="C1426" s="24">
        <f t="shared" si="238"/>
        <v>22287</v>
      </c>
      <c r="D1426" s="24">
        <f t="shared" si="239"/>
        <v>34904</v>
      </c>
      <c r="E1426" s="24">
        <f t="shared" si="240"/>
        <v>20447</v>
      </c>
      <c r="F1426" s="24">
        <f t="shared" si="241"/>
        <v>59025</v>
      </c>
      <c r="G1426" s="24"/>
      <c r="K1426" s="26"/>
      <c r="L1426" s="26"/>
      <c r="M1426" s="26"/>
    </row>
    <row r="1427" spans="1:13" ht="15" x14ac:dyDescent="0.2">
      <c r="A1427" s="32">
        <f t="shared" si="242"/>
        <v>284701</v>
      </c>
      <c r="B1427" s="25">
        <f t="shared" si="243"/>
        <v>284900</v>
      </c>
      <c r="C1427" s="24">
        <f t="shared" si="238"/>
        <v>22301</v>
      </c>
      <c r="D1427" s="24">
        <f t="shared" si="239"/>
        <v>34928</v>
      </c>
      <c r="E1427" s="24">
        <f t="shared" si="240"/>
        <v>20461</v>
      </c>
      <c r="F1427" s="24">
        <f t="shared" si="241"/>
        <v>59065</v>
      </c>
      <c r="G1427" s="24"/>
      <c r="K1427" s="26"/>
      <c r="L1427" s="26"/>
      <c r="M1427" s="26"/>
    </row>
    <row r="1428" spans="1:13" x14ac:dyDescent="0.15">
      <c r="A1428" s="32">
        <f t="shared" si="242"/>
        <v>284901</v>
      </c>
      <c r="B1428" s="25">
        <f t="shared" si="243"/>
        <v>285100</v>
      </c>
      <c r="C1428" s="24">
        <f t="shared" si="238"/>
        <v>22315</v>
      </c>
      <c r="D1428" s="24">
        <f t="shared" si="239"/>
        <v>34952</v>
      </c>
      <c r="E1428" s="24">
        <f t="shared" si="240"/>
        <v>20475</v>
      </c>
      <c r="F1428" s="24">
        <f t="shared" si="241"/>
        <v>59105</v>
      </c>
      <c r="G1428" s="24"/>
      <c r="K1428" s="24"/>
      <c r="L1428" s="24"/>
      <c r="M1428" s="24"/>
    </row>
    <row r="1429" spans="1:13" ht="15" x14ac:dyDescent="0.2">
      <c r="A1429" s="32">
        <f t="shared" si="242"/>
        <v>285101</v>
      </c>
      <c r="B1429" s="25">
        <f t="shared" si="243"/>
        <v>285300</v>
      </c>
      <c r="C1429" s="24">
        <f t="shared" si="238"/>
        <v>22329</v>
      </c>
      <c r="D1429" s="24">
        <f t="shared" si="239"/>
        <v>34976</v>
      </c>
      <c r="E1429" s="24">
        <f t="shared" si="240"/>
        <v>20489</v>
      </c>
      <c r="F1429" s="24">
        <f t="shared" si="241"/>
        <v>59145</v>
      </c>
      <c r="G1429" s="24"/>
      <c r="K1429" s="26"/>
      <c r="L1429" s="26"/>
      <c r="M1429" s="26"/>
    </row>
    <row r="1430" spans="1:13" ht="15" x14ac:dyDescent="0.2">
      <c r="A1430" s="32">
        <f t="shared" si="242"/>
        <v>285301</v>
      </c>
      <c r="B1430" s="25">
        <f t="shared" si="243"/>
        <v>285500</v>
      </c>
      <c r="C1430" s="24">
        <f t="shared" si="238"/>
        <v>22343</v>
      </c>
      <c r="D1430" s="24">
        <f t="shared" si="239"/>
        <v>35000</v>
      </c>
      <c r="E1430" s="24">
        <f t="shared" si="240"/>
        <v>20503</v>
      </c>
      <c r="F1430" s="24">
        <f t="shared" si="241"/>
        <v>59185</v>
      </c>
      <c r="G1430" s="24"/>
      <c r="K1430" s="26"/>
      <c r="L1430" s="26"/>
      <c r="M1430" s="26"/>
    </row>
    <row r="1431" spans="1:13" x14ac:dyDescent="0.15">
      <c r="A1431" s="32">
        <f t="shared" si="242"/>
        <v>285501</v>
      </c>
      <c r="B1431" s="25">
        <f t="shared" si="243"/>
        <v>285700</v>
      </c>
      <c r="C1431" s="24">
        <f t="shared" si="238"/>
        <v>22357</v>
      </c>
      <c r="D1431" s="24">
        <f t="shared" si="239"/>
        <v>35024</v>
      </c>
      <c r="E1431" s="24">
        <f t="shared" si="240"/>
        <v>20517</v>
      </c>
      <c r="F1431" s="24">
        <f t="shared" si="241"/>
        <v>59225</v>
      </c>
      <c r="G1431" s="24"/>
      <c r="K1431" s="24"/>
      <c r="L1431" s="24"/>
      <c r="M1431" s="24"/>
    </row>
    <row r="1432" spans="1:13" ht="15" x14ac:dyDescent="0.2">
      <c r="A1432" s="32">
        <f t="shared" si="242"/>
        <v>285701</v>
      </c>
      <c r="B1432" s="25">
        <f t="shared" si="243"/>
        <v>285900</v>
      </c>
      <c r="C1432" s="24">
        <f t="shared" si="238"/>
        <v>22371</v>
      </c>
      <c r="D1432" s="24">
        <f t="shared" si="239"/>
        <v>35048</v>
      </c>
      <c r="E1432" s="24">
        <f t="shared" si="240"/>
        <v>20531</v>
      </c>
      <c r="F1432" s="24">
        <f t="shared" si="241"/>
        <v>59265</v>
      </c>
      <c r="G1432" s="24"/>
      <c r="K1432" s="26"/>
      <c r="L1432" s="26"/>
      <c r="M1432" s="26"/>
    </row>
    <row r="1433" spans="1:13" ht="15" x14ac:dyDescent="0.2">
      <c r="A1433" s="32">
        <f t="shared" si="242"/>
        <v>285901</v>
      </c>
      <c r="B1433" s="25">
        <f t="shared" si="243"/>
        <v>286100</v>
      </c>
      <c r="C1433" s="24">
        <f t="shared" si="238"/>
        <v>22385</v>
      </c>
      <c r="D1433" s="24">
        <f t="shared" si="239"/>
        <v>35072</v>
      </c>
      <c r="E1433" s="24">
        <f t="shared" si="240"/>
        <v>20545</v>
      </c>
      <c r="F1433" s="24">
        <f t="shared" si="241"/>
        <v>59305</v>
      </c>
      <c r="G1433" s="24"/>
      <c r="K1433" s="26"/>
      <c r="L1433" s="26"/>
      <c r="M1433" s="26"/>
    </row>
    <row r="1434" spans="1:13" x14ac:dyDescent="0.15">
      <c r="A1434" s="32">
        <f t="shared" si="242"/>
        <v>286101</v>
      </c>
      <c r="B1434" s="25">
        <f t="shared" si="243"/>
        <v>286300</v>
      </c>
      <c r="C1434" s="24">
        <f t="shared" si="238"/>
        <v>22399</v>
      </c>
      <c r="D1434" s="24">
        <f t="shared" si="239"/>
        <v>35096</v>
      </c>
      <c r="E1434" s="24">
        <f t="shared" si="240"/>
        <v>20559</v>
      </c>
      <c r="F1434" s="24">
        <f t="shared" si="241"/>
        <v>59345</v>
      </c>
      <c r="G1434" s="24"/>
      <c r="K1434" s="24"/>
      <c r="L1434" s="24"/>
      <c r="M1434" s="24"/>
    </row>
    <row r="1435" spans="1:13" ht="15" x14ac:dyDescent="0.2">
      <c r="A1435" s="32">
        <f t="shared" si="242"/>
        <v>286301</v>
      </c>
      <c r="B1435" s="25">
        <f t="shared" si="243"/>
        <v>286500</v>
      </c>
      <c r="C1435" s="24">
        <f t="shared" si="238"/>
        <v>22413</v>
      </c>
      <c r="D1435" s="24">
        <f t="shared" si="239"/>
        <v>35120</v>
      </c>
      <c r="E1435" s="24">
        <f t="shared" si="240"/>
        <v>20573</v>
      </c>
      <c r="F1435" s="24">
        <f t="shared" si="241"/>
        <v>59385</v>
      </c>
      <c r="G1435" s="24"/>
      <c r="K1435" s="26"/>
      <c r="L1435" s="26"/>
      <c r="M1435" s="26"/>
    </row>
    <row r="1436" spans="1:13" ht="15" x14ac:dyDescent="0.2">
      <c r="A1436" s="32">
        <f t="shared" si="242"/>
        <v>286501</v>
      </c>
      <c r="B1436" s="25">
        <f t="shared" si="243"/>
        <v>286700</v>
      </c>
      <c r="C1436" s="24">
        <f t="shared" si="238"/>
        <v>22427</v>
      </c>
      <c r="D1436" s="24">
        <f t="shared" si="239"/>
        <v>35144</v>
      </c>
      <c r="E1436" s="24">
        <f t="shared" si="240"/>
        <v>20587</v>
      </c>
      <c r="F1436" s="24">
        <f t="shared" si="241"/>
        <v>59425</v>
      </c>
      <c r="G1436" s="24"/>
      <c r="K1436" s="26"/>
      <c r="L1436" s="26"/>
      <c r="M1436" s="26"/>
    </row>
    <row r="1437" spans="1:13" x14ac:dyDescent="0.15">
      <c r="A1437" s="32">
        <f t="shared" si="242"/>
        <v>286701</v>
      </c>
      <c r="B1437" s="25">
        <f t="shared" si="243"/>
        <v>286900</v>
      </c>
      <c r="C1437" s="24">
        <f t="shared" si="238"/>
        <v>22441</v>
      </c>
      <c r="D1437" s="24">
        <f t="shared" si="239"/>
        <v>35168</v>
      </c>
      <c r="E1437" s="24">
        <f t="shared" si="240"/>
        <v>20601</v>
      </c>
      <c r="F1437" s="24">
        <f t="shared" si="241"/>
        <v>59465</v>
      </c>
      <c r="G1437" s="24"/>
      <c r="K1437" s="24"/>
      <c r="L1437" s="24"/>
      <c r="M1437" s="24"/>
    </row>
    <row r="1438" spans="1:13" ht="15" x14ac:dyDescent="0.2">
      <c r="A1438" s="32">
        <f t="shared" si="242"/>
        <v>286901</v>
      </c>
      <c r="B1438" s="25">
        <f t="shared" si="243"/>
        <v>287100</v>
      </c>
      <c r="C1438" s="24">
        <f t="shared" ref="C1438:C1501" si="244">C1437+($B1438-$B1437)*(VLOOKUP($A1438,$H$4:$M$14,3))</f>
        <v>22455</v>
      </c>
      <c r="D1438" s="24">
        <f t="shared" ref="D1438:D1501" si="245">D1437+($B1438-$B1437)*(VLOOKUP($A1438,$H$4:$M$14,4))</f>
        <v>35192</v>
      </c>
      <c r="E1438" s="24">
        <f t="shared" ref="E1438:E1501" si="246">E1437+($B1438-$B1437)*(VLOOKUP($A1438,$H$4:$M$14,5))</f>
        <v>20615</v>
      </c>
      <c r="F1438" s="24">
        <f t="shared" ref="F1438:F1501" si="247">F1437+($B1438-$B1437)*(VLOOKUP($A1438,$H$4:$M$14,6))</f>
        <v>59505</v>
      </c>
      <c r="G1438" s="24"/>
      <c r="K1438" s="26"/>
      <c r="L1438" s="26"/>
      <c r="M1438" s="26"/>
    </row>
    <row r="1439" spans="1:13" ht="15" x14ac:dyDescent="0.2">
      <c r="A1439" s="32">
        <f t="shared" si="242"/>
        <v>287101</v>
      </c>
      <c r="B1439" s="25">
        <f t="shared" si="243"/>
        <v>287300</v>
      </c>
      <c r="C1439" s="24">
        <f t="shared" si="244"/>
        <v>22469</v>
      </c>
      <c r="D1439" s="24">
        <f t="shared" si="245"/>
        <v>35216</v>
      </c>
      <c r="E1439" s="24">
        <f t="shared" si="246"/>
        <v>20629</v>
      </c>
      <c r="F1439" s="24">
        <f t="shared" si="247"/>
        <v>59545</v>
      </c>
      <c r="G1439" s="24"/>
      <c r="K1439" s="26"/>
      <c r="L1439" s="26"/>
      <c r="M1439" s="26"/>
    </row>
    <row r="1440" spans="1:13" x14ac:dyDescent="0.15">
      <c r="A1440" s="32">
        <f t="shared" si="242"/>
        <v>287301</v>
      </c>
      <c r="B1440" s="25">
        <f t="shared" si="243"/>
        <v>287500</v>
      </c>
      <c r="C1440" s="24">
        <f t="shared" si="244"/>
        <v>22483</v>
      </c>
      <c r="D1440" s="24">
        <f t="shared" si="245"/>
        <v>35240</v>
      </c>
      <c r="E1440" s="24">
        <f t="shared" si="246"/>
        <v>20643</v>
      </c>
      <c r="F1440" s="24">
        <f t="shared" si="247"/>
        <v>59585</v>
      </c>
      <c r="G1440" s="24"/>
      <c r="K1440" s="24"/>
      <c r="L1440" s="24"/>
      <c r="M1440" s="24"/>
    </row>
    <row r="1441" spans="1:13" ht="15" x14ac:dyDescent="0.2">
      <c r="A1441" s="32">
        <f t="shared" si="242"/>
        <v>287501</v>
      </c>
      <c r="B1441" s="25">
        <f t="shared" si="243"/>
        <v>287700</v>
      </c>
      <c r="C1441" s="24">
        <f t="shared" si="244"/>
        <v>22497</v>
      </c>
      <c r="D1441" s="24">
        <f t="shared" si="245"/>
        <v>35264</v>
      </c>
      <c r="E1441" s="24">
        <f t="shared" si="246"/>
        <v>20657</v>
      </c>
      <c r="F1441" s="24">
        <f t="shared" si="247"/>
        <v>59625</v>
      </c>
      <c r="G1441" s="24"/>
      <c r="K1441" s="26"/>
      <c r="L1441" s="26"/>
      <c r="M1441" s="26"/>
    </row>
    <row r="1442" spans="1:13" ht="15" x14ac:dyDescent="0.2">
      <c r="A1442" s="32">
        <f t="shared" si="242"/>
        <v>287701</v>
      </c>
      <c r="B1442" s="25">
        <f t="shared" si="243"/>
        <v>287900</v>
      </c>
      <c r="C1442" s="24">
        <f t="shared" si="244"/>
        <v>22511</v>
      </c>
      <c r="D1442" s="24">
        <f t="shared" si="245"/>
        <v>35288</v>
      </c>
      <c r="E1442" s="24">
        <f t="shared" si="246"/>
        <v>20671</v>
      </c>
      <c r="F1442" s="24">
        <f t="shared" si="247"/>
        <v>59665</v>
      </c>
      <c r="G1442" s="24"/>
      <c r="K1442" s="26"/>
      <c r="L1442" s="26"/>
      <c r="M1442" s="26"/>
    </row>
    <row r="1443" spans="1:13" x14ac:dyDescent="0.15">
      <c r="A1443" s="32">
        <f t="shared" si="242"/>
        <v>287901</v>
      </c>
      <c r="B1443" s="25">
        <f t="shared" si="243"/>
        <v>288100</v>
      </c>
      <c r="C1443" s="24">
        <f t="shared" si="244"/>
        <v>22525</v>
      </c>
      <c r="D1443" s="24">
        <f t="shared" si="245"/>
        <v>35312</v>
      </c>
      <c r="E1443" s="24">
        <f t="shared" si="246"/>
        <v>20685</v>
      </c>
      <c r="F1443" s="24">
        <f t="shared" si="247"/>
        <v>59705</v>
      </c>
      <c r="G1443" s="24"/>
      <c r="K1443" s="24"/>
      <c r="L1443" s="24"/>
      <c r="M1443" s="24"/>
    </row>
    <row r="1444" spans="1:13" ht="15" x14ac:dyDescent="0.2">
      <c r="A1444" s="32">
        <f t="shared" si="242"/>
        <v>288101</v>
      </c>
      <c r="B1444" s="25">
        <f t="shared" si="243"/>
        <v>288300</v>
      </c>
      <c r="C1444" s="24">
        <f t="shared" si="244"/>
        <v>22539</v>
      </c>
      <c r="D1444" s="24">
        <f t="shared" si="245"/>
        <v>35336</v>
      </c>
      <c r="E1444" s="24">
        <f t="shared" si="246"/>
        <v>20699</v>
      </c>
      <c r="F1444" s="24">
        <f t="shared" si="247"/>
        <v>59745</v>
      </c>
      <c r="G1444" s="24"/>
      <c r="K1444" s="26"/>
      <c r="L1444" s="26"/>
      <c r="M1444" s="26"/>
    </row>
    <row r="1445" spans="1:13" ht="15" x14ac:dyDescent="0.2">
      <c r="A1445" s="32">
        <f t="shared" si="242"/>
        <v>288301</v>
      </c>
      <c r="B1445" s="25">
        <f t="shared" si="243"/>
        <v>288500</v>
      </c>
      <c r="C1445" s="24">
        <f t="shared" si="244"/>
        <v>22553</v>
      </c>
      <c r="D1445" s="24">
        <f t="shared" si="245"/>
        <v>35360</v>
      </c>
      <c r="E1445" s="24">
        <f t="shared" si="246"/>
        <v>20713</v>
      </c>
      <c r="F1445" s="24">
        <f t="shared" si="247"/>
        <v>59785</v>
      </c>
      <c r="G1445" s="24"/>
      <c r="K1445" s="26"/>
      <c r="L1445" s="26"/>
      <c r="M1445" s="26"/>
    </row>
    <row r="1446" spans="1:13" x14ac:dyDescent="0.15">
      <c r="A1446" s="32">
        <f t="shared" si="242"/>
        <v>288501</v>
      </c>
      <c r="B1446" s="25">
        <f t="shared" si="243"/>
        <v>288700</v>
      </c>
      <c r="C1446" s="24">
        <f t="shared" si="244"/>
        <v>22567</v>
      </c>
      <c r="D1446" s="24">
        <f t="shared" si="245"/>
        <v>35384</v>
      </c>
      <c r="E1446" s="24">
        <f t="shared" si="246"/>
        <v>20727</v>
      </c>
      <c r="F1446" s="24">
        <f t="shared" si="247"/>
        <v>59825</v>
      </c>
      <c r="G1446" s="24"/>
      <c r="K1446" s="24"/>
      <c r="L1446" s="24"/>
      <c r="M1446" s="24"/>
    </row>
    <row r="1447" spans="1:13" ht="15" x14ac:dyDescent="0.2">
      <c r="A1447" s="32">
        <f t="shared" si="242"/>
        <v>288701</v>
      </c>
      <c r="B1447" s="25">
        <f t="shared" si="243"/>
        <v>288900</v>
      </c>
      <c r="C1447" s="24">
        <f t="shared" si="244"/>
        <v>22581</v>
      </c>
      <c r="D1447" s="24">
        <f t="shared" si="245"/>
        <v>35408</v>
      </c>
      <c r="E1447" s="24">
        <f t="shared" si="246"/>
        <v>20741</v>
      </c>
      <c r="F1447" s="24">
        <f t="shared" si="247"/>
        <v>59865</v>
      </c>
      <c r="G1447" s="24"/>
      <c r="K1447" s="26"/>
      <c r="L1447" s="26"/>
      <c r="M1447" s="26"/>
    </row>
    <row r="1448" spans="1:13" ht="15" x14ac:dyDescent="0.2">
      <c r="A1448" s="32">
        <f t="shared" si="242"/>
        <v>288901</v>
      </c>
      <c r="B1448" s="25">
        <f t="shared" si="243"/>
        <v>289100</v>
      </c>
      <c r="C1448" s="24">
        <f t="shared" si="244"/>
        <v>22595</v>
      </c>
      <c r="D1448" s="24">
        <f t="shared" si="245"/>
        <v>35432</v>
      </c>
      <c r="E1448" s="24">
        <f t="shared" si="246"/>
        <v>20755</v>
      </c>
      <c r="F1448" s="24">
        <f t="shared" si="247"/>
        <v>59905</v>
      </c>
      <c r="G1448" s="24"/>
      <c r="K1448" s="26"/>
      <c r="L1448" s="26"/>
      <c r="M1448" s="26"/>
    </row>
    <row r="1449" spans="1:13" x14ac:dyDescent="0.15">
      <c r="A1449" s="32">
        <f t="shared" si="242"/>
        <v>289101</v>
      </c>
      <c r="B1449" s="25">
        <f t="shared" si="243"/>
        <v>289300</v>
      </c>
      <c r="C1449" s="24">
        <f t="shared" si="244"/>
        <v>22609</v>
      </c>
      <c r="D1449" s="24">
        <f t="shared" si="245"/>
        <v>35456</v>
      </c>
      <c r="E1449" s="24">
        <f t="shared" si="246"/>
        <v>20769</v>
      </c>
      <c r="F1449" s="24">
        <f t="shared" si="247"/>
        <v>59945</v>
      </c>
      <c r="G1449" s="24"/>
      <c r="K1449" s="24"/>
      <c r="L1449" s="24"/>
      <c r="M1449" s="24"/>
    </row>
    <row r="1450" spans="1:13" ht="15" x14ac:dyDescent="0.2">
      <c r="A1450" s="32">
        <f t="shared" si="242"/>
        <v>289301</v>
      </c>
      <c r="B1450" s="25">
        <f t="shared" si="243"/>
        <v>289500</v>
      </c>
      <c r="C1450" s="24">
        <f t="shared" si="244"/>
        <v>22623</v>
      </c>
      <c r="D1450" s="24">
        <f t="shared" si="245"/>
        <v>35480</v>
      </c>
      <c r="E1450" s="24">
        <f t="shared" si="246"/>
        <v>20783</v>
      </c>
      <c r="F1450" s="24">
        <f t="shared" si="247"/>
        <v>59985</v>
      </c>
      <c r="G1450" s="24"/>
      <c r="K1450" s="26"/>
      <c r="L1450" s="26"/>
      <c r="M1450" s="26"/>
    </row>
    <row r="1451" spans="1:13" ht="15" x14ac:dyDescent="0.2">
      <c r="A1451" s="32">
        <f t="shared" si="242"/>
        <v>289501</v>
      </c>
      <c r="B1451" s="25">
        <f t="shared" si="243"/>
        <v>289700</v>
      </c>
      <c r="C1451" s="24">
        <f t="shared" si="244"/>
        <v>22637</v>
      </c>
      <c r="D1451" s="24">
        <f t="shared" si="245"/>
        <v>35504</v>
      </c>
      <c r="E1451" s="24">
        <f t="shared" si="246"/>
        <v>20797</v>
      </c>
      <c r="F1451" s="24">
        <f t="shared" si="247"/>
        <v>60025</v>
      </c>
      <c r="G1451" s="24"/>
      <c r="K1451" s="26"/>
      <c r="L1451" s="26"/>
      <c r="M1451" s="26"/>
    </row>
    <row r="1452" spans="1:13" x14ac:dyDescent="0.15">
      <c r="A1452" s="32">
        <f t="shared" si="242"/>
        <v>289701</v>
      </c>
      <c r="B1452" s="25">
        <f t="shared" si="243"/>
        <v>289900</v>
      </c>
      <c r="C1452" s="24">
        <f t="shared" si="244"/>
        <v>22651</v>
      </c>
      <c r="D1452" s="24">
        <f t="shared" si="245"/>
        <v>35528</v>
      </c>
      <c r="E1452" s="24">
        <f t="shared" si="246"/>
        <v>20811</v>
      </c>
      <c r="F1452" s="24">
        <f t="shared" si="247"/>
        <v>60065</v>
      </c>
      <c r="G1452" s="24"/>
      <c r="K1452" s="24"/>
      <c r="L1452" s="24"/>
      <c r="M1452" s="24"/>
    </row>
    <row r="1453" spans="1:13" ht="15" x14ac:dyDescent="0.2">
      <c r="A1453" s="32">
        <f t="shared" si="242"/>
        <v>289901</v>
      </c>
      <c r="B1453" s="25">
        <f t="shared" si="243"/>
        <v>290100</v>
      </c>
      <c r="C1453" s="24">
        <f t="shared" si="244"/>
        <v>22665</v>
      </c>
      <c r="D1453" s="24">
        <f t="shared" si="245"/>
        <v>35552</v>
      </c>
      <c r="E1453" s="24">
        <f t="shared" si="246"/>
        <v>20825</v>
      </c>
      <c r="F1453" s="24">
        <f t="shared" si="247"/>
        <v>60105</v>
      </c>
      <c r="G1453" s="24"/>
      <c r="K1453" s="26"/>
      <c r="L1453" s="26"/>
      <c r="M1453" s="26"/>
    </row>
    <row r="1454" spans="1:13" ht="15" x14ac:dyDescent="0.2">
      <c r="A1454" s="32">
        <f t="shared" si="242"/>
        <v>290101</v>
      </c>
      <c r="B1454" s="25">
        <f t="shared" si="243"/>
        <v>290300</v>
      </c>
      <c r="C1454" s="24">
        <f t="shared" si="244"/>
        <v>22679</v>
      </c>
      <c r="D1454" s="24">
        <f t="shared" si="245"/>
        <v>35576</v>
      </c>
      <c r="E1454" s="24">
        <f t="shared" si="246"/>
        <v>20839</v>
      </c>
      <c r="F1454" s="24">
        <f t="shared" si="247"/>
        <v>60145</v>
      </c>
      <c r="G1454" s="24"/>
      <c r="K1454" s="26"/>
      <c r="L1454" s="26"/>
      <c r="M1454" s="26"/>
    </row>
    <row r="1455" spans="1:13" x14ac:dyDescent="0.15">
      <c r="A1455" s="32">
        <f t="shared" si="242"/>
        <v>290301</v>
      </c>
      <c r="B1455" s="25">
        <f t="shared" si="243"/>
        <v>290500</v>
      </c>
      <c r="C1455" s="24">
        <f t="shared" si="244"/>
        <v>22693</v>
      </c>
      <c r="D1455" s="24">
        <f t="shared" si="245"/>
        <v>35600</v>
      </c>
      <c r="E1455" s="24">
        <f t="shared" si="246"/>
        <v>20853</v>
      </c>
      <c r="F1455" s="24">
        <f t="shared" si="247"/>
        <v>60185</v>
      </c>
      <c r="G1455" s="24"/>
      <c r="K1455" s="24"/>
      <c r="L1455" s="24"/>
      <c r="M1455" s="24"/>
    </row>
    <row r="1456" spans="1:13" ht="15" x14ac:dyDescent="0.2">
      <c r="A1456" s="32">
        <f t="shared" si="242"/>
        <v>290501</v>
      </c>
      <c r="B1456" s="25">
        <f t="shared" si="243"/>
        <v>290700</v>
      </c>
      <c r="C1456" s="24">
        <f t="shared" si="244"/>
        <v>22707</v>
      </c>
      <c r="D1456" s="24">
        <f t="shared" si="245"/>
        <v>35624</v>
      </c>
      <c r="E1456" s="24">
        <f t="shared" si="246"/>
        <v>20867</v>
      </c>
      <c r="F1456" s="24">
        <f t="shared" si="247"/>
        <v>60225</v>
      </c>
      <c r="G1456" s="24"/>
      <c r="K1456" s="26"/>
      <c r="L1456" s="26"/>
      <c r="M1456" s="26"/>
    </row>
    <row r="1457" spans="1:13" ht="15" x14ac:dyDescent="0.2">
      <c r="A1457" s="32">
        <f t="shared" si="242"/>
        <v>290701</v>
      </c>
      <c r="B1457" s="25">
        <f t="shared" si="243"/>
        <v>290900</v>
      </c>
      <c r="C1457" s="24">
        <f t="shared" si="244"/>
        <v>22721</v>
      </c>
      <c r="D1457" s="24">
        <f t="shared" si="245"/>
        <v>35648</v>
      </c>
      <c r="E1457" s="24">
        <f t="shared" si="246"/>
        <v>20881</v>
      </c>
      <c r="F1457" s="24">
        <f t="shared" si="247"/>
        <v>60265</v>
      </c>
      <c r="G1457" s="24"/>
      <c r="K1457" s="26"/>
      <c r="L1457" s="26"/>
      <c r="M1457" s="26"/>
    </row>
    <row r="1458" spans="1:13" x14ac:dyDescent="0.15">
      <c r="A1458" s="32">
        <f t="shared" si="242"/>
        <v>290901</v>
      </c>
      <c r="B1458" s="25">
        <f t="shared" si="243"/>
        <v>291100</v>
      </c>
      <c r="C1458" s="24">
        <f t="shared" si="244"/>
        <v>22735</v>
      </c>
      <c r="D1458" s="24">
        <f t="shared" si="245"/>
        <v>35672</v>
      </c>
      <c r="E1458" s="24">
        <f t="shared" si="246"/>
        <v>20895</v>
      </c>
      <c r="F1458" s="24">
        <f t="shared" si="247"/>
        <v>60305</v>
      </c>
      <c r="G1458" s="24"/>
      <c r="K1458" s="24"/>
      <c r="L1458" s="24"/>
      <c r="M1458" s="24"/>
    </row>
    <row r="1459" spans="1:13" ht="15" x14ac:dyDescent="0.2">
      <c r="A1459" s="32">
        <f t="shared" si="242"/>
        <v>291101</v>
      </c>
      <c r="B1459" s="25">
        <f t="shared" si="243"/>
        <v>291300</v>
      </c>
      <c r="C1459" s="24">
        <f t="shared" si="244"/>
        <v>22749</v>
      </c>
      <c r="D1459" s="24">
        <f t="shared" si="245"/>
        <v>35696</v>
      </c>
      <c r="E1459" s="24">
        <f t="shared" si="246"/>
        <v>20909</v>
      </c>
      <c r="F1459" s="24">
        <f t="shared" si="247"/>
        <v>60345</v>
      </c>
      <c r="G1459" s="24"/>
      <c r="K1459" s="26"/>
      <c r="L1459" s="26"/>
      <c r="M1459" s="26"/>
    </row>
    <row r="1460" spans="1:13" ht="15" x14ac:dyDescent="0.2">
      <c r="A1460" s="32">
        <f t="shared" si="242"/>
        <v>291301</v>
      </c>
      <c r="B1460" s="25">
        <f t="shared" si="243"/>
        <v>291500</v>
      </c>
      <c r="C1460" s="24">
        <f t="shared" si="244"/>
        <v>22763</v>
      </c>
      <c r="D1460" s="24">
        <f t="shared" si="245"/>
        <v>35720</v>
      </c>
      <c r="E1460" s="24">
        <f t="shared" si="246"/>
        <v>20923</v>
      </c>
      <c r="F1460" s="24">
        <f t="shared" si="247"/>
        <v>60385</v>
      </c>
      <c r="G1460" s="24"/>
      <c r="K1460" s="26"/>
      <c r="L1460" s="26"/>
      <c r="M1460" s="26"/>
    </row>
    <row r="1461" spans="1:13" x14ac:dyDescent="0.15">
      <c r="A1461" s="32">
        <f t="shared" si="242"/>
        <v>291501</v>
      </c>
      <c r="B1461" s="25">
        <f t="shared" si="243"/>
        <v>291700</v>
      </c>
      <c r="C1461" s="24">
        <f t="shared" si="244"/>
        <v>22777</v>
      </c>
      <c r="D1461" s="24">
        <f t="shared" si="245"/>
        <v>35744</v>
      </c>
      <c r="E1461" s="24">
        <f t="shared" si="246"/>
        <v>20937</v>
      </c>
      <c r="F1461" s="24">
        <f t="shared" si="247"/>
        <v>60425</v>
      </c>
      <c r="G1461" s="24"/>
      <c r="K1461" s="24"/>
      <c r="L1461" s="24"/>
      <c r="M1461" s="24"/>
    </row>
    <row r="1462" spans="1:13" ht="15" x14ac:dyDescent="0.2">
      <c r="A1462" s="32">
        <f t="shared" si="242"/>
        <v>291701</v>
      </c>
      <c r="B1462" s="25">
        <f t="shared" si="243"/>
        <v>291900</v>
      </c>
      <c r="C1462" s="24">
        <f t="shared" si="244"/>
        <v>22791</v>
      </c>
      <c r="D1462" s="24">
        <f t="shared" si="245"/>
        <v>35768</v>
      </c>
      <c r="E1462" s="24">
        <f t="shared" si="246"/>
        <v>20951</v>
      </c>
      <c r="F1462" s="24">
        <f t="shared" si="247"/>
        <v>60465</v>
      </c>
      <c r="G1462" s="24"/>
      <c r="K1462" s="26"/>
      <c r="L1462" s="26"/>
      <c r="M1462" s="26"/>
    </row>
    <row r="1463" spans="1:13" ht="15" x14ac:dyDescent="0.2">
      <c r="A1463" s="32">
        <f t="shared" si="242"/>
        <v>291901</v>
      </c>
      <c r="B1463" s="25">
        <f t="shared" si="243"/>
        <v>292100</v>
      </c>
      <c r="C1463" s="24">
        <f t="shared" si="244"/>
        <v>22805</v>
      </c>
      <c r="D1463" s="24">
        <f t="shared" si="245"/>
        <v>35792</v>
      </c>
      <c r="E1463" s="24">
        <f t="shared" si="246"/>
        <v>20965</v>
      </c>
      <c r="F1463" s="24">
        <f t="shared" si="247"/>
        <v>60505</v>
      </c>
      <c r="G1463" s="24"/>
      <c r="K1463" s="26"/>
      <c r="L1463" s="26"/>
      <c r="M1463" s="26"/>
    </row>
    <row r="1464" spans="1:13" x14ac:dyDescent="0.15">
      <c r="A1464" s="32">
        <f t="shared" si="242"/>
        <v>292101</v>
      </c>
      <c r="B1464" s="25">
        <f t="shared" si="243"/>
        <v>292300</v>
      </c>
      <c r="C1464" s="24">
        <f t="shared" si="244"/>
        <v>22819</v>
      </c>
      <c r="D1464" s="24">
        <f t="shared" si="245"/>
        <v>35816</v>
      </c>
      <c r="E1464" s="24">
        <f t="shared" si="246"/>
        <v>20979</v>
      </c>
      <c r="F1464" s="24">
        <f t="shared" si="247"/>
        <v>60545</v>
      </c>
      <c r="G1464" s="24"/>
      <c r="K1464" s="24"/>
      <c r="L1464" s="24"/>
      <c r="M1464" s="24"/>
    </row>
    <row r="1465" spans="1:13" ht="15" x14ac:dyDescent="0.2">
      <c r="A1465" s="32">
        <f t="shared" si="242"/>
        <v>292301</v>
      </c>
      <c r="B1465" s="25">
        <f t="shared" si="243"/>
        <v>292500</v>
      </c>
      <c r="C1465" s="24">
        <f t="shared" si="244"/>
        <v>22833</v>
      </c>
      <c r="D1465" s="24">
        <f t="shared" si="245"/>
        <v>35840</v>
      </c>
      <c r="E1465" s="24">
        <f t="shared" si="246"/>
        <v>20993</v>
      </c>
      <c r="F1465" s="24">
        <f t="shared" si="247"/>
        <v>60585</v>
      </c>
      <c r="G1465" s="24"/>
      <c r="K1465" s="26"/>
      <c r="L1465" s="26"/>
      <c r="M1465" s="26"/>
    </row>
    <row r="1466" spans="1:13" ht="15" x14ac:dyDescent="0.2">
      <c r="A1466" s="32">
        <f t="shared" si="242"/>
        <v>292501</v>
      </c>
      <c r="B1466" s="25">
        <f t="shared" si="243"/>
        <v>292700</v>
      </c>
      <c r="C1466" s="24">
        <f t="shared" si="244"/>
        <v>22847</v>
      </c>
      <c r="D1466" s="24">
        <f t="shared" si="245"/>
        <v>35864</v>
      </c>
      <c r="E1466" s="24">
        <f t="shared" si="246"/>
        <v>21007</v>
      </c>
      <c r="F1466" s="24">
        <f t="shared" si="247"/>
        <v>60625</v>
      </c>
      <c r="G1466" s="24"/>
      <c r="K1466" s="26"/>
      <c r="L1466" s="26"/>
      <c r="M1466" s="26"/>
    </row>
    <row r="1467" spans="1:13" x14ac:dyDescent="0.15">
      <c r="A1467" s="32">
        <f t="shared" si="242"/>
        <v>292701</v>
      </c>
      <c r="B1467" s="25">
        <f t="shared" si="243"/>
        <v>292900</v>
      </c>
      <c r="C1467" s="24">
        <f t="shared" si="244"/>
        <v>22861</v>
      </c>
      <c r="D1467" s="24">
        <f t="shared" si="245"/>
        <v>35888</v>
      </c>
      <c r="E1467" s="24">
        <f t="shared" si="246"/>
        <v>21021</v>
      </c>
      <c r="F1467" s="24">
        <f t="shared" si="247"/>
        <v>60665</v>
      </c>
      <c r="G1467" s="24"/>
      <c r="K1467" s="24"/>
      <c r="L1467" s="24"/>
      <c r="M1467" s="24"/>
    </row>
    <row r="1468" spans="1:13" ht="15" x14ac:dyDescent="0.2">
      <c r="A1468" s="32">
        <f t="shared" si="242"/>
        <v>292901</v>
      </c>
      <c r="B1468" s="25">
        <f t="shared" si="243"/>
        <v>293100</v>
      </c>
      <c r="C1468" s="24">
        <f t="shared" si="244"/>
        <v>22875</v>
      </c>
      <c r="D1468" s="24">
        <f t="shared" si="245"/>
        <v>35912</v>
      </c>
      <c r="E1468" s="24">
        <f t="shared" si="246"/>
        <v>21035</v>
      </c>
      <c r="F1468" s="24">
        <f t="shared" si="247"/>
        <v>60705</v>
      </c>
      <c r="G1468" s="24"/>
      <c r="K1468" s="26"/>
      <c r="L1468" s="26"/>
      <c r="M1468" s="26"/>
    </row>
    <row r="1469" spans="1:13" ht="15" x14ac:dyDescent="0.2">
      <c r="A1469" s="32">
        <f t="shared" si="242"/>
        <v>293101</v>
      </c>
      <c r="B1469" s="25">
        <f t="shared" si="243"/>
        <v>293300</v>
      </c>
      <c r="C1469" s="24">
        <f t="shared" si="244"/>
        <v>22889</v>
      </c>
      <c r="D1469" s="24">
        <f t="shared" si="245"/>
        <v>35936</v>
      </c>
      <c r="E1469" s="24">
        <f t="shared" si="246"/>
        <v>21049</v>
      </c>
      <c r="F1469" s="24">
        <f t="shared" si="247"/>
        <v>60745</v>
      </c>
      <c r="G1469" s="24"/>
      <c r="K1469" s="26"/>
      <c r="L1469" s="26"/>
      <c r="M1469" s="26"/>
    </row>
    <row r="1470" spans="1:13" x14ac:dyDescent="0.15">
      <c r="A1470" s="32">
        <f t="shared" si="242"/>
        <v>293301</v>
      </c>
      <c r="B1470" s="25">
        <f t="shared" si="243"/>
        <v>293500</v>
      </c>
      <c r="C1470" s="24">
        <f t="shared" si="244"/>
        <v>22903</v>
      </c>
      <c r="D1470" s="24">
        <f t="shared" si="245"/>
        <v>35960</v>
      </c>
      <c r="E1470" s="24">
        <f t="shared" si="246"/>
        <v>21063</v>
      </c>
      <c r="F1470" s="24">
        <f t="shared" si="247"/>
        <v>60785</v>
      </c>
      <c r="G1470" s="24"/>
      <c r="K1470" s="24"/>
      <c r="L1470" s="24"/>
      <c r="M1470" s="24"/>
    </row>
    <row r="1471" spans="1:13" ht="15" x14ac:dyDescent="0.2">
      <c r="A1471" s="32">
        <f t="shared" si="242"/>
        <v>293501</v>
      </c>
      <c r="B1471" s="25">
        <f t="shared" si="243"/>
        <v>293700</v>
      </c>
      <c r="C1471" s="24">
        <f t="shared" si="244"/>
        <v>22917</v>
      </c>
      <c r="D1471" s="24">
        <f t="shared" si="245"/>
        <v>35984</v>
      </c>
      <c r="E1471" s="24">
        <f t="shared" si="246"/>
        <v>21077</v>
      </c>
      <c r="F1471" s="24">
        <f t="shared" si="247"/>
        <v>60825</v>
      </c>
      <c r="G1471" s="24"/>
      <c r="K1471" s="26"/>
      <c r="L1471" s="26"/>
      <c r="M1471" s="26"/>
    </row>
    <row r="1472" spans="1:13" ht="15" x14ac:dyDescent="0.2">
      <c r="A1472" s="32">
        <f t="shared" si="242"/>
        <v>293701</v>
      </c>
      <c r="B1472" s="25">
        <f t="shared" si="243"/>
        <v>293900</v>
      </c>
      <c r="C1472" s="24">
        <f t="shared" si="244"/>
        <v>22931</v>
      </c>
      <c r="D1472" s="24">
        <f t="shared" si="245"/>
        <v>36008</v>
      </c>
      <c r="E1472" s="24">
        <f t="shared" si="246"/>
        <v>21091</v>
      </c>
      <c r="F1472" s="24">
        <f t="shared" si="247"/>
        <v>60865</v>
      </c>
      <c r="G1472" s="24"/>
      <c r="K1472" s="26"/>
      <c r="L1472" s="26"/>
      <c r="M1472" s="26"/>
    </row>
    <row r="1473" spans="1:13" x14ac:dyDescent="0.15">
      <c r="A1473" s="32">
        <f t="shared" si="242"/>
        <v>293901</v>
      </c>
      <c r="B1473" s="25">
        <f t="shared" si="243"/>
        <v>294100</v>
      </c>
      <c r="C1473" s="24">
        <f t="shared" si="244"/>
        <v>22945</v>
      </c>
      <c r="D1473" s="24">
        <f t="shared" si="245"/>
        <v>36032</v>
      </c>
      <c r="E1473" s="24">
        <f t="shared" si="246"/>
        <v>21105</v>
      </c>
      <c r="F1473" s="24">
        <f t="shared" si="247"/>
        <v>60905</v>
      </c>
      <c r="G1473" s="24"/>
      <c r="K1473" s="24"/>
      <c r="L1473" s="24"/>
      <c r="M1473" s="24"/>
    </row>
    <row r="1474" spans="1:13" ht="15" x14ac:dyDescent="0.2">
      <c r="A1474" s="32">
        <f t="shared" si="242"/>
        <v>294101</v>
      </c>
      <c r="B1474" s="25">
        <f t="shared" si="243"/>
        <v>294300</v>
      </c>
      <c r="C1474" s="24">
        <f t="shared" si="244"/>
        <v>22959</v>
      </c>
      <c r="D1474" s="24">
        <f t="shared" si="245"/>
        <v>36056</v>
      </c>
      <c r="E1474" s="24">
        <f t="shared" si="246"/>
        <v>21119</v>
      </c>
      <c r="F1474" s="24">
        <f t="shared" si="247"/>
        <v>60945</v>
      </c>
      <c r="G1474" s="24"/>
      <c r="K1474" s="26"/>
      <c r="L1474" s="26"/>
      <c r="M1474" s="26"/>
    </row>
    <row r="1475" spans="1:13" ht="15" x14ac:dyDescent="0.2">
      <c r="A1475" s="32">
        <f t="shared" si="242"/>
        <v>294301</v>
      </c>
      <c r="B1475" s="25">
        <f t="shared" si="243"/>
        <v>294500</v>
      </c>
      <c r="C1475" s="24">
        <f t="shared" si="244"/>
        <v>22973</v>
      </c>
      <c r="D1475" s="24">
        <f t="shared" si="245"/>
        <v>36080</v>
      </c>
      <c r="E1475" s="24">
        <f t="shared" si="246"/>
        <v>21133</v>
      </c>
      <c r="F1475" s="24">
        <f t="shared" si="247"/>
        <v>60985</v>
      </c>
      <c r="G1475" s="24"/>
      <c r="K1475" s="26"/>
      <c r="L1475" s="26"/>
      <c r="M1475" s="26"/>
    </row>
    <row r="1476" spans="1:13" x14ac:dyDescent="0.15">
      <c r="A1476" s="32">
        <f t="shared" si="242"/>
        <v>294501</v>
      </c>
      <c r="B1476" s="25">
        <f t="shared" si="243"/>
        <v>294700</v>
      </c>
      <c r="C1476" s="24">
        <f t="shared" si="244"/>
        <v>22987</v>
      </c>
      <c r="D1476" s="24">
        <f t="shared" si="245"/>
        <v>36104</v>
      </c>
      <c r="E1476" s="24">
        <f t="shared" si="246"/>
        <v>21147</v>
      </c>
      <c r="F1476" s="24">
        <f t="shared" si="247"/>
        <v>61025</v>
      </c>
      <c r="G1476" s="24"/>
      <c r="K1476" s="24"/>
      <c r="L1476" s="24"/>
      <c r="M1476" s="24"/>
    </row>
    <row r="1477" spans="1:13" ht="15" x14ac:dyDescent="0.2">
      <c r="A1477" s="32">
        <f t="shared" si="242"/>
        <v>294701</v>
      </c>
      <c r="B1477" s="25">
        <f t="shared" si="243"/>
        <v>294900</v>
      </c>
      <c r="C1477" s="24">
        <f t="shared" si="244"/>
        <v>23001</v>
      </c>
      <c r="D1477" s="24">
        <f t="shared" si="245"/>
        <v>36128</v>
      </c>
      <c r="E1477" s="24">
        <f t="shared" si="246"/>
        <v>21161</v>
      </c>
      <c r="F1477" s="24">
        <f t="shared" si="247"/>
        <v>61065</v>
      </c>
      <c r="G1477" s="24"/>
      <c r="K1477" s="26"/>
      <c r="L1477" s="26"/>
      <c r="M1477" s="26"/>
    </row>
    <row r="1478" spans="1:13" ht="15" x14ac:dyDescent="0.2">
      <c r="A1478" s="32">
        <f t="shared" ref="A1478:A1541" si="248">B1477+1</f>
        <v>294901</v>
      </c>
      <c r="B1478" s="25">
        <f t="shared" ref="B1478:B1541" si="249">B1477+200</f>
        <v>295100</v>
      </c>
      <c r="C1478" s="24">
        <f t="shared" si="244"/>
        <v>23015</v>
      </c>
      <c r="D1478" s="24">
        <f t="shared" si="245"/>
        <v>36152</v>
      </c>
      <c r="E1478" s="24">
        <f t="shared" si="246"/>
        <v>21175</v>
      </c>
      <c r="F1478" s="24">
        <f t="shared" si="247"/>
        <v>61105</v>
      </c>
      <c r="G1478" s="24"/>
      <c r="K1478" s="26"/>
      <c r="L1478" s="26"/>
      <c r="M1478" s="26"/>
    </row>
    <row r="1479" spans="1:13" x14ac:dyDescent="0.15">
      <c r="A1479" s="32">
        <f t="shared" si="248"/>
        <v>295101</v>
      </c>
      <c r="B1479" s="25">
        <f t="shared" si="249"/>
        <v>295300</v>
      </c>
      <c r="C1479" s="24">
        <f t="shared" si="244"/>
        <v>23029</v>
      </c>
      <c r="D1479" s="24">
        <f t="shared" si="245"/>
        <v>36176</v>
      </c>
      <c r="E1479" s="24">
        <f t="shared" si="246"/>
        <v>21189</v>
      </c>
      <c r="F1479" s="24">
        <f t="shared" si="247"/>
        <v>61145</v>
      </c>
      <c r="G1479" s="24"/>
      <c r="K1479" s="24"/>
      <c r="L1479" s="24"/>
      <c r="M1479" s="24"/>
    </row>
    <row r="1480" spans="1:13" ht="15" x14ac:dyDescent="0.2">
      <c r="A1480" s="32">
        <f t="shared" si="248"/>
        <v>295301</v>
      </c>
      <c r="B1480" s="25">
        <f t="shared" si="249"/>
        <v>295500</v>
      </c>
      <c r="C1480" s="24">
        <f t="shared" si="244"/>
        <v>23043</v>
      </c>
      <c r="D1480" s="24">
        <f t="shared" si="245"/>
        <v>36200</v>
      </c>
      <c r="E1480" s="24">
        <f t="shared" si="246"/>
        <v>21203</v>
      </c>
      <c r="F1480" s="24">
        <f t="shared" si="247"/>
        <v>61185</v>
      </c>
      <c r="G1480" s="24"/>
      <c r="K1480" s="26"/>
      <c r="L1480" s="26"/>
      <c r="M1480" s="26"/>
    </row>
    <row r="1481" spans="1:13" ht="15" x14ac:dyDescent="0.2">
      <c r="A1481" s="32">
        <f t="shared" si="248"/>
        <v>295501</v>
      </c>
      <c r="B1481" s="25">
        <f t="shared" si="249"/>
        <v>295700</v>
      </c>
      <c r="C1481" s="24">
        <f t="shared" si="244"/>
        <v>23057</v>
      </c>
      <c r="D1481" s="24">
        <f t="shared" si="245"/>
        <v>36224</v>
      </c>
      <c r="E1481" s="24">
        <f t="shared" si="246"/>
        <v>21217</v>
      </c>
      <c r="F1481" s="24">
        <f t="shared" si="247"/>
        <v>61225</v>
      </c>
      <c r="G1481" s="24"/>
      <c r="K1481" s="26"/>
      <c r="L1481" s="26"/>
      <c r="M1481" s="26"/>
    </row>
    <row r="1482" spans="1:13" x14ac:dyDescent="0.15">
      <c r="A1482" s="32">
        <f t="shared" si="248"/>
        <v>295701</v>
      </c>
      <c r="B1482" s="25">
        <f t="shared" si="249"/>
        <v>295900</v>
      </c>
      <c r="C1482" s="24">
        <f t="shared" si="244"/>
        <v>23071</v>
      </c>
      <c r="D1482" s="24">
        <f t="shared" si="245"/>
        <v>36248</v>
      </c>
      <c r="E1482" s="24">
        <f t="shared" si="246"/>
        <v>21231</v>
      </c>
      <c r="F1482" s="24">
        <f t="shared" si="247"/>
        <v>61265</v>
      </c>
      <c r="G1482" s="24"/>
      <c r="K1482" s="24"/>
      <c r="L1482" s="24"/>
      <c r="M1482" s="24"/>
    </row>
    <row r="1483" spans="1:13" ht="15" x14ac:dyDescent="0.2">
      <c r="A1483" s="32">
        <f t="shared" si="248"/>
        <v>295901</v>
      </c>
      <c r="B1483" s="25">
        <f t="shared" si="249"/>
        <v>296100</v>
      </c>
      <c r="C1483" s="24">
        <f t="shared" si="244"/>
        <v>23085</v>
      </c>
      <c r="D1483" s="24">
        <f t="shared" si="245"/>
        <v>36272</v>
      </c>
      <c r="E1483" s="24">
        <f t="shared" si="246"/>
        <v>21245</v>
      </c>
      <c r="F1483" s="24">
        <f t="shared" si="247"/>
        <v>61305</v>
      </c>
      <c r="G1483" s="24"/>
      <c r="K1483" s="26"/>
      <c r="L1483" s="26"/>
      <c r="M1483" s="26"/>
    </row>
    <row r="1484" spans="1:13" ht="15" x14ac:dyDescent="0.2">
      <c r="A1484" s="32">
        <f t="shared" si="248"/>
        <v>296101</v>
      </c>
      <c r="B1484" s="25">
        <f t="shared" si="249"/>
        <v>296300</v>
      </c>
      <c r="C1484" s="24">
        <f t="shared" si="244"/>
        <v>23099</v>
      </c>
      <c r="D1484" s="24">
        <f t="shared" si="245"/>
        <v>36296</v>
      </c>
      <c r="E1484" s="24">
        <f t="shared" si="246"/>
        <v>21259</v>
      </c>
      <c r="F1484" s="24">
        <f t="shared" si="247"/>
        <v>61345</v>
      </c>
      <c r="G1484" s="24"/>
      <c r="K1484" s="26"/>
      <c r="L1484" s="26"/>
      <c r="M1484" s="26"/>
    </row>
    <row r="1485" spans="1:13" x14ac:dyDescent="0.15">
      <c r="A1485" s="32">
        <f t="shared" si="248"/>
        <v>296301</v>
      </c>
      <c r="B1485" s="25">
        <f t="shared" si="249"/>
        <v>296500</v>
      </c>
      <c r="C1485" s="24">
        <f t="shared" si="244"/>
        <v>23113</v>
      </c>
      <c r="D1485" s="24">
        <f t="shared" si="245"/>
        <v>36320</v>
      </c>
      <c r="E1485" s="24">
        <f t="shared" si="246"/>
        <v>21273</v>
      </c>
      <c r="F1485" s="24">
        <f t="shared" si="247"/>
        <v>61385</v>
      </c>
      <c r="G1485" s="24"/>
      <c r="K1485" s="24"/>
      <c r="L1485" s="24"/>
      <c r="M1485" s="24"/>
    </row>
    <row r="1486" spans="1:13" ht="15" x14ac:dyDescent="0.2">
      <c r="A1486" s="32">
        <f t="shared" si="248"/>
        <v>296501</v>
      </c>
      <c r="B1486" s="25">
        <f t="shared" si="249"/>
        <v>296700</v>
      </c>
      <c r="C1486" s="24">
        <f t="shared" si="244"/>
        <v>23127</v>
      </c>
      <c r="D1486" s="24">
        <f t="shared" si="245"/>
        <v>36344</v>
      </c>
      <c r="E1486" s="24">
        <f t="shared" si="246"/>
        <v>21287</v>
      </c>
      <c r="F1486" s="24">
        <f t="shared" si="247"/>
        <v>61425</v>
      </c>
      <c r="G1486" s="24"/>
      <c r="K1486" s="26"/>
      <c r="L1486" s="26"/>
      <c r="M1486" s="26"/>
    </row>
    <row r="1487" spans="1:13" ht="15" x14ac:dyDescent="0.2">
      <c r="A1487" s="32">
        <f t="shared" si="248"/>
        <v>296701</v>
      </c>
      <c r="B1487" s="25">
        <f t="shared" si="249"/>
        <v>296900</v>
      </c>
      <c r="C1487" s="24">
        <f t="shared" si="244"/>
        <v>23141</v>
      </c>
      <c r="D1487" s="24">
        <f t="shared" si="245"/>
        <v>36368</v>
      </c>
      <c r="E1487" s="24">
        <f t="shared" si="246"/>
        <v>21301</v>
      </c>
      <c r="F1487" s="24">
        <f t="shared" si="247"/>
        <v>61465</v>
      </c>
      <c r="G1487" s="24"/>
      <c r="K1487" s="26"/>
      <c r="L1487" s="26"/>
      <c r="M1487" s="26"/>
    </row>
    <row r="1488" spans="1:13" x14ac:dyDescent="0.15">
      <c r="A1488" s="32">
        <f t="shared" si="248"/>
        <v>296901</v>
      </c>
      <c r="B1488" s="25">
        <f t="shared" si="249"/>
        <v>297100</v>
      </c>
      <c r="C1488" s="24">
        <f t="shared" si="244"/>
        <v>23155</v>
      </c>
      <c r="D1488" s="24">
        <f t="shared" si="245"/>
        <v>36392</v>
      </c>
      <c r="E1488" s="24">
        <f t="shared" si="246"/>
        <v>21315</v>
      </c>
      <c r="F1488" s="24">
        <f t="shared" si="247"/>
        <v>61505</v>
      </c>
      <c r="G1488" s="24"/>
      <c r="K1488" s="24"/>
      <c r="L1488" s="24"/>
      <c r="M1488" s="24"/>
    </row>
    <row r="1489" spans="1:13" ht="15" x14ac:dyDescent="0.2">
      <c r="A1489" s="32">
        <f t="shared" si="248"/>
        <v>297101</v>
      </c>
      <c r="B1489" s="25">
        <f t="shared" si="249"/>
        <v>297300</v>
      </c>
      <c r="C1489" s="24">
        <f t="shared" si="244"/>
        <v>23169</v>
      </c>
      <c r="D1489" s="24">
        <f t="shared" si="245"/>
        <v>36416</v>
      </c>
      <c r="E1489" s="24">
        <f t="shared" si="246"/>
        <v>21329</v>
      </c>
      <c r="F1489" s="24">
        <f t="shared" si="247"/>
        <v>61545</v>
      </c>
      <c r="G1489" s="24"/>
      <c r="K1489" s="26"/>
      <c r="L1489" s="26"/>
      <c r="M1489" s="26"/>
    </row>
    <row r="1490" spans="1:13" ht="15" x14ac:dyDescent="0.2">
      <c r="A1490" s="32">
        <f t="shared" si="248"/>
        <v>297301</v>
      </c>
      <c r="B1490" s="25">
        <f t="shared" si="249"/>
        <v>297500</v>
      </c>
      <c r="C1490" s="24">
        <f t="shared" si="244"/>
        <v>23183</v>
      </c>
      <c r="D1490" s="24">
        <f t="shared" si="245"/>
        <v>36440</v>
      </c>
      <c r="E1490" s="24">
        <f t="shared" si="246"/>
        <v>21343</v>
      </c>
      <c r="F1490" s="24">
        <f t="shared" si="247"/>
        <v>61585</v>
      </c>
      <c r="G1490" s="24"/>
      <c r="K1490" s="26"/>
      <c r="L1490" s="26"/>
      <c r="M1490" s="26"/>
    </row>
    <row r="1491" spans="1:13" x14ac:dyDescent="0.15">
      <c r="A1491" s="32">
        <f t="shared" si="248"/>
        <v>297501</v>
      </c>
      <c r="B1491" s="25">
        <f t="shared" si="249"/>
        <v>297700</v>
      </c>
      <c r="C1491" s="24">
        <f t="shared" si="244"/>
        <v>23197</v>
      </c>
      <c r="D1491" s="24">
        <f t="shared" si="245"/>
        <v>36464</v>
      </c>
      <c r="E1491" s="24">
        <f t="shared" si="246"/>
        <v>21357</v>
      </c>
      <c r="F1491" s="24">
        <f t="shared" si="247"/>
        <v>61625</v>
      </c>
      <c r="G1491" s="24"/>
      <c r="K1491" s="24"/>
      <c r="L1491" s="24"/>
      <c r="M1491" s="24"/>
    </row>
    <row r="1492" spans="1:13" ht="15" x14ac:dyDescent="0.2">
      <c r="A1492" s="32">
        <f t="shared" si="248"/>
        <v>297701</v>
      </c>
      <c r="B1492" s="25">
        <f t="shared" si="249"/>
        <v>297900</v>
      </c>
      <c r="C1492" s="24">
        <f t="shared" si="244"/>
        <v>23211</v>
      </c>
      <c r="D1492" s="24">
        <f t="shared" si="245"/>
        <v>36488</v>
      </c>
      <c r="E1492" s="24">
        <f t="shared" si="246"/>
        <v>21371</v>
      </c>
      <c r="F1492" s="24">
        <f t="shared" si="247"/>
        <v>61665</v>
      </c>
      <c r="G1492" s="24"/>
      <c r="K1492" s="26"/>
      <c r="L1492" s="26"/>
      <c r="M1492" s="26"/>
    </row>
    <row r="1493" spans="1:13" ht="15" x14ac:dyDescent="0.2">
      <c r="A1493" s="32">
        <f t="shared" si="248"/>
        <v>297901</v>
      </c>
      <c r="B1493" s="25">
        <f t="shared" si="249"/>
        <v>298100</v>
      </c>
      <c r="C1493" s="24">
        <f t="shared" si="244"/>
        <v>23225</v>
      </c>
      <c r="D1493" s="24">
        <f t="shared" si="245"/>
        <v>36512</v>
      </c>
      <c r="E1493" s="24">
        <f t="shared" si="246"/>
        <v>21385</v>
      </c>
      <c r="F1493" s="24">
        <f t="shared" si="247"/>
        <v>61705</v>
      </c>
      <c r="G1493" s="24"/>
      <c r="K1493" s="26"/>
      <c r="L1493" s="26"/>
      <c r="M1493" s="26"/>
    </row>
    <row r="1494" spans="1:13" x14ac:dyDescent="0.15">
      <c r="A1494" s="32">
        <f t="shared" si="248"/>
        <v>298101</v>
      </c>
      <c r="B1494" s="25">
        <f t="shared" si="249"/>
        <v>298300</v>
      </c>
      <c r="C1494" s="24">
        <f t="shared" si="244"/>
        <v>23239</v>
      </c>
      <c r="D1494" s="24">
        <f t="shared" si="245"/>
        <v>36536</v>
      </c>
      <c r="E1494" s="24">
        <f t="shared" si="246"/>
        <v>21399</v>
      </c>
      <c r="F1494" s="24">
        <f t="shared" si="247"/>
        <v>61745</v>
      </c>
      <c r="G1494" s="24"/>
      <c r="K1494" s="24"/>
      <c r="L1494" s="24"/>
      <c r="M1494" s="24"/>
    </row>
    <row r="1495" spans="1:13" ht="15" x14ac:dyDescent="0.2">
      <c r="A1495" s="32">
        <f t="shared" si="248"/>
        <v>298301</v>
      </c>
      <c r="B1495" s="25">
        <f t="shared" si="249"/>
        <v>298500</v>
      </c>
      <c r="C1495" s="24">
        <f t="shared" si="244"/>
        <v>23253</v>
      </c>
      <c r="D1495" s="24">
        <f t="shared" si="245"/>
        <v>36560</v>
      </c>
      <c r="E1495" s="24">
        <f t="shared" si="246"/>
        <v>21413</v>
      </c>
      <c r="F1495" s="24">
        <f t="shared" si="247"/>
        <v>61785</v>
      </c>
      <c r="G1495" s="24"/>
      <c r="K1495" s="26"/>
      <c r="L1495" s="26"/>
      <c r="M1495" s="26"/>
    </row>
    <row r="1496" spans="1:13" ht="15" x14ac:dyDescent="0.2">
      <c r="A1496" s="32">
        <f t="shared" si="248"/>
        <v>298501</v>
      </c>
      <c r="B1496" s="25">
        <f t="shared" si="249"/>
        <v>298700</v>
      </c>
      <c r="C1496" s="24">
        <f t="shared" si="244"/>
        <v>23267</v>
      </c>
      <c r="D1496" s="24">
        <f t="shared" si="245"/>
        <v>36584</v>
      </c>
      <c r="E1496" s="24">
        <f t="shared" si="246"/>
        <v>21427</v>
      </c>
      <c r="F1496" s="24">
        <f t="shared" si="247"/>
        <v>61825</v>
      </c>
      <c r="G1496" s="24"/>
      <c r="K1496" s="26"/>
      <c r="L1496" s="26"/>
      <c r="M1496" s="26"/>
    </row>
    <row r="1497" spans="1:13" x14ac:dyDescent="0.15">
      <c r="A1497" s="32">
        <f t="shared" si="248"/>
        <v>298701</v>
      </c>
      <c r="B1497" s="25">
        <f t="shared" si="249"/>
        <v>298900</v>
      </c>
      <c r="C1497" s="24">
        <f t="shared" si="244"/>
        <v>23281</v>
      </c>
      <c r="D1497" s="24">
        <f t="shared" si="245"/>
        <v>36608</v>
      </c>
      <c r="E1497" s="24">
        <f t="shared" si="246"/>
        <v>21441</v>
      </c>
      <c r="F1497" s="24">
        <f t="shared" si="247"/>
        <v>61865</v>
      </c>
      <c r="G1497" s="24"/>
      <c r="K1497" s="24"/>
      <c r="L1497" s="24"/>
      <c r="M1497" s="24"/>
    </row>
    <row r="1498" spans="1:13" ht="15" x14ac:dyDescent="0.2">
      <c r="A1498" s="32">
        <f t="shared" si="248"/>
        <v>298901</v>
      </c>
      <c r="B1498" s="25">
        <f t="shared" si="249"/>
        <v>299100</v>
      </c>
      <c r="C1498" s="24">
        <f t="shared" si="244"/>
        <v>23295</v>
      </c>
      <c r="D1498" s="24">
        <f t="shared" si="245"/>
        <v>36632</v>
      </c>
      <c r="E1498" s="24">
        <f t="shared" si="246"/>
        <v>21455</v>
      </c>
      <c r="F1498" s="24">
        <f t="shared" si="247"/>
        <v>61905</v>
      </c>
      <c r="G1498" s="24"/>
      <c r="K1498" s="26"/>
      <c r="L1498" s="26"/>
      <c r="M1498" s="26"/>
    </row>
    <row r="1499" spans="1:13" ht="15" x14ac:dyDescent="0.2">
      <c r="A1499" s="32">
        <f t="shared" si="248"/>
        <v>299101</v>
      </c>
      <c r="B1499" s="25">
        <f t="shared" si="249"/>
        <v>299300</v>
      </c>
      <c r="C1499" s="24">
        <f t="shared" si="244"/>
        <v>23309</v>
      </c>
      <c r="D1499" s="24">
        <f t="shared" si="245"/>
        <v>36656</v>
      </c>
      <c r="E1499" s="24">
        <f t="shared" si="246"/>
        <v>21469</v>
      </c>
      <c r="F1499" s="24">
        <f t="shared" si="247"/>
        <v>61945</v>
      </c>
      <c r="G1499" s="24"/>
      <c r="K1499" s="26"/>
      <c r="L1499" s="26"/>
      <c r="M1499" s="26"/>
    </row>
    <row r="1500" spans="1:13" x14ac:dyDescent="0.15">
      <c r="A1500" s="32">
        <f t="shared" si="248"/>
        <v>299301</v>
      </c>
      <c r="B1500" s="25">
        <f t="shared" si="249"/>
        <v>299500</v>
      </c>
      <c r="C1500" s="24">
        <f t="shared" si="244"/>
        <v>23323</v>
      </c>
      <c r="D1500" s="24">
        <f t="shared" si="245"/>
        <v>36680</v>
      </c>
      <c r="E1500" s="24">
        <f t="shared" si="246"/>
        <v>21483</v>
      </c>
      <c r="F1500" s="24">
        <f t="shared" si="247"/>
        <v>61985</v>
      </c>
      <c r="G1500" s="24"/>
      <c r="K1500" s="24"/>
      <c r="L1500" s="24"/>
      <c r="M1500" s="24"/>
    </row>
    <row r="1501" spans="1:13" ht="15" x14ac:dyDescent="0.2">
      <c r="A1501" s="32">
        <f t="shared" si="248"/>
        <v>299501</v>
      </c>
      <c r="B1501" s="25">
        <f t="shared" si="249"/>
        <v>299700</v>
      </c>
      <c r="C1501" s="24">
        <f t="shared" si="244"/>
        <v>23337</v>
      </c>
      <c r="D1501" s="24">
        <f t="shared" si="245"/>
        <v>36704</v>
      </c>
      <c r="E1501" s="24">
        <f t="shared" si="246"/>
        <v>21497</v>
      </c>
      <c r="F1501" s="24">
        <f t="shared" si="247"/>
        <v>62025</v>
      </c>
      <c r="G1501" s="24"/>
      <c r="K1501" s="26"/>
      <c r="L1501" s="26"/>
      <c r="M1501" s="26"/>
    </row>
    <row r="1502" spans="1:13" ht="15" x14ac:dyDescent="0.2">
      <c r="A1502" s="32">
        <f t="shared" si="248"/>
        <v>299701</v>
      </c>
      <c r="B1502" s="25">
        <f t="shared" si="249"/>
        <v>299900</v>
      </c>
      <c r="C1502" s="24">
        <f t="shared" ref="C1502:C1565" si="250">C1501+($B1502-$B1501)*(VLOOKUP($A1502,$H$4:$M$14,3))</f>
        <v>23351</v>
      </c>
      <c r="D1502" s="24">
        <f t="shared" ref="D1502:D1565" si="251">D1501+($B1502-$B1501)*(VLOOKUP($A1502,$H$4:$M$14,4))</f>
        <v>36728</v>
      </c>
      <c r="E1502" s="24">
        <f t="shared" ref="E1502:E1565" si="252">E1501+($B1502-$B1501)*(VLOOKUP($A1502,$H$4:$M$14,5))</f>
        <v>21511</v>
      </c>
      <c r="F1502" s="24">
        <f t="shared" ref="F1502:F1565" si="253">F1501+($B1502-$B1501)*(VLOOKUP($A1502,$H$4:$M$14,6))</f>
        <v>62065</v>
      </c>
      <c r="G1502" s="24"/>
      <c r="K1502" s="26"/>
      <c r="L1502" s="26"/>
      <c r="M1502" s="26"/>
    </row>
    <row r="1503" spans="1:13" x14ac:dyDescent="0.15">
      <c r="A1503" s="32">
        <f t="shared" si="248"/>
        <v>299901</v>
      </c>
      <c r="B1503" s="25">
        <f t="shared" si="249"/>
        <v>300100</v>
      </c>
      <c r="C1503" s="24">
        <f t="shared" si="250"/>
        <v>23365</v>
      </c>
      <c r="D1503" s="24">
        <f t="shared" si="251"/>
        <v>36752</v>
      </c>
      <c r="E1503" s="24">
        <f t="shared" si="252"/>
        <v>21525</v>
      </c>
      <c r="F1503" s="24">
        <f t="shared" si="253"/>
        <v>62105</v>
      </c>
      <c r="G1503" s="24"/>
      <c r="K1503" s="24"/>
      <c r="L1503" s="24"/>
      <c r="M1503" s="24"/>
    </row>
    <row r="1504" spans="1:13" ht="15" x14ac:dyDescent="0.2">
      <c r="A1504" s="32">
        <f t="shared" si="248"/>
        <v>300101</v>
      </c>
      <c r="B1504" s="25">
        <f t="shared" si="249"/>
        <v>300300</v>
      </c>
      <c r="C1504" s="24">
        <f t="shared" si="250"/>
        <v>23379</v>
      </c>
      <c r="D1504" s="24">
        <f t="shared" si="251"/>
        <v>36776</v>
      </c>
      <c r="E1504" s="24">
        <f t="shared" si="252"/>
        <v>21539</v>
      </c>
      <c r="F1504" s="24">
        <f t="shared" si="253"/>
        <v>62145</v>
      </c>
      <c r="G1504" s="24"/>
      <c r="K1504" s="26"/>
      <c r="L1504" s="26"/>
      <c r="M1504" s="26"/>
    </row>
    <row r="1505" spans="1:13" ht="15" x14ac:dyDescent="0.2">
      <c r="A1505" s="32">
        <f t="shared" si="248"/>
        <v>300301</v>
      </c>
      <c r="B1505" s="25">
        <f t="shared" si="249"/>
        <v>300500</v>
      </c>
      <c r="C1505" s="24">
        <f t="shared" si="250"/>
        <v>23393</v>
      </c>
      <c r="D1505" s="24">
        <f t="shared" si="251"/>
        <v>36800</v>
      </c>
      <c r="E1505" s="24">
        <f t="shared" si="252"/>
        <v>21553</v>
      </c>
      <c r="F1505" s="24">
        <f t="shared" si="253"/>
        <v>62185</v>
      </c>
      <c r="G1505" s="24"/>
      <c r="K1505" s="26"/>
      <c r="L1505" s="26"/>
      <c r="M1505" s="26"/>
    </row>
    <row r="1506" spans="1:13" x14ac:dyDescent="0.15">
      <c r="A1506" s="32">
        <f t="shared" si="248"/>
        <v>300501</v>
      </c>
      <c r="B1506" s="25">
        <f t="shared" si="249"/>
        <v>300700</v>
      </c>
      <c r="C1506" s="24">
        <f t="shared" si="250"/>
        <v>23407</v>
      </c>
      <c r="D1506" s="24">
        <f t="shared" si="251"/>
        <v>36824</v>
      </c>
      <c r="E1506" s="24">
        <f t="shared" si="252"/>
        <v>21567</v>
      </c>
      <c r="F1506" s="24">
        <f t="shared" si="253"/>
        <v>62225</v>
      </c>
      <c r="G1506" s="24"/>
      <c r="K1506" s="24"/>
      <c r="L1506" s="24"/>
      <c r="M1506" s="24"/>
    </row>
    <row r="1507" spans="1:13" ht="15" x14ac:dyDescent="0.2">
      <c r="A1507" s="32">
        <f t="shared" si="248"/>
        <v>300701</v>
      </c>
      <c r="B1507" s="25">
        <f t="shared" si="249"/>
        <v>300900</v>
      </c>
      <c r="C1507" s="24">
        <f t="shared" si="250"/>
        <v>23421</v>
      </c>
      <c r="D1507" s="24">
        <f t="shared" si="251"/>
        <v>36848</v>
      </c>
      <c r="E1507" s="24">
        <f t="shared" si="252"/>
        <v>21581</v>
      </c>
      <c r="F1507" s="24">
        <f t="shared" si="253"/>
        <v>62265</v>
      </c>
      <c r="G1507" s="24"/>
      <c r="K1507" s="26"/>
      <c r="L1507" s="26"/>
      <c r="M1507" s="26"/>
    </row>
    <row r="1508" spans="1:13" ht="15" x14ac:dyDescent="0.2">
      <c r="A1508" s="32">
        <f t="shared" si="248"/>
        <v>300901</v>
      </c>
      <c r="B1508" s="25">
        <f t="shared" si="249"/>
        <v>301100</v>
      </c>
      <c r="C1508" s="24">
        <f t="shared" si="250"/>
        <v>23435</v>
      </c>
      <c r="D1508" s="24">
        <f t="shared" si="251"/>
        <v>36872</v>
      </c>
      <c r="E1508" s="24">
        <f t="shared" si="252"/>
        <v>21595</v>
      </c>
      <c r="F1508" s="24">
        <f t="shared" si="253"/>
        <v>62305</v>
      </c>
      <c r="G1508" s="24"/>
      <c r="K1508" s="26"/>
      <c r="L1508" s="26"/>
      <c r="M1508" s="26"/>
    </row>
    <row r="1509" spans="1:13" x14ac:dyDescent="0.15">
      <c r="A1509" s="32">
        <f t="shared" si="248"/>
        <v>301101</v>
      </c>
      <c r="B1509" s="25">
        <f t="shared" si="249"/>
        <v>301300</v>
      </c>
      <c r="C1509" s="24">
        <f t="shared" si="250"/>
        <v>23449</v>
      </c>
      <c r="D1509" s="24">
        <f t="shared" si="251"/>
        <v>36896</v>
      </c>
      <c r="E1509" s="24">
        <f t="shared" si="252"/>
        <v>21609</v>
      </c>
      <c r="F1509" s="24">
        <f t="shared" si="253"/>
        <v>62345</v>
      </c>
      <c r="G1509" s="24"/>
      <c r="K1509" s="24"/>
      <c r="L1509" s="24"/>
      <c r="M1509" s="24"/>
    </row>
    <row r="1510" spans="1:13" ht="15" x14ac:dyDescent="0.2">
      <c r="A1510" s="32">
        <f t="shared" si="248"/>
        <v>301301</v>
      </c>
      <c r="B1510" s="25">
        <f t="shared" si="249"/>
        <v>301500</v>
      </c>
      <c r="C1510" s="24">
        <f t="shared" si="250"/>
        <v>23463</v>
      </c>
      <c r="D1510" s="24">
        <f t="shared" si="251"/>
        <v>36920</v>
      </c>
      <c r="E1510" s="24">
        <f t="shared" si="252"/>
        <v>21623</v>
      </c>
      <c r="F1510" s="24">
        <f t="shared" si="253"/>
        <v>62385</v>
      </c>
      <c r="G1510" s="24"/>
      <c r="K1510" s="26"/>
      <c r="L1510" s="26"/>
      <c r="M1510" s="26"/>
    </row>
    <row r="1511" spans="1:13" ht="15" x14ac:dyDescent="0.2">
      <c r="A1511" s="32">
        <f t="shared" si="248"/>
        <v>301501</v>
      </c>
      <c r="B1511" s="25">
        <f t="shared" si="249"/>
        <v>301700</v>
      </c>
      <c r="C1511" s="24">
        <f t="shared" si="250"/>
        <v>23477</v>
      </c>
      <c r="D1511" s="24">
        <f t="shared" si="251"/>
        <v>36944</v>
      </c>
      <c r="E1511" s="24">
        <f t="shared" si="252"/>
        <v>21637</v>
      </c>
      <c r="F1511" s="24">
        <f t="shared" si="253"/>
        <v>62425</v>
      </c>
      <c r="G1511" s="24"/>
      <c r="K1511" s="26"/>
      <c r="L1511" s="26"/>
      <c r="M1511" s="26"/>
    </row>
    <row r="1512" spans="1:13" x14ac:dyDescent="0.15">
      <c r="A1512" s="32">
        <f t="shared" si="248"/>
        <v>301701</v>
      </c>
      <c r="B1512" s="25">
        <f t="shared" si="249"/>
        <v>301900</v>
      </c>
      <c r="C1512" s="24">
        <f t="shared" si="250"/>
        <v>23491</v>
      </c>
      <c r="D1512" s="24">
        <f t="shared" si="251"/>
        <v>36968</v>
      </c>
      <c r="E1512" s="24">
        <f t="shared" si="252"/>
        <v>21651</v>
      </c>
      <c r="F1512" s="24">
        <f t="shared" si="253"/>
        <v>62465</v>
      </c>
      <c r="G1512" s="24"/>
      <c r="K1512" s="24"/>
      <c r="L1512" s="24"/>
      <c r="M1512" s="24"/>
    </row>
    <row r="1513" spans="1:13" ht="15" x14ac:dyDescent="0.2">
      <c r="A1513" s="32">
        <f t="shared" si="248"/>
        <v>301901</v>
      </c>
      <c r="B1513" s="25">
        <f t="shared" si="249"/>
        <v>302100</v>
      </c>
      <c r="C1513" s="24">
        <f t="shared" si="250"/>
        <v>23505</v>
      </c>
      <c r="D1513" s="24">
        <f t="shared" si="251"/>
        <v>36992</v>
      </c>
      <c r="E1513" s="24">
        <f t="shared" si="252"/>
        <v>21665</v>
      </c>
      <c r="F1513" s="24">
        <f t="shared" si="253"/>
        <v>62505</v>
      </c>
      <c r="G1513" s="24"/>
      <c r="K1513" s="26"/>
      <c r="L1513" s="26"/>
      <c r="M1513" s="26"/>
    </row>
    <row r="1514" spans="1:13" ht="15" x14ac:dyDescent="0.2">
      <c r="A1514" s="32">
        <f t="shared" si="248"/>
        <v>302101</v>
      </c>
      <c r="B1514" s="25">
        <f t="shared" si="249"/>
        <v>302300</v>
      </c>
      <c r="C1514" s="24">
        <f t="shared" si="250"/>
        <v>23519</v>
      </c>
      <c r="D1514" s="24">
        <f t="shared" si="251"/>
        <v>37016</v>
      </c>
      <c r="E1514" s="24">
        <f t="shared" si="252"/>
        <v>21679</v>
      </c>
      <c r="F1514" s="24">
        <f t="shared" si="253"/>
        <v>62545</v>
      </c>
      <c r="G1514" s="24"/>
      <c r="K1514" s="26"/>
      <c r="L1514" s="26"/>
      <c r="M1514" s="26"/>
    </row>
    <row r="1515" spans="1:13" x14ac:dyDescent="0.15">
      <c r="A1515" s="32">
        <f t="shared" si="248"/>
        <v>302301</v>
      </c>
      <c r="B1515" s="25">
        <f t="shared" si="249"/>
        <v>302500</v>
      </c>
      <c r="C1515" s="24">
        <f t="shared" si="250"/>
        <v>23533</v>
      </c>
      <c r="D1515" s="24">
        <f t="shared" si="251"/>
        <v>37040</v>
      </c>
      <c r="E1515" s="24">
        <f t="shared" si="252"/>
        <v>21693</v>
      </c>
      <c r="F1515" s="24">
        <f t="shared" si="253"/>
        <v>62585</v>
      </c>
      <c r="G1515" s="24"/>
      <c r="K1515" s="24"/>
      <c r="L1515" s="24"/>
      <c r="M1515" s="24"/>
    </row>
    <row r="1516" spans="1:13" ht="15" x14ac:dyDescent="0.2">
      <c r="A1516" s="32">
        <f t="shared" si="248"/>
        <v>302501</v>
      </c>
      <c r="B1516" s="25">
        <f t="shared" si="249"/>
        <v>302700</v>
      </c>
      <c r="C1516" s="24">
        <f t="shared" si="250"/>
        <v>23547</v>
      </c>
      <c r="D1516" s="24">
        <f t="shared" si="251"/>
        <v>37064</v>
      </c>
      <c r="E1516" s="24">
        <f t="shared" si="252"/>
        <v>21707</v>
      </c>
      <c r="F1516" s="24">
        <f t="shared" si="253"/>
        <v>62625</v>
      </c>
      <c r="G1516" s="24"/>
      <c r="K1516" s="26"/>
      <c r="L1516" s="26"/>
      <c r="M1516" s="26"/>
    </row>
    <row r="1517" spans="1:13" ht="15" x14ac:dyDescent="0.2">
      <c r="A1517" s="32">
        <f t="shared" si="248"/>
        <v>302701</v>
      </c>
      <c r="B1517" s="25">
        <f t="shared" si="249"/>
        <v>302900</v>
      </c>
      <c r="C1517" s="24">
        <f t="shared" si="250"/>
        <v>23561</v>
      </c>
      <c r="D1517" s="24">
        <f t="shared" si="251"/>
        <v>37088</v>
      </c>
      <c r="E1517" s="24">
        <f t="shared" si="252"/>
        <v>21721</v>
      </c>
      <c r="F1517" s="24">
        <f t="shared" si="253"/>
        <v>62665</v>
      </c>
      <c r="G1517" s="24"/>
      <c r="K1517" s="26"/>
      <c r="L1517" s="26"/>
      <c r="M1517" s="26"/>
    </row>
    <row r="1518" spans="1:13" x14ac:dyDescent="0.15">
      <c r="A1518" s="32">
        <f t="shared" si="248"/>
        <v>302901</v>
      </c>
      <c r="B1518" s="25">
        <f t="shared" si="249"/>
        <v>303100</v>
      </c>
      <c r="C1518" s="24">
        <f t="shared" si="250"/>
        <v>23575</v>
      </c>
      <c r="D1518" s="24">
        <f t="shared" si="251"/>
        <v>37112</v>
      </c>
      <c r="E1518" s="24">
        <f t="shared" si="252"/>
        <v>21735</v>
      </c>
      <c r="F1518" s="24">
        <f t="shared" si="253"/>
        <v>62705</v>
      </c>
      <c r="G1518" s="24"/>
      <c r="K1518" s="24"/>
      <c r="L1518" s="24"/>
      <c r="M1518" s="24"/>
    </row>
    <row r="1519" spans="1:13" ht="15" x14ac:dyDescent="0.2">
      <c r="A1519" s="32">
        <f t="shared" si="248"/>
        <v>303101</v>
      </c>
      <c r="B1519" s="25">
        <f t="shared" si="249"/>
        <v>303300</v>
      </c>
      <c r="C1519" s="24">
        <f t="shared" si="250"/>
        <v>23589</v>
      </c>
      <c r="D1519" s="24">
        <f t="shared" si="251"/>
        <v>37136</v>
      </c>
      <c r="E1519" s="24">
        <f t="shared" si="252"/>
        <v>21749</v>
      </c>
      <c r="F1519" s="24">
        <f t="shared" si="253"/>
        <v>62745</v>
      </c>
      <c r="G1519" s="24"/>
      <c r="K1519" s="26"/>
      <c r="L1519" s="26"/>
      <c r="M1519" s="26"/>
    </row>
    <row r="1520" spans="1:13" ht="15" x14ac:dyDescent="0.2">
      <c r="A1520" s="32">
        <f t="shared" si="248"/>
        <v>303301</v>
      </c>
      <c r="B1520" s="25">
        <f t="shared" si="249"/>
        <v>303500</v>
      </c>
      <c r="C1520" s="24">
        <f t="shared" si="250"/>
        <v>23603</v>
      </c>
      <c r="D1520" s="24">
        <f t="shared" si="251"/>
        <v>37160</v>
      </c>
      <c r="E1520" s="24">
        <f t="shared" si="252"/>
        <v>21763</v>
      </c>
      <c r="F1520" s="24">
        <f t="shared" si="253"/>
        <v>62785</v>
      </c>
      <c r="G1520" s="24"/>
      <c r="K1520" s="26"/>
      <c r="L1520" s="26"/>
      <c r="M1520" s="26"/>
    </row>
    <row r="1521" spans="1:13" x14ac:dyDescent="0.15">
      <c r="A1521" s="32">
        <f t="shared" si="248"/>
        <v>303501</v>
      </c>
      <c r="B1521" s="25">
        <f t="shared" si="249"/>
        <v>303700</v>
      </c>
      <c r="C1521" s="24">
        <f t="shared" si="250"/>
        <v>23617</v>
      </c>
      <c r="D1521" s="24">
        <f t="shared" si="251"/>
        <v>37184</v>
      </c>
      <c r="E1521" s="24">
        <f t="shared" si="252"/>
        <v>21777</v>
      </c>
      <c r="F1521" s="24">
        <f t="shared" si="253"/>
        <v>62825</v>
      </c>
      <c r="G1521" s="24"/>
      <c r="K1521" s="24"/>
      <c r="L1521" s="24"/>
      <c r="M1521" s="24"/>
    </row>
    <row r="1522" spans="1:13" ht="15" x14ac:dyDescent="0.2">
      <c r="A1522" s="32">
        <f t="shared" si="248"/>
        <v>303701</v>
      </c>
      <c r="B1522" s="25">
        <f t="shared" si="249"/>
        <v>303900</v>
      </c>
      <c r="C1522" s="24">
        <f t="shared" si="250"/>
        <v>23631</v>
      </c>
      <c r="D1522" s="24">
        <f t="shared" si="251"/>
        <v>37208</v>
      </c>
      <c r="E1522" s="24">
        <f t="shared" si="252"/>
        <v>21791</v>
      </c>
      <c r="F1522" s="24">
        <f t="shared" si="253"/>
        <v>62865</v>
      </c>
      <c r="G1522" s="24"/>
      <c r="K1522" s="26"/>
      <c r="L1522" s="26"/>
      <c r="M1522" s="26"/>
    </row>
    <row r="1523" spans="1:13" ht="15" x14ac:dyDescent="0.2">
      <c r="A1523" s="32">
        <f t="shared" si="248"/>
        <v>303901</v>
      </c>
      <c r="B1523" s="25">
        <f t="shared" si="249"/>
        <v>304100</v>
      </c>
      <c r="C1523" s="24">
        <f t="shared" si="250"/>
        <v>23645</v>
      </c>
      <c r="D1523" s="24">
        <f t="shared" si="251"/>
        <v>37232</v>
      </c>
      <c r="E1523" s="24">
        <f t="shared" si="252"/>
        <v>21805</v>
      </c>
      <c r="F1523" s="24">
        <f t="shared" si="253"/>
        <v>62905</v>
      </c>
      <c r="G1523" s="24"/>
      <c r="K1523" s="26"/>
      <c r="L1523" s="26"/>
      <c r="M1523" s="26"/>
    </row>
    <row r="1524" spans="1:13" x14ac:dyDescent="0.15">
      <c r="A1524" s="32">
        <f t="shared" si="248"/>
        <v>304101</v>
      </c>
      <c r="B1524" s="25">
        <f t="shared" si="249"/>
        <v>304300</v>
      </c>
      <c r="C1524" s="24">
        <f t="shared" si="250"/>
        <v>23659</v>
      </c>
      <c r="D1524" s="24">
        <f t="shared" si="251"/>
        <v>37256</v>
      </c>
      <c r="E1524" s="24">
        <f t="shared" si="252"/>
        <v>21819</v>
      </c>
      <c r="F1524" s="24">
        <f t="shared" si="253"/>
        <v>62945</v>
      </c>
      <c r="G1524" s="24"/>
      <c r="K1524" s="24"/>
      <c r="L1524" s="24"/>
      <c r="M1524" s="24"/>
    </row>
    <row r="1525" spans="1:13" ht="15" x14ac:dyDescent="0.2">
      <c r="A1525" s="32">
        <f t="shared" si="248"/>
        <v>304301</v>
      </c>
      <c r="B1525" s="25">
        <f t="shared" si="249"/>
        <v>304500</v>
      </c>
      <c r="C1525" s="24">
        <f t="shared" si="250"/>
        <v>23673</v>
      </c>
      <c r="D1525" s="24">
        <f t="shared" si="251"/>
        <v>37280</v>
      </c>
      <c r="E1525" s="24">
        <f t="shared" si="252"/>
        <v>21833</v>
      </c>
      <c r="F1525" s="24">
        <f t="shared" si="253"/>
        <v>62985</v>
      </c>
      <c r="G1525" s="24"/>
      <c r="K1525" s="26"/>
      <c r="L1525" s="26"/>
      <c r="M1525" s="26"/>
    </row>
    <row r="1526" spans="1:13" ht="15" x14ac:dyDescent="0.2">
      <c r="A1526" s="32">
        <f t="shared" si="248"/>
        <v>304501</v>
      </c>
      <c r="B1526" s="25">
        <f t="shared" si="249"/>
        <v>304700</v>
      </c>
      <c r="C1526" s="24">
        <f t="shared" si="250"/>
        <v>23687</v>
      </c>
      <c r="D1526" s="24">
        <f t="shared" si="251"/>
        <v>37304</v>
      </c>
      <c r="E1526" s="24">
        <f t="shared" si="252"/>
        <v>21847</v>
      </c>
      <c r="F1526" s="24">
        <f t="shared" si="253"/>
        <v>63025</v>
      </c>
      <c r="G1526" s="24"/>
      <c r="K1526" s="26"/>
      <c r="L1526" s="26"/>
      <c r="M1526" s="26"/>
    </row>
    <row r="1527" spans="1:13" x14ac:dyDescent="0.15">
      <c r="A1527" s="32">
        <f t="shared" si="248"/>
        <v>304701</v>
      </c>
      <c r="B1527" s="25">
        <f t="shared" si="249"/>
        <v>304900</v>
      </c>
      <c r="C1527" s="24">
        <f t="shared" si="250"/>
        <v>23701</v>
      </c>
      <c r="D1527" s="24">
        <f t="shared" si="251"/>
        <v>37328</v>
      </c>
      <c r="E1527" s="24">
        <f t="shared" si="252"/>
        <v>21861</v>
      </c>
      <c r="F1527" s="24">
        <f t="shared" si="253"/>
        <v>63065</v>
      </c>
      <c r="G1527" s="24"/>
      <c r="K1527" s="24"/>
      <c r="L1527" s="24"/>
      <c r="M1527" s="24"/>
    </row>
    <row r="1528" spans="1:13" ht="15" x14ac:dyDescent="0.2">
      <c r="A1528" s="32">
        <f t="shared" si="248"/>
        <v>304901</v>
      </c>
      <c r="B1528" s="25">
        <f t="shared" si="249"/>
        <v>305100</v>
      </c>
      <c r="C1528" s="24">
        <f t="shared" si="250"/>
        <v>23715</v>
      </c>
      <c r="D1528" s="24">
        <f t="shared" si="251"/>
        <v>37352</v>
      </c>
      <c r="E1528" s="24">
        <f t="shared" si="252"/>
        <v>21875</v>
      </c>
      <c r="F1528" s="24">
        <f t="shared" si="253"/>
        <v>63105</v>
      </c>
      <c r="G1528" s="24"/>
      <c r="K1528" s="26"/>
      <c r="L1528" s="26"/>
      <c r="M1528" s="26"/>
    </row>
    <row r="1529" spans="1:13" ht="15" x14ac:dyDescent="0.2">
      <c r="A1529" s="32">
        <f t="shared" si="248"/>
        <v>305101</v>
      </c>
      <c r="B1529" s="25">
        <f t="shared" si="249"/>
        <v>305300</v>
      </c>
      <c r="C1529" s="24">
        <f t="shared" si="250"/>
        <v>23729</v>
      </c>
      <c r="D1529" s="24">
        <f t="shared" si="251"/>
        <v>37376</v>
      </c>
      <c r="E1529" s="24">
        <f t="shared" si="252"/>
        <v>21889</v>
      </c>
      <c r="F1529" s="24">
        <f t="shared" si="253"/>
        <v>63145</v>
      </c>
      <c r="G1529" s="24"/>
      <c r="K1529" s="26"/>
      <c r="L1529" s="26"/>
      <c r="M1529" s="26"/>
    </row>
    <row r="1530" spans="1:13" x14ac:dyDescent="0.15">
      <c r="A1530" s="32">
        <f t="shared" si="248"/>
        <v>305301</v>
      </c>
      <c r="B1530" s="25">
        <f t="shared" si="249"/>
        <v>305500</v>
      </c>
      <c r="C1530" s="24">
        <f t="shared" si="250"/>
        <v>23743</v>
      </c>
      <c r="D1530" s="24">
        <f t="shared" si="251"/>
        <v>37400</v>
      </c>
      <c r="E1530" s="24">
        <f t="shared" si="252"/>
        <v>21903</v>
      </c>
      <c r="F1530" s="24">
        <f t="shared" si="253"/>
        <v>63185</v>
      </c>
      <c r="G1530" s="24"/>
      <c r="K1530" s="24"/>
      <c r="L1530" s="24"/>
      <c r="M1530" s="24"/>
    </row>
    <row r="1531" spans="1:13" ht="15" x14ac:dyDescent="0.2">
      <c r="A1531" s="32">
        <f t="shared" si="248"/>
        <v>305501</v>
      </c>
      <c r="B1531" s="25">
        <f t="shared" si="249"/>
        <v>305700</v>
      </c>
      <c r="C1531" s="24">
        <f t="shared" si="250"/>
        <v>23757</v>
      </c>
      <c r="D1531" s="24">
        <f t="shared" si="251"/>
        <v>37424</v>
      </c>
      <c r="E1531" s="24">
        <f t="shared" si="252"/>
        <v>21917</v>
      </c>
      <c r="F1531" s="24">
        <f t="shared" si="253"/>
        <v>63225</v>
      </c>
      <c r="G1531" s="24"/>
      <c r="K1531" s="26"/>
      <c r="L1531" s="26"/>
      <c r="M1531" s="26"/>
    </row>
    <row r="1532" spans="1:13" ht="15" x14ac:dyDescent="0.2">
      <c r="A1532" s="32">
        <f t="shared" si="248"/>
        <v>305701</v>
      </c>
      <c r="B1532" s="25">
        <f t="shared" si="249"/>
        <v>305900</v>
      </c>
      <c r="C1532" s="24">
        <f t="shared" si="250"/>
        <v>23771</v>
      </c>
      <c r="D1532" s="24">
        <f t="shared" si="251"/>
        <v>37448</v>
      </c>
      <c r="E1532" s="24">
        <f t="shared" si="252"/>
        <v>21931</v>
      </c>
      <c r="F1532" s="24">
        <f t="shared" si="253"/>
        <v>63265</v>
      </c>
      <c r="G1532" s="24"/>
      <c r="K1532" s="26"/>
      <c r="L1532" s="26"/>
      <c r="M1532" s="26"/>
    </row>
    <row r="1533" spans="1:13" x14ac:dyDescent="0.15">
      <c r="A1533" s="32">
        <f t="shared" si="248"/>
        <v>305901</v>
      </c>
      <c r="B1533" s="25">
        <f t="shared" si="249"/>
        <v>306100</v>
      </c>
      <c r="C1533" s="24">
        <f t="shared" si="250"/>
        <v>23785</v>
      </c>
      <c r="D1533" s="24">
        <f t="shared" si="251"/>
        <v>37472</v>
      </c>
      <c r="E1533" s="24">
        <f t="shared" si="252"/>
        <v>21945</v>
      </c>
      <c r="F1533" s="24">
        <f t="shared" si="253"/>
        <v>63305</v>
      </c>
      <c r="G1533" s="24"/>
      <c r="K1533" s="24"/>
      <c r="L1533" s="24"/>
      <c r="M1533" s="24"/>
    </row>
    <row r="1534" spans="1:13" ht="15" x14ac:dyDescent="0.2">
      <c r="A1534" s="32">
        <f t="shared" si="248"/>
        <v>306101</v>
      </c>
      <c r="B1534" s="25">
        <f t="shared" si="249"/>
        <v>306300</v>
      </c>
      <c r="C1534" s="24">
        <f t="shared" si="250"/>
        <v>23799</v>
      </c>
      <c r="D1534" s="24">
        <f t="shared" si="251"/>
        <v>37496</v>
      </c>
      <c r="E1534" s="24">
        <f t="shared" si="252"/>
        <v>21959</v>
      </c>
      <c r="F1534" s="24">
        <f t="shared" si="253"/>
        <v>63345</v>
      </c>
      <c r="G1534" s="24"/>
      <c r="K1534" s="26"/>
      <c r="L1534" s="26"/>
      <c r="M1534" s="26"/>
    </row>
    <row r="1535" spans="1:13" ht="15" x14ac:dyDescent="0.2">
      <c r="A1535" s="32">
        <f t="shared" si="248"/>
        <v>306301</v>
      </c>
      <c r="B1535" s="25">
        <f t="shared" si="249"/>
        <v>306500</v>
      </c>
      <c r="C1535" s="24">
        <f t="shared" si="250"/>
        <v>23813</v>
      </c>
      <c r="D1535" s="24">
        <f t="shared" si="251"/>
        <v>37520</v>
      </c>
      <c r="E1535" s="24">
        <f t="shared" si="252"/>
        <v>21973</v>
      </c>
      <c r="F1535" s="24">
        <f t="shared" si="253"/>
        <v>63385</v>
      </c>
      <c r="G1535" s="24"/>
      <c r="K1535" s="26"/>
      <c r="L1535" s="26"/>
      <c r="M1535" s="26"/>
    </row>
    <row r="1536" spans="1:13" x14ac:dyDescent="0.15">
      <c r="A1536" s="32">
        <f t="shared" si="248"/>
        <v>306501</v>
      </c>
      <c r="B1536" s="25">
        <f t="shared" si="249"/>
        <v>306700</v>
      </c>
      <c r="C1536" s="24">
        <f t="shared" si="250"/>
        <v>23827</v>
      </c>
      <c r="D1536" s="24">
        <f t="shared" si="251"/>
        <v>37544</v>
      </c>
      <c r="E1536" s="24">
        <f t="shared" si="252"/>
        <v>21987</v>
      </c>
      <c r="F1536" s="24">
        <f t="shared" si="253"/>
        <v>63425</v>
      </c>
      <c r="G1536" s="24"/>
      <c r="K1536" s="24"/>
      <c r="L1536" s="24"/>
      <c r="M1536" s="24"/>
    </row>
    <row r="1537" spans="1:13" ht="15" x14ac:dyDescent="0.2">
      <c r="A1537" s="32">
        <f t="shared" si="248"/>
        <v>306701</v>
      </c>
      <c r="B1537" s="25">
        <f t="shared" si="249"/>
        <v>306900</v>
      </c>
      <c r="C1537" s="24">
        <f t="shared" si="250"/>
        <v>23841</v>
      </c>
      <c r="D1537" s="24">
        <f t="shared" si="251"/>
        <v>37568</v>
      </c>
      <c r="E1537" s="24">
        <f t="shared" si="252"/>
        <v>22001</v>
      </c>
      <c r="F1537" s="24">
        <f t="shared" si="253"/>
        <v>63465</v>
      </c>
      <c r="G1537" s="24"/>
      <c r="K1537" s="26"/>
      <c r="L1537" s="26"/>
      <c r="M1537" s="26"/>
    </row>
    <row r="1538" spans="1:13" ht="15" x14ac:dyDescent="0.2">
      <c r="A1538" s="32">
        <f t="shared" si="248"/>
        <v>306901</v>
      </c>
      <c r="B1538" s="25">
        <f t="shared" si="249"/>
        <v>307100</v>
      </c>
      <c r="C1538" s="24">
        <f t="shared" si="250"/>
        <v>23855</v>
      </c>
      <c r="D1538" s="24">
        <f t="shared" si="251"/>
        <v>37592</v>
      </c>
      <c r="E1538" s="24">
        <f t="shared" si="252"/>
        <v>22015</v>
      </c>
      <c r="F1538" s="24">
        <f t="shared" si="253"/>
        <v>63505</v>
      </c>
      <c r="G1538" s="24"/>
      <c r="K1538" s="26"/>
      <c r="L1538" s="26"/>
      <c r="M1538" s="26"/>
    </row>
    <row r="1539" spans="1:13" x14ac:dyDescent="0.15">
      <c r="A1539" s="32">
        <f t="shared" si="248"/>
        <v>307101</v>
      </c>
      <c r="B1539" s="25">
        <f t="shared" si="249"/>
        <v>307300</v>
      </c>
      <c r="C1539" s="24">
        <f t="shared" si="250"/>
        <v>23869</v>
      </c>
      <c r="D1539" s="24">
        <f t="shared" si="251"/>
        <v>37616</v>
      </c>
      <c r="E1539" s="24">
        <f t="shared" si="252"/>
        <v>22029</v>
      </c>
      <c r="F1539" s="24">
        <f t="shared" si="253"/>
        <v>63545</v>
      </c>
      <c r="G1539" s="24"/>
      <c r="K1539" s="24"/>
      <c r="L1539" s="24"/>
      <c r="M1539" s="24"/>
    </row>
    <row r="1540" spans="1:13" ht="15" x14ac:dyDescent="0.2">
      <c r="A1540" s="32">
        <f t="shared" si="248"/>
        <v>307301</v>
      </c>
      <c r="B1540" s="25">
        <f t="shared" si="249"/>
        <v>307500</v>
      </c>
      <c r="C1540" s="24">
        <f t="shared" si="250"/>
        <v>23883</v>
      </c>
      <c r="D1540" s="24">
        <f t="shared" si="251"/>
        <v>37640</v>
      </c>
      <c r="E1540" s="24">
        <f t="shared" si="252"/>
        <v>22043</v>
      </c>
      <c r="F1540" s="24">
        <f t="shared" si="253"/>
        <v>63585</v>
      </c>
      <c r="G1540" s="24"/>
      <c r="K1540" s="26"/>
      <c r="L1540" s="26"/>
      <c r="M1540" s="26"/>
    </row>
    <row r="1541" spans="1:13" ht="15" x14ac:dyDescent="0.2">
      <c r="A1541" s="32">
        <f t="shared" si="248"/>
        <v>307501</v>
      </c>
      <c r="B1541" s="25">
        <f t="shared" si="249"/>
        <v>307700</v>
      </c>
      <c r="C1541" s="24">
        <f t="shared" si="250"/>
        <v>23897</v>
      </c>
      <c r="D1541" s="24">
        <f t="shared" si="251"/>
        <v>37664</v>
      </c>
      <c r="E1541" s="24">
        <f t="shared" si="252"/>
        <v>22057</v>
      </c>
      <c r="F1541" s="24">
        <f t="shared" si="253"/>
        <v>63625</v>
      </c>
      <c r="G1541" s="24"/>
      <c r="K1541" s="26"/>
      <c r="L1541" s="26"/>
      <c r="M1541" s="26"/>
    </row>
    <row r="1542" spans="1:13" x14ac:dyDescent="0.15">
      <c r="A1542" s="32">
        <f t="shared" ref="A1542:A1605" si="254">B1541+1</f>
        <v>307701</v>
      </c>
      <c r="B1542" s="25">
        <f t="shared" ref="B1542:B1605" si="255">B1541+200</f>
        <v>307900</v>
      </c>
      <c r="C1542" s="24">
        <f t="shared" si="250"/>
        <v>23911</v>
      </c>
      <c r="D1542" s="24">
        <f t="shared" si="251"/>
        <v>37688</v>
      </c>
      <c r="E1542" s="24">
        <f t="shared" si="252"/>
        <v>22071</v>
      </c>
      <c r="F1542" s="24">
        <f t="shared" si="253"/>
        <v>63665</v>
      </c>
      <c r="G1542" s="24"/>
      <c r="K1542" s="24"/>
      <c r="L1542" s="24"/>
      <c r="M1542" s="24"/>
    </row>
    <row r="1543" spans="1:13" ht="15" x14ac:dyDescent="0.2">
      <c r="A1543" s="32">
        <f t="shared" si="254"/>
        <v>307901</v>
      </c>
      <c r="B1543" s="25">
        <f t="shared" si="255"/>
        <v>308100</v>
      </c>
      <c r="C1543" s="24">
        <f t="shared" si="250"/>
        <v>23925</v>
      </c>
      <c r="D1543" s="24">
        <f t="shared" si="251"/>
        <v>37712</v>
      </c>
      <c r="E1543" s="24">
        <f t="shared" si="252"/>
        <v>22085</v>
      </c>
      <c r="F1543" s="24">
        <f t="shared" si="253"/>
        <v>63705</v>
      </c>
      <c r="G1543" s="24"/>
      <c r="K1543" s="26"/>
      <c r="L1543" s="26"/>
      <c r="M1543" s="26"/>
    </row>
    <row r="1544" spans="1:13" ht="15" x14ac:dyDescent="0.2">
      <c r="A1544" s="32">
        <f t="shared" si="254"/>
        <v>308101</v>
      </c>
      <c r="B1544" s="25">
        <f t="shared" si="255"/>
        <v>308300</v>
      </c>
      <c r="C1544" s="24">
        <f t="shared" si="250"/>
        <v>23939</v>
      </c>
      <c r="D1544" s="24">
        <f t="shared" si="251"/>
        <v>37736</v>
      </c>
      <c r="E1544" s="24">
        <f t="shared" si="252"/>
        <v>22099</v>
      </c>
      <c r="F1544" s="24">
        <f t="shared" si="253"/>
        <v>63745</v>
      </c>
      <c r="G1544" s="24"/>
      <c r="K1544" s="26"/>
      <c r="L1544" s="26"/>
      <c r="M1544" s="26"/>
    </row>
    <row r="1545" spans="1:13" x14ac:dyDescent="0.15">
      <c r="A1545" s="32">
        <f t="shared" si="254"/>
        <v>308301</v>
      </c>
      <c r="B1545" s="25">
        <f t="shared" si="255"/>
        <v>308500</v>
      </c>
      <c r="C1545" s="24">
        <f t="shared" si="250"/>
        <v>23953</v>
      </c>
      <c r="D1545" s="24">
        <f t="shared" si="251"/>
        <v>37760</v>
      </c>
      <c r="E1545" s="24">
        <f t="shared" si="252"/>
        <v>22113</v>
      </c>
      <c r="F1545" s="24">
        <f t="shared" si="253"/>
        <v>63785</v>
      </c>
      <c r="G1545" s="24"/>
      <c r="K1545" s="24"/>
      <c r="L1545" s="24"/>
      <c r="M1545" s="24"/>
    </row>
    <row r="1546" spans="1:13" ht="15" x14ac:dyDescent="0.2">
      <c r="A1546" s="32">
        <f t="shared" si="254"/>
        <v>308501</v>
      </c>
      <c r="B1546" s="25">
        <f t="shared" si="255"/>
        <v>308700</v>
      </c>
      <c r="C1546" s="24">
        <f t="shared" si="250"/>
        <v>23967</v>
      </c>
      <c r="D1546" s="24">
        <f t="shared" si="251"/>
        <v>37784</v>
      </c>
      <c r="E1546" s="24">
        <f t="shared" si="252"/>
        <v>22127</v>
      </c>
      <c r="F1546" s="24">
        <f t="shared" si="253"/>
        <v>63825</v>
      </c>
      <c r="G1546" s="24"/>
      <c r="K1546" s="26"/>
      <c r="L1546" s="26"/>
      <c r="M1546" s="26"/>
    </row>
    <row r="1547" spans="1:13" ht="15" x14ac:dyDescent="0.2">
      <c r="A1547" s="32">
        <f t="shared" si="254"/>
        <v>308701</v>
      </c>
      <c r="B1547" s="25">
        <f t="shared" si="255"/>
        <v>308900</v>
      </c>
      <c r="C1547" s="24">
        <f t="shared" si="250"/>
        <v>23981</v>
      </c>
      <c r="D1547" s="24">
        <f t="shared" si="251"/>
        <v>37808</v>
      </c>
      <c r="E1547" s="24">
        <f t="shared" si="252"/>
        <v>22141</v>
      </c>
      <c r="F1547" s="24">
        <f t="shared" si="253"/>
        <v>63865</v>
      </c>
      <c r="G1547" s="24"/>
      <c r="K1547" s="26"/>
      <c r="L1547" s="26"/>
      <c r="M1547" s="26"/>
    </row>
    <row r="1548" spans="1:13" x14ac:dyDescent="0.15">
      <c r="A1548" s="32">
        <f t="shared" si="254"/>
        <v>308901</v>
      </c>
      <c r="B1548" s="25">
        <f t="shared" si="255"/>
        <v>309100</v>
      </c>
      <c r="C1548" s="24">
        <f t="shared" si="250"/>
        <v>23995</v>
      </c>
      <c r="D1548" s="24">
        <f t="shared" si="251"/>
        <v>37832</v>
      </c>
      <c r="E1548" s="24">
        <f t="shared" si="252"/>
        <v>22155</v>
      </c>
      <c r="F1548" s="24">
        <f t="shared" si="253"/>
        <v>63905</v>
      </c>
      <c r="G1548" s="24"/>
      <c r="K1548" s="24"/>
      <c r="L1548" s="24"/>
      <c r="M1548" s="24"/>
    </row>
    <row r="1549" spans="1:13" ht="15" x14ac:dyDescent="0.2">
      <c r="A1549" s="32">
        <f t="shared" si="254"/>
        <v>309101</v>
      </c>
      <c r="B1549" s="25">
        <f t="shared" si="255"/>
        <v>309300</v>
      </c>
      <c r="C1549" s="24">
        <f t="shared" si="250"/>
        <v>24009</v>
      </c>
      <c r="D1549" s="24">
        <f t="shared" si="251"/>
        <v>37856</v>
      </c>
      <c r="E1549" s="24">
        <f t="shared" si="252"/>
        <v>22169</v>
      </c>
      <c r="F1549" s="24">
        <f t="shared" si="253"/>
        <v>63945</v>
      </c>
      <c r="G1549" s="24"/>
      <c r="K1549" s="26"/>
      <c r="L1549" s="26"/>
      <c r="M1549" s="26"/>
    </row>
    <row r="1550" spans="1:13" ht="15" x14ac:dyDescent="0.2">
      <c r="A1550" s="32">
        <f t="shared" si="254"/>
        <v>309301</v>
      </c>
      <c r="B1550" s="25">
        <f t="shared" si="255"/>
        <v>309500</v>
      </c>
      <c r="C1550" s="24">
        <f t="shared" si="250"/>
        <v>24023</v>
      </c>
      <c r="D1550" s="24">
        <f t="shared" si="251"/>
        <v>37880</v>
      </c>
      <c r="E1550" s="24">
        <f t="shared" si="252"/>
        <v>22183</v>
      </c>
      <c r="F1550" s="24">
        <f t="shared" si="253"/>
        <v>63985</v>
      </c>
      <c r="G1550" s="24"/>
      <c r="K1550" s="26"/>
      <c r="L1550" s="26"/>
      <c r="M1550" s="26"/>
    </row>
    <row r="1551" spans="1:13" x14ac:dyDescent="0.15">
      <c r="A1551" s="32">
        <f t="shared" si="254"/>
        <v>309501</v>
      </c>
      <c r="B1551" s="25">
        <f t="shared" si="255"/>
        <v>309700</v>
      </c>
      <c r="C1551" s="24">
        <f t="shared" si="250"/>
        <v>24037</v>
      </c>
      <c r="D1551" s="24">
        <f t="shared" si="251"/>
        <v>37904</v>
      </c>
      <c r="E1551" s="24">
        <f t="shared" si="252"/>
        <v>22197</v>
      </c>
      <c r="F1551" s="24">
        <f t="shared" si="253"/>
        <v>64025</v>
      </c>
      <c r="G1551" s="24"/>
      <c r="K1551" s="24"/>
      <c r="L1551" s="24"/>
      <c r="M1551" s="24"/>
    </row>
    <row r="1552" spans="1:13" ht="15" x14ac:dyDescent="0.2">
      <c r="A1552" s="32">
        <f t="shared" si="254"/>
        <v>309701</v>
      </c>
      <c r="B1552" s="25">
        <f t="shared" si="255"/>
        <v>309900</v>
      </c>
      <c r="C1552" s="24">
        <f t="shared" si="250"/>
        <v>24051</v>
      </c>
      <c r="D1552" s="24">
        <f t="shared" si="251"/>
        <v>37928</v>
      </c>
      <c r="E1552" s="24">
        <f t="shared" si="252"/>
        <v>22211</v>
      </c>
      <c r="F1552" s="24">
        <f t="shared" si="253"/>
        <v>64065</v>
      </c>
      <c r="G1552" s="24"/>
      <c r="K1552" s="26"/>
      <c r="L1552" s="26"/>
      <c r="M1552" s="26"/>
    </row>
    <row r="1553" spans="1:13" ht="15" x14ac:dyDescent="0.2">
      <c r="A1553" s="32">
        <f t="shared" si="254"/>
        <v>309901</v>
      </c>
      <c r="B1553" s="25">
        <f t="shared" si="255"/>
        <v>310100</v>
      </c>
      <c r="C1553" s="24">
        <f t="shared" si="250"/>
        <v>24065</v>
      </c>
      <c r="D1553" s="24">
        <f t="shared" si="251"/>
        <v>37952</v>
      </c>
      <c r="E1553" s="24">
        <f t="shared" si="252"/>
        <v>22225</v>
      </c>
      <c r="F1553" s="24">
        <f t="shared" si="253"/>
        <v>64105</v>
      </c>
      <c r="G1553" s="24"/>
      <c r="K1553" s="26"/>
      <c r="L1553" s="26"/>
      <c r="M1553" s="26"/>
    </row>
    <row r="1554" spans="1:13" x14ac:dyDescent="0.15">
      <c r="A1554" s="32">
        <f t="shared" si="254"/>
        <v>310101</v>
      </c>
      <c r="B1554" s="25">
        <f t="shared" si="255"/>
        <v>310300</v>
      </c>
      <c r="C1554" s="24">
        <f t="shared" si="250"/>
        <v>24079</v>
      </c>
      <c r="D1554" s="24">
        <f t="shared" si="251"/>
        <v>37976</v>
      </c>
      <c r="E1554" s="24">
        <f t="shared" si="252"/>
        <v>22239</v>
      </c>
      <c r="F1554" s="24">
        <f t="shared" si="253"/>
        <v>64145</v>
      </c>
      <c r="G1554" s="24"/>
      <c r="K1554" s="24"/>
      <c r="L1554" s="24"/>
      <c r="M1554" s="24"/>
    </row>
    <row r="1555" spans="1:13" ht="15" x14ac:dyDescent="0.2">
      <c r="A1555" s="32">
        <f t="shared" si="254"/>
        <v>310301</v>
      </c>
      <c r="B1555" s="25">
        <f t="shared" si="255"/>
        <v>310500</v>
      </c>
      <c r="C1555" s="24">
        <f t="shared" si="250"/>
        <v>24093</v>
      </c>
      <c r="D1555" s="24">
        <f t="shared" si="251"/>
        <v>38000</v>
      </c>
      <c r="E1555" s="24">
        <f t="shared" si="252"/>
        <v>22253</v>
      </c>
      <c r="F1555" s="24">
        <f t="shared" si="253"/>
        <v>64185</v>
      </c>
      <c r="G1555" s="24"/>
      <c r="K1555" s="26"/>
      <c r="L1555" s="26"/>
      <c r="M1555" s="26"/>
    </row>
    <row r="1556" spans="1:13" ht="15" x14ac:dyDescent="0.2">
      <c r="A1556" s="32">
        <f t="shared" si="254"/>
        <v>310501</v>
      </c>
      <c r="B1556" s="25">
        <f t="shared" si="255"/>
        <v>310700</v>
      </c>
      <c r="C1556" s="24">
        <f t="shared" si="250"/>
        <v>24107</v>
      </c>
      <c r="D1556" s="24">
        <f t="shared" si="251"/>
        <v>38024</v>
      </c>
      <c r="E1556" s="24">
        <f t="shared" si="252"/>
        <v>22267</v>
      </c>
      <c r="F1556" s="24">
        <f t="shared" si="253"/>
        <v>64225</v>
      </c>
      <c r="G1556" s="24"/>
      <c r="K1556" s="26"/>
      <c r="L1556" s="26"/>
      <c r="M1556" s="26"/>
    </row>
    <row r="1557" spans="1:13" x14ac:dyDescent="0.15">
      <c r="A1557" s="32">
        <f t="shared" si="254"/>
        <v>310701</v>
      </c>
      <c r="B1557" s="25">
        <f t="shared" si="255"/>
        <v>310900</v>
      </c>
      <c r="C1557" s="24">
        <f t="shared" si="250"/>
        <v>24121</v>
      </c>
      <c r="D1557" s="24">
        <f t="shared" si="251"/>
        <v>38048</v>
      </c>
      <c r="E1557" s="24">
        <f t="shared" si="252"/>
        <v>22281</v>
      </c>
      <c r="F1557" s="24">
        <f t="shared" si="253"/>
        <v>64265</v>
      </c>
      <c r="G1557" s="24"/>
      <c r="K1557" s="24"/>
      <c r="L1557" s="24"/>
      <c r="M1557" s="24"/>
    </row>
    <row r="1558" spans="1:13" ht="15" x14ac:dyDescent="0.2">
      <c r="A1558" s="32">
        <f t="shared" si="254"/>
        <v>310901</v>
      </c>
      <c r="B1558" s="25">
        <f t="shared" si="255"/>
        <v>311100</v>
      </c>
      <c r="C1558" s="24">
        <f t="shared" si="250"/>
        <v>24135</v>
      </c>
      <c r="D1558" s="24">
        <f t="shared" si="251"/>
        <v>38072</v>
      </c>
      <c r="E1558" s="24">
        <f t="shared" si="252"/>
        <v>22295</v>
      </c>
      <c r="F1558" s="24">
        <f t="shared" si="253"/>
        <v>64305</v>
      </c>
      <c r="G1558" s="24"/>
      <c r="K1558" s="26"/>
      <c r="L1558" s="26"/>
      <c r="M1558" s="26"/>
    </row>
    <row r="1559" spans="1:13" ht="15" x14ac:dyDescent="0.2">
      <c r="A1559" s="32">
        <f t="shared" si="254"/>
        <v>311101</v>
      </c>
      <c r="B1559" s="25">
        <f t="shared" si="255"/>
        <v>311300</v>
      </c>
      <c r="C1559" s="24">
        <f t="shared" si="250"/>
        <v>24149</v>
      </c>
      <c r="D1559" s="24">
        <f t="shared" si="251"/>
        <v>38096</v>
      </c>
      <c r="E1559" s="24">
        <f t="shared" si="252"/>
        <v>22309</v>
      </c>
      <c r="F1559" s="24">
        <f t="shared" si="253"/>
        <v>64345</v>
      </c>
      <c r="G1559" s="24"/>
      <c r="K1559" s="26"/>
      <c r="L1559" s="26"/>
      <c r="M1559" s="26"/>
    </row>
    <row r="1560" spans="1:13" x14ac:dyDescent="0.15">
      <c r="A1560" s="32">
        <f t="shared" si="254"/>
        <v>311301</v>
      </c>
      <c r="B1560" s="25">
        <f t="shared" si="255"/>
        <v>311500</v>
      </c>
      <c r="C1560" s="24">
        <f t="shared" si="250"/>
        <v>24163</v>
      </c>
      <c r="D1560" s="24">
        <f t="shared" si="251"/>
        <v>38120</v>
      </c>
      <c r="E1560" s="24">
        <f t="shared" si="252"/>
        <v>22323</v>
      </c>
      <c r="F1560" s="24">
        <f t="shared" si="253"/>
        <v>64385</v>
      </c>
      <c r="G1560" s="24"/>
      <c r="K1560" s="24"/>
      <c r="L1560" s="24"/>
      <c r="M1560" s="24"/>
    </row>
    <row r="1561" spans="1:13" ht="15" x14ac:dyDescent="0.2">
      <c r="A1561" s="32">
        <f t="shared" si="254"/>
        <v>311501</v>
      </c>
      <c r="B1561" s="25">
        <f t="shared" si="255"/>
        <v>311700</v>
      </c>
      <c r="C1561" s="24">
        <f t="shared" si="250"/>
        <v>24177</v>
      </c>
      <c r="D1561" s="24">
        <f t="shared" si="251"/>
        <v>38144</v>
      </c>
      <c r="E1561" s="24">
        <f t="shared" si="252"/>
        <v>22337</v>
      </c>
      <c r="F1561" s="24">
        <f t="shared" si="253"/>
        <v>64425</v>
      </c>
      <c r="G1561" s="24"/>
      <c r="K1561" s="26"/>
      <c r="L1561" s="26"/>
      <c r="M1561" s="26"/>
    </row>
    <row r="1562" spans="1:13" ht="15" x14ac:dyDescent="0.2">
      <c r="A1562" s="32">
        <f t="shared" si="254"/>
        <v>311701</v>
      </c>
      <c r="B1562" s="25">
        <f t="shared" si="255"/>
        <v>311900</v>
      </c>
      <c r="C1562" s="24">
        <f t="shared" si="250"/>
        <v>24191</v>
      </c>
      <c r="D1562" s="24">
        <f t="shared" si="251"/>
        <v>38168</v>
      </c>
      <c r="E1562" s="24">
        <f t="shared" si="252"/>
        <v>22351</v>
      </c>
      <c r="F1562" s="24">
        <f t="shared" si="253"/>
        <v>64465</v>
      </c>
      <c r="G1562" s="24"/>
      <c r="K1562" s="26"/>
      <c r="L1562" s="26"/>
      <c r="M1562" s="26"/>
    </row>
    <row r="1563" spans="1:13" x14ac:dyDescent="0.15">
      <c r="A1563" s="32">
        <f t="shared" si="254"/>
        <v>311901</v>
      </c>
      <c r="B1563" s="25">
        <f t="shared" si="255"/>
        <v>312100</v>
      </c>
      <c r="C1563" s="24">
        <f t="shared" si="250"/>
        <v>24205</v>
      </c>
      <c r="D1563" s="24">
        <f t="shared" si="251"/>
        <v>38192</v>
      </c>
      <c r="E1563" s="24">
        <f t="shared" si="252"/>
        <v>22365</v>
      </c>
      <c r="F1563" s="24">
        <f t="shared" si="253"/>
        <v>64505</v>
      </c>
      <c r="G1563" s="24"/>
      <c r="K1563" s="24"/>
      <c r="L1563" s="24"/>
      <c r="M1563" s="24"/>
    </row>
    <row r="1564" spans="1:13" ht="15" x14ac:dyDescent="0.2">
      <c r="A1564" s="32">
        <f t="shared" si="254"/>
        <v>312101</v>
      </c>
      <c r="B1564" s="25">
        <f t="shared" si="255"/>
        <v>312300</v>
      </c>
      <c r="C1564" s="24">
        <f t="shared" si="250"/>
        <v>24219</v>
      </c>
      <c r="D1564" s="24">
        <f t="shared" si="251"/>
        <v>38216</v>
      </c>
      <c r="E1564" s="24">
        <f t="shared" si="252"/>
        <v>22379</v>
      </c>
      <c r="F1564" s="24">
        <f t="shared" si="253"/>
        <v>64545</v>
      </c>
      <c r="G1564" s="24"/>
      <c r="K1564" s="26"/>
      <c r="L1564" s="26"/>
      <c r="M1564" s="26"/>
    </row>
    <row r="1565" spans="1:13" ht="15" x14ac:dyDescent="0.2">
      <c r="A1565" s="32">
        <f t="shared" si="254"/>
        <v>312301</v>
      </c>
      <c r="B1565" s="25">
        <f t="shared" si="255"/>
        <v>312500</v>
      </c>
      <c r="C1565" s="24">
        <f t="shared" si="250"/>
        <v>24233</v>
      </c>
      <c r="D1565" s="24">
        <f t="shared" si="251"/>
        <v>38240</v>
      </c>
      <c r="E1565" s="24">
        <f t="shared" si="252"/>
        <v>22393</v>
      </c>
      <c r="F1565" s="24">
        <f t="shared" si="253"/>
        <v>64585</v>
      </c>
      <c r="G1565" s="24"/>
      <c r="K1565" s="26"/>
      <c r="L1565" s="26"/>
      <c r="M1565" s="26"/>
    </row>
    <row r="1566" spans="1:13" x14ac:dyDescent="0.15">
      <c r="A1566" s="32">
        <f t="shared" si="254"/>
        <v>312501</v>
      </c>
      <c r="B1566" s="25">
        <f t="shared" si="255"/>
        <v>312700</v>
      </c>
      <c r="C1566" s="24">
        <f t="shared" ref="C1566:C1629" si="256">C1565+($B1566-$B1565)*(VLOOKUP($A1566,$H$4:$M$14,3))</f>
        <v>24247</v>
      </c>
      <c r="D1566" s="24">
        <f t="shared" ref="D1566:D1629" si="257">D1565+($B1566-$B1565)*(VLOOKUP($A1566,$H$4:$M$14,4))</f>
        <v>38264</v>
      </c>
      <c r="E1566" s="24">
        <f t="shared" ref="E1566:E1629" si="258">E1565+($B1566-$B1565)*(VLOOKUP($A1566,$H$4:$M$14,5))</f>
        <v>22407</v>
      </c>
      <c r="F1566" s="24">
        <f t="shared" ref="F1566:F1629" si="259">F1565+($B1566-$B1565)*(VLOOKUP($A1566,$H$4:$M$14,6))</f>
        <v>64625</v>
      </c>
      <c r="G1566" s="24"/>
      <c r="K1566" s="24"/>
      <c r="L1566" s="24"/>
      <c r="M1566" s="24"/>
    </row>
    <row r="1567" spans="1:13" ht="15" x14ac:dyDescent="0.2">
      <c r="A1567" s="32">
        <f t="shared" si="254"/>
        <v>312701</v>
      </c>
      <c r="B1567" s="25">
        <f t="shared" si="255"/>
        <v>312900</v>
      </c>
      <c r="C1567" s="24">
        <f t="shared" si="256"/>
        <v>24261</v>
      </c>
      <c r="D1567" s="24">
        <f t="shared" si="257"/>
        <v>38288</v>
      </c>
      <c r="E1567" s="24">
        <f t="shared" si="258"/>
        <v>22421</v>
      </c>
      <c r="F1567" s="24">
        <f t="shared" si="259"/>
        <v>64665</v>
      </c>
      <c r="G1567" s="24"/>
      <c r="K1567" s="26"/>
      <c r="L1567" s="26"/>
      <c r="M1567" s="26"/>
    </row>
    <row r="1568" spans="1:13" ht="15" x14ac:dyDescent="0.2">
      <c r="A1568" s="32">
        <f t="shared" si="254"/>
        <v>312901</v>
      </c>
      <c r="B1568" s="25">
        <f t="shared" si="255"/>
        <v>313100</v>
      </c>
      <c r="C1568" s="24">
        <f t="shared" si="256"/>
        <v>24275</v>
      </c>
      <c r="D1568" s="24">
        <f t="shared" si="257"/>
        <v>38312</v>
      </c>
      <c r="E1568" s="24">
        <f t="shared" si="258"/>
        <v>22435</v>
      </c>
      <c r="F1568" s="24">
        <f t="shared" si="259"/>
        <v>64705</v>
      </c>
      <c r="G1568" s="24"/>
      <c r="K1568" s="26"/>
      <c r="L1568" s="26"/>
      <c r="M1568" s="26"/>
    </row>
    <row r="1569" spans="1:13" x14ac:dyDescent="0.15">
      <c r="A1569" s="32">
        <f t="shared" si="254"/>
        <v>313101</v>
      </c>
      <c r="B1569" s="25">
        <f t="shared" si="255"/>
        <v>313300</v>
      </c>
      <c r="C1569" s="24">
        <f t="shared" si="256"/>
        <v>24289</v>
      </c>
      <c r="D1569" s="24">
        <f t="shared" si="257"/>
        <v>38336</v>
      </c>
      <c r="E1569" s="24">
        <f t="shared" si="258"/>
        <v>22449</v>
      </c>
      <c r="F1569" s="24">
        <f t="shared" si="259"/>
        <v>64745</v>
      </c>
      <c r="G1569" s="24"/>
      <c r="K1569" s="24"/>
      <c r="L1569" s="24"/>
      <c r="M1569" s="24"/>
    </row>
    <row r="1570" spans="1:13" ht="15" x14ac:dyDescent="0.2">
      <c r="A1570" s="32">
        <f t="shared" si="254"/>
        <v>313301</v>
      </c>
      <c r="B1570" s="25">
        <f t="shared" si="255"/>
        <v>313500</v>
      </c>
      <c r="C1570" s="24">
        <f t="shared" si="256"/>
        <v>24303</v>
      </c>
      <c r="D1570" s="24">
        <f t="shared" si="257"/>
        <v>38360</v>
      </c>
      <c r="E1570" s="24">
        <f t="shared" si="258"/>
        <v>22463</v>
      </c>
      <c r="F1570" s="24">
        <f t="shared" si="259"/>
        <v>64785</v>
      </c>
      <c r="G1570" s="24"/>
      <c r="K1570" s="26"/>
      <c r="L1570" s="26"/>
      <c r="M1570" s="26"/>
    </row>
    <row r="1571" spans="1:13" ht="15" x14ac:dyDescent="0.2">
      <c r="A1571" s="32">
        <f t="shared" si="254"/>
        <v>313501</v>
      </c>
      <c r="B1571" s="25">
        <f t="shared" si="255"/>
        <v>313700</v>
      </c>
      <c r="C1571" s="24">
        <f t="shared" si="256"/>
        <v>24317</v>
      </c>
      <c r="D1571" s="24">
        <f t="shared" si="257"/>
        <v>38384</v>
      </c>
      <c r="E1571" s="24">
        <f t="shared" si="258"/>
        <v>22477</v>
      </c>
      <c r="F1571" s="24">
        <f t="shared" si="259"/>
        <v>64825</v>
      </c>
      <c r="G1571" s="24"/>
      <c r="K1571" s="26"/>
      <c r="L1571" s="26"/>
      <c r="M1571" s="26"/>
    </row>
    <row r="1572" spans="1:13" x14ac:dyDescent="0.15">
      <c r="A1572" s="32">
        <f t="shared" si="254"/>
        <v>313701</v>
      </c>
      <c r="B1572" s="25">
        <f t="shared" si="255"/>
        <v>313900</v>
      </c>
      <c r="C1572" s="24">
        <f t="shared" si="256"/>
        <v>24331</v>
      </c>
      <c r="D1572" s="24">
        <f t="shared" si="257"/>
        <v>38408</v>
      </c>
      <c r="E1572" s="24">
        <f t="shared" si="258"/>
        <v>22491</v>
      </c>
      <c r="F1572" s="24">
        <f t="shared" si="259"/>
        <v>64865</v>
      </c>
      <c r="G1572" s="24"/>
      <c r="K1572" s="24"/>
      <c r="L1572" s="24"/>
      <c r="M1572" s="24"/>
    </row>
    <row r="1573" spans="1:13" ht="15" x14ac:dyDescent="0.2">
      <c r="A1573" s="32">
        <f t="shared" si="254"/>
        <v>313901</v>
      </c>
      <c r="B1573" s="25">
        <f t="shared" si="255"/>
        <v>314100</v>
      </c>
      <c r="C1573" s="24">
        <f t="shared" si="256"/>
        <v>24345</v>
      </c>
      <c r="D1573" s="24">
        <f t="shared" si="257"/>
        <v>38432</v>
      </c>
      <c r="E1573" s="24">
        <f t="shared" si="258"/>
        <v>22505</v>
      </c>
      <c r="F1573" s="24">
        <f t="shared" si="259"/>
        <v>64905</v>
      </c>
      <c r="G1573" s="24"/>
      <c r="K1573" s="26"/>
      <c r="L1573" s="26"/>
      <c r="M1573" s="26"/>
    </row>
    <row r="1574" spans="1:13" ht="15" x14ac:dyDescent="0.2">
      <c r="A1574" s="32">
        <f t="shared" si="254"/>
        <v>314101</v>
      </c>
      <c r="B1574" s="25">
        <f t="shared" si="255"/>
        <v>314300</v>
      </c>
      <c r="C1574" s="24">
        <f t="shared" si="256"/>
        <v>24359</v>
      </c>
      <c r="D1574" s="24">
        <f t="shared" si="257"/>
        <v>38456</v>
      </c>
      <c r="E1574" s="24">
        <f t="shared" si="258"/>
        <v>22519</v>
      </c>
      <c r="F1574" s="24">
        <f t="shared" si="259"/>
        <v>64945</v>
      </c>
      <c r="G1574" s="24"/>
      <c r="K1574" s="26"/>
      <c r="L1574" s="26"/>
      <c r="M1574" s="26"/>
    </row>
    <row r="1575" spans="1:13" x14ac:dyDescent="0.15">
      <c r="A1575" s="32">
        <f t="shared" si="254"/>
        <v>314301</v>
      </c>
      <c r="B1575" s="25">
        <f t="shared" si="255"/>
        <v>314500</v>
      </c>
      <c r="C1575" s="24">
        <f t="shared" si="256"/>
        <v>24373</v>
      </c>
      <c r="D1575" s="24">
        <f t="shared" si="257"/>
        <v>38480</v>
      </c>
      <c r="E1575" s="24">
        <f t="shared" si="258"/>
        <v>22533</v>
      </c>
      <c r="F1575" s="24">
        <f t="shared" si="259"/>
        <v>64985</v>
      </c>
      <c r="G1575" s="24"/>
      <c r="K1575" s="24"/>
      <c r="L1575" s="24"/>
      <c r="M1575" s="24"/>
    </row>
    <row r="1576" spans="1:13" ht="15" x14ac:dyDescent="0.2">
      <c r="A1576" s="32">
        <f t="shared" si="254"/>
        <v>314501</v>
      </c>
      <c r="B1576" s="25">
        <f t="shared" si="255"/>
        <v>314700</v>
      </c>
      <c r="C1576" s="24">
        <f t="shared" si="256"/>
        <v>24387</v>
      </c>
      <c r="D1576" s="24">
        <f t="shared" si="257"/>
        <v>38504</v>
      </c>
      <c r="E1576" s="24">
        <f t="shared" si="258"/>
        <v>22547</v>
      </c>
      <c r="F1576" s="24">
        <f t="shared" si="259"/>
        <v>65025</v>
      </c>
      <c r="G1576" s="24"/>
      <c r="K1576" s="26"/>
      <c r="L1576" s="26"/>
      <c r="M1576" s="26"/>
    </row>
    <row r="1577" spans="1:13" ht="15" x14ac:dyDescent="0.2">
      <c r="A1577" s="32">
        <f t="shared" si="254"/>
        <v>314701</v>
      </c>
      <c r="B1577" s="25">
        <f t="shared" si="255"/>
        <v>314900</v>
      </c>
      <c r="C1577" s="24">
        <f t="shared" si="256"/>
        <v>24401</v>
      </c>
      <c r="D1577" s="24">
        <f t="shared" si="257"/>
        <v>38528</v>
      </c>
      <c r="E1577" s="24">
        <f t="shared" si="258"/>
        <v>22561</v>
      </c>
      <c r="F1577" s="24">
        <f t="shared" si="259"/>
        <v>65065</v>
      </c>
      <c r="G1577" s="24"/>
      <c r="K1577" s="26"/>
      <c r="L1577" s="26"/>
      <c r="M1577" s="26"/>
    </row>
    <row r="1578" spans="1:13" x14ac:dyDescent="0.15">
      <c r="A1578" s="32">
        <f t="shared" si="254"/>
        <v>314901</v>
      </c>
      <c r="B1578" s="25">
        <f t="shared" si="255"/>
        <v>315100</v>
      </c>
      <c r="C1578" s="24">
        <f t="shared" si="256"/>
        <v>24415</v>
      </c>
      <c r="D1578" s="24">
        <f t="shared" si="257"/>
        <v>38552</v>
      </c>
      <c r="E1578" s="24">
        <f t="shared" si="258"/>
        <v>22575</v>
      </c>
      <c r="F1578" s="24">
        <f t="shared" si="259"/>
        <v>65105</v>
      </c>
      <c r="G1578" s="24"/>
      <c r="K1578" s="24"/>
      <c r="L1578" s="24"/>
      <c r="M1578" s="24"/>
    </row>
    <row r="1579" spans="1:13" ht="15" x14ac:dyDescent="0.2">
      <c r="A1579" s="32">
        <f t="shared" si="254"/>
        <v>315101</v>
      </c>
      <c r="B1579" s="25">
        <f t="shared" si="255"/>
        <v>315300</v>
      </c>
      <c r="C1579" s="24">
        <f t="shared" si="256"/>
        <v>24429</v>
      </c>
      <c r="D1579" s="24">
        <f t="shared" si="257"/>
        <v>38576</v>
      </c>
      <c r="E1579" s="24">
        <f t="shared" si="258"/>
        <v>22589</v>
      </c>
      <c r="F1579" s="24">
        <f t="shared" si="259"/>
        <v>65145</v>
      </c>
      <c r="G1579" s="24"/>
      <c r="K1579" s="26"/>
      <c r="L1579" s="26"/>
      <c r="M1579" s="26"/>
    </row>
    <row r="1580" spans="1:13" ht="15" x14ac:dyDescent="0.2">
      <c r="A1580" s="32">
        <f t="shared" si="254"/>
        <v>315301</v>
      </c>
      <c r="B1580" s="25">
        <f t="shared" si="255"/>
        <v>315500</v>
      </c>
      <c r="C1580" s="24">
        <f t="shared" si="256"/>
        <v>24443</v>
      </c>
      <c r="D1580" s="24">
        <f t="shared" si="257"/>
        <v>38600</v>
      </c>
      <c r="E1580" s="24">
        <f t="shared" si="258"/>
        <v>22603</v>
      </c>
      <c r="F1580" s="24">
        <f t="shared" si="259"/>
        <v>65185</v>
      </c>
      <c r="G1580" s="24"/>
      <c r="K1580" s="26"/>
      <c r="L1580" s="26"/>
      <c r="M1580" s="26"/>
    </row>
    <row r="1581" spans="1:13" x14ac:dyDescent="0.15">
      <c r="A1581" s="32">
        <f t="shared" si="254"/>
        <v>315501</v>
      </c>
      <c r="B1581" s="25">
        <f t="shared" si="255"/>
        <v>315700</v>
      </c>
      <c r="C1581" s="24">
        <f t="shared" si="256"/>
        <v>24457</v>
      </c>
      <c r="D1581" s="24">
        <f t="shared" si="257"/>
        <v>38624</v>
      </c>
      <c r="E1581" s="24">
        <f t="shared" si="258"/>
        <v>22617</v>
      </c>
      <c r="F1581" s="24">
        <f t="shared" si="259"/>
        <v>65225</v>
      </c>
      <c r="G1581" s="24"/>
      <c r="K1581" s="24"/>
      <c r="L1581" s="24"/>
      <c r="M1581" s="24"/>
    </row>
    <row r="1582" spans="1:13" ht="15" x14ac:dyDescent="0.2">
      <c r="A1582" s="32">
        <f t="shared" si="254"/>
        <v>315701</v>
      </c>
      <c r="B1582" s="25">
        <f t="shared" si="255"/>
        <v>315900</v>
      </c>
      <c r="C1582" s="24">
        <f t="shared" si="256"/>
        <v>24471</v>
      </c>
      <c r="D1582" s="24">
        <f t="shared" si="257"/>
        <v>38648</v>
      </c>
      <c r="E1582" s="24">
        <f t="shared" si="258"/>
        <v>22631</v>
      </c>
      <c r="F1582" s="24">
        <f t="shared" si="259"/>
        <v>65265</v>
      </c>
      <c r="G1582" s="24"/>
      <c r="K1582" s="26"/>
      <c r="L1582" s="26"/>
      <c r="M1582" s="26"/>
    </row>
    <row r="1583" spans="1:13" ht="15" x14ac:dyDescent="0.2">
      <c r="A1583" s="32">
        <f t="shared" si="254"/>
        <v>315901</v>
      </c>
      <c r="B1583" s="25">
        <f t="shared" si="255"/>
        <v>316100</v>
      </c>
      <c r="C1583" s="24">
        <f t="shared" si="256"/>
        <v>24485</v>
      </c>
      <c r="D1583" s="24">
        <f t="shared" si="257"/>
        <v>38672</v>
      </c>
      <c r="E1583" s="24">
        <f t="shared" si="258"/>
        <v>22645</v>
      </c>
      <c r="F1583" s="24">
        <f t="shared" si="259"/>
        <v>65305</v>
      </c>
      <c r="G1583" s="24"/>
      <c r="K1583" s="26"/>
      <c r="L1583" s="26"/>
      <c r="M1583" s="26"/>
    </row>
    <row r="1584" spans="1:13" x14ac:dyDescent="0.15">
      <c r="A1584" s="32">
        <f t="shared" si="254"/>
        <v>316101</v>
      </c>
      <c r="B1584" s="25">
        <f t="shared" si="255"/>
        <v>316300</v>
      </c>
      <c r="C1584" s="24">
        <f t="shared" si="256"/>
        <v>24499</v>
      </c>
      <c r="D1584" s="24">
        <f t="shared" si="257"/>
        <v>38696</v>
      </c>
      <c r="E1584" s="24">
        <f t="shared" si="258"/>
        <v>22659</v>
      </c>
      <c r="F1584" s="24">
        <f t="shared" si="259"/>
        <v>65345</v>
      </c>
      <c r="G1584" s="24"/>
      <c r="K1584" s="24"/>
      <c r="L1584" s="24"/>
      <c r="M1584" s="24"/>
    </row>
    <row r="1585" spans="1:13" ht="15" x14ac:dyDescent="0.2">
      <c r="A1585" s="32">
        <f t="shared" si="254"/>
        <v>316301</v>
      </c>
      <c r="B1585" s="25">
        <f t="shared" si="255"/>
        <v>316500</v>
      </c>
      <c r="C1585" s="24">
        <f t="shared" si="256"/>
        <v>24513</v>
      </c>
      <c r="D1585" s="24">
        <f t="shared" si="257"/>
        <v>38720</v>
      </c>
      <c r="E1585" s="24">
        <f t="shared" si="258"/>
        <v>22673</v>
      </c>
      <c r="F1585" s="24">
        <f t="shared" si="259"/>
        <v>65385</v>
      </c>
      <c r="G1585" s="24"/>
      <c r="K1585" s="26"/>
      <c r="L1585" s="26"/>
      <c r="M1585" s="26"/>
    </row>
    <row r="1586" spans="1:13" ht="15" x14ac:dyDescent="0.2">
      <c r="A1586" s="32">
        <f t="shared" si="254"/>
        <v>316501</v>
      </c>
      <c r="B1586" s="25">
        <f t="shared" si="255"/>
        <v>316700</v>
      </c>
      <c r="C1586" s="24">
        <f t="shared" si="256"/>
        <v>24527</v>
      </c>
      <c r="D1586" s="24">
        <f t="shared" si="257"/>
        <v>38744</v>
      </c>
      <c r="E1586" s="24">
        <f t="shared" si="258"/>
        <v>22687</v>
      </c>
      <c r="F1586" s="24">
        <f t="shared" si="259"/>
        <v>65425</v>
      </c>
      <c r="G1586" s="24"/>
      <c r="K1586" s="26"/>
      <c r="L1586" s="26"/>
      <c r="M1586" s="26"/>
    </row>
    <row r="1587" spans="1:13" x14ac:dyDescent="0.15">
      <c r="A1587" s="32">
        <f t="shared" si="254"/>
        <v>316701</v>
      </c>
      <c r="B1587" s="25">
        <f t="shared" si="255"/>
        <v>316900</v>
      </c>
      <c r="C1587" s="24">
        <f t="shared" si="256"/>
        <v>24541</v>
      </c>
      <c r="D1587" s="24">
        <f t="shared" si="257"/>
        <v>38768</v>
      </c>
      <c r="E1587" s="24">
        <f t="shared" si="258"/>
        <v>22701</v>
      </c>
      <c r="F1587" s="24">
        <f t="shared" si="259"/>
        <v>65465</v>
      </c>
      <c r="G1587" s="24"/>
      <c r="K1587" s="24"/>
      <c r="L1587" s="24"/>
      <c r="M1587" s="24"/>
    </row>
    <row r="1588" spans="1:13" ht="15" x14ac:dyDescent="0.2">
      <c r="A1588" s="32">
        <f t="shared" si="254"/>
        <v>316901</v>
      </c>
      <c r="B1588" s="25">
        <f t="shared" si="255"/>
        <v>317100</v>
      </c>
      <c r="C1588" s="24">
        <f t="shared" si="256"/>
        <v>24555</v>
      </c>
      <c r="D1588" s="24">
        <f t="shared" si="257"/>
        <v>38792</v>
      </c>
      <c r="E1588" s="24">
        <f t="shared" si="258"/>
        <v>22715</v>
      </c>
      <c r="F1588" s="24">
        <f t="shared" si="259"/>
        <v>65505</v>
      </c>
      <c r="G1588" s="24"/>
      <c r="K1588" s="26"/>
      <c r="L1588" s="26"/>
      <c r="M1588" s="26"/>
    </row>
    <row r="1589" spans="1:13" ht="15" x14ac:dyDescent="0.2">
      <c r="A1589" s="32">
        <f t="shared" si="254"/>
        <v>317101</v>
      </c>
      <c r="B1589" s="25">
        <f t="shared" si="255"/>
        <v>317300</v>
      </c>
      <c r="C1589" s="24">
        <f t="shared" si="256"/>
        <v>24569</v>
      </c>
      <c r="D1589" s="24">
        <f t="shared" si="257"/>
        <v>38816</v>
      </c>
      <c r="E1589" s="24">
        <f t="shared" si="258"/>
        <v>22729</v>
      </c>
      <c r="F1589" s="24">
        <f t="shared" si="259"/>
        <v>65545</v>
      </c>
      <c r="G1589" s="24"/>
      <c r="K1589" s="26"/>
      <c r="L1589" s="26"/>
      <c r="M1589" s="26"/>
    </row>
    <row r="1590" spans="1:13" x14ac:dyDescent="0.15">
      <c r="A1590" s="32">
        <f t="shared" si="254"/>
        <v>317301</v>
      </c>
      <c r="B1590" s="25">
        <f t="shared" si="255"/>
        <v>317500</v>
      </c>
      <c r="C1590" s="24">
        <f t="shared" si="256"/>
        <v>24583</v>
      </c>
      <c r="D1590" s="24">
        <f t="shared" si="257"/>
        <v>38840</v>
      </c>
      <c r="E1590" s="24">
        <f t="shared" si="258"/>
        <v>22743</v>
      </c>
      <c r="F1590" s="24">
        <f t="shared" si="259"/>
        <v>65585</v>
      </c>
      <c r="G1590" s="24"/>
      <c r="K1590" s="24"/>
      <c r="L1590" s="24"/>
      <c r="M1590" s="24"/>
    </row>
    <row r="1591" spans="1:13" ht="15" x14ac:dyDescent="0.2">
      <c r="A1591" s="32">
        <f t="shared" si="254"/>
        <v>317501</v>
      </c>
      <c r="B1591" s="25">
        <f t="shared" si="255"/>
        <v>317700</v>
      </c>
      <c r="C1591" s="24">
        <f t="shared" si="256"/>
        <v>24597</v>
      </c>
      <c r="D1591" s="24">
        <f t="shared" si="257"/>
        <v>38864</v>
      </c>
      <c r="E1591" s="24">
        <f t="shared" si="258"/>
        <v>22757</v>
      </c>
      <c r="F1591" s="24">
        <f t="shared" si="259"/>
        <v>65625</v>
      </c>
      <c r="G1591" s="24"/>
      <c r="K1591" s="26"/>
      <c r="L1591" s="26"/>
      <c r="M1591" s="26"/>
    </row>
    <row r="1592" spans="1:13" ht="15" x14ac:dyDescent="0.2">
      <c r="A1592" s="32">
        <f t="shared" si="254"/>
        <v>317701</v>
      </c>
      <c r="B1592" s="25">
        <f t="shared" si="255"/>
        <v>317900</v>
      </c>
      <c r="C1592" s="24">
        <f t="shared" si="256"/>
        <v>24611</v>
      </c>
      <c r="D1592" s="24">
        <f t="shared" si="257"/>
        <v>38888</v>
      </c>
      <c r="E1592" s="24">
        <f t="shared" si="258"/>
        <v>22771</v>
      </c>
      <c r="F1592" s="24">
        <f t="shared" si="259"/>
        <v>65665</v>
      </c>
      <c r="G1592" s="24"/>
      <c r="K1592" s="26"/>
      <c r="L1592" s="26"/>
      <c r="M1592" s="26"/>
    </row>
    <row r="1593" spans="1:13" x14ac:dyDescent="0.15">
      <c r="A1593" s="32">
        <f t="shared" si="254"/>
        <v>317901</v>
      </c>
      <c r="B1593" s="25">
        <f t="shared" si="255"/>
        <v>318100</v>
      </c>
      <c r="C1593" s="24">
        <f t="shared" si="256"/>
        <v>24625</v>
      </c>
      <c r="D1593" s="24">
        <f t="shared" si="257"/>
        <v>38912</v>
      </c>
      <c r="E1593" s="24">
        <f t="shared" si="258"/>
        <v>22785</v>
      </c>
      <c r="F1593" s="24">
        <f t="shared" si="259"/>
        <v>65705</v>
      </c>
      <c r="G1593" s="24"/>
      <c r="K1593" s="24"/>
      <c r="L1593" s="24"/>
      <c r="M1593" s="24"/>
    </row>
    <row r="1594" spans="1:13" ht="15" x14ac:dyDescent="0.2">
      <c r="A1594" s="32">
        <f t="shared" si="254"/>
        <v>318101</v>
      </c>
      <c r="B1594" s="25">
        <f t="shared" si="255"/>
        <v>318300</v>
      </c>
      <c r="C1594" s="24">
        <f t="shared" si="256"/>
        <v>24639</v>
      </c>
      <c r="D1594" s="24">
        <f t="shared" si="257"/>
        <v>38936</v>
      </c>
      <c r="E1594" s="24">
        <f t="shared" si="258"/>
        <v>22799</v>
      </c>
      <c r="F1594" s="24">
        <f t="shared" si="259"/>
        <v>65745</v>
      </c>
      <c r="G1594" s="24"/>
      <c r="K1594" s="26"/>
      <c r="L1594" s="26"/>
      <c r="M1594" s="26"/>
    </row>
    <row r="1595" spans="1:13" ht="15" x14ac:dyDescent="0.2">
      <c r="A1595" s="32">
        <f t="shared" si="254"/>
        <v>318301</v>
      </c>
      <c r="B1595" s="25">
        <f t="shared" si="255"/>
        <v>318500</v>
      </c>
      <c r="C1595" s="24">
        <f t="shared" si="256"/>
        <v>24653</v>
      </c>
      <c r="D1595" s="24">
        <f t="shared" si="257"/>
        <v>38960</v>
      </c>
      <c r="E1595" s="24">
        <f t="shared" si="258"/>
        <v>22813</v>
      </c>
      <c r="F1595" s="24">
        <f t="shared" si="259"/>
        <v>65785</v>
      </c>
      <c r="G1595" s="24"/>
      <c r="K1595" s="26"/>
      <c r="L1595" s="26"/>
      <c r="M1595" s="26"/>
    </row>
    <row r="1596" spans="1:13" x14ac:dyDescent="0.15">
      <c r="A1596" s="32">
        <f t="shared" si="254"/>
        <v>318501</v>
      </c>
      <c r="B1596" s="25">
        <f t="shared" si="255"/>
        <v>318700</v>
      </c>
      <c r="C1596" s="24">
        <f t="shared" si="256"/>
        <v>24667</v>
      </c>
      <c r="D1596" s="24">
        <f t="shared" si="257"/>
        <v>38984</v>
      </c>
      <c r="E1596" s="24">
        <f t="shared" si="258"/>
        <v>22827</v>
      </c>
      <c r="F1596" s="24">
        <f t="shared" si="259"/>
        <v>65825</v>
      </c>
      <c r="G1596" s="24"/>
      <c r="K1596" s="24"/>
      <c r="L1596" s="24"/>
      <c r="M1596" s="24"/>
    </row>
    <row r="1597" spans="1:13" ht="15" x14ac:dyDescent="0.2">
      <c r="A1597" s="32">
        <f t="shared" si="254"/>
        <v>318701</v>
      </c>
      <c r="B1597" s="25">
        <f t="shared" si="255"/>
        <v>318900</v>
      </c>
      <c r="C1597" s="24">
        <f t="shared" si="256"/>
        <v>24681</v>
      </c>
      <c r="D1597" s="24">
        <f t="shared" si="257"/>
        <v>39008</v>
      </c>
      <c r="E1597" s="24">
        <f t="shared" si="258"/>
        <v>22841</v>
      </c>
      <c r="F1597" s="24">
        <f t="shared" si="259"/>
        <v>65865</v>
      </c>
      <c r="G1597" s="24"/>
      <c r="K1597" s="26"/>
      <c r="L1597" s="26"/>
      <c r="M1597" s="26"/>
    </row>
    <row r="1598" spans="1:13" ht="15" x14ac:dyDescent="0.2">
      <c r="A1598" s="32">
        <f t="shared" si="254"/>
        <v>318901</v>
      </c>
      <c r="B1598" s="25">
        <f t="shared" si="255"/>
        <v>319100</v>
      </c>
      <c r="C1598" s="24">
        <f t="shared" si="256"/>
        <v>24695</v>
      </c>
      <c r="D1598" s="24">
        <f t="shared" si="257"/>
        <v>39032</v>
      </c>
      <c r="E1598" s="24">
        <f t="shared" si="258"/>
        <v>22855</v>
      </c>
      <c r="F1598" s="24">
        <f t="shared" si="259"/>
        <v>65905</v>
      </c>
      <c r="G1598" s="24"/>
      <c r="K1598" s="26"/>
      <c r="L1598" s="26"/>
      <c r="M1598" s="26"/>
    </row>
    <row r="1599" spans="1:13" x14ac:dyDescent="0.15">
      <c r="A1599" s="32">
        <f t="shared" si="254"/>
        <v>319101</v>
      </c>
      <c r="B1599" s="25">
        <f t="shared" si="255"/>
        <v>319300</v>
      </c>
      <c r="C1599" s="24">
        <f t="shared" si="256"/>
        <v>24709</v>
      </c>
      <c r="D1599" s="24">
        <f t="shared" si="257"/>
        <v>39056</v>
      </c>
      <c r="E1599" s="24">
        <f t="shared" si="258"/>
        <v>22869</v>
      </c>
      <c r="F1599" s="24">
        <f t="shared" si="259"/>
        <v>65945</v>
      </c>
      <c r="G1599" s="24"/>
      <c r="K1599" s="24"/>
      <c r="L1599" s="24"/>
      <c r="M1599" s="24"/>
    </row>
    <row r="1600" spans="1:13" ht="15" x14ac:dyDescent="0.2">
      <c r="A1600" s="32">
        <f t="shared" si="254"/>
        <v>319301</v>
      </c>
      <c r="B1600" s="25">
        <f t="shared" si="255"/>
        <v>319500</v>
      </c>
      <c r="C1600" s="24">
        <f t="shared" si="256"/>
        <v>24723</v>
      </c>
      <c r="D1600" s="24">
        <f t="shared" si="257"/>
        <v>39080</v>
      </c>
      <c r="E1600" s="24">
        <f t="shared" si="258"/>
        <v>22883</v>
      </c>
      <c r="F1600" s="24">
        <f t="shared" si="259"/>
        <v>65985</v>
      </c>
      <c r="G1600" s="24"/>
      <c r="K1600" s="26"/>
      <c r="L1600" s="26"/>
      <c r="M1600" s="26"/>
    </row>
    <row r="1601" spans="1:13" ht="15" x14ac:dyDescent="0.2">
      <c r="A1601" s="32">
        <f t="shared" si="254"/>
        <v>319501</v>
      </c>
      <c r="B1601" s="25">
        <f t="shared" si="255"/>
        <v>319700</v>
      </c>
      <c r="C1601" s="24">
        <f t="shared" si="256"/>
        <v>24737</v>
      </c>
      <c r="D1601" s="24">
        <f t="shared" si="257"/>
        <v>39104</v>
      </c>
      <c r="E1601" s="24">
        <f t="shared" si="258"/>
        <v>22897</v>
      </c>
      <c r="F1601" s="24">
        <f t="shared" si="259"/>
        <v>66025</v>
      </c>
      <c r="G1601" s="24"/>
      <c r="K1601" s="26"/>
      <c r="L1601" s="26"/>
      <c r="M1601" s="26"/>
    </row>
    <row r="1602" spans="1:13" x14ac:dyDescent="0.15">
      <c r="A1602" s="32">
        <f t="shared" si="254"/>
        <v>319701</v>
      </c>
      <c r="B1602" s="25">
        <f t="shared" si="255"/>
        <v>319900</v>
      </c>
      <c r="C1602" s="24">
        <f t="shared" si="256"/>
        <v>24751</v>
      </c>
      <c r="D1602" s="24">
        <f t="shared" si="257"/>
        <v>39128</v>
      </c>
      <c r="E1602" s="24">
        <f t="shared" si="258"/>
        <v>22911</v>
      </c>
      <c r="F1602" s="24">
        <f t="shared" si="259"/>
        <v>66065</v>
      </c>
      <c r="G1602" s="24"/>
      <c r="K1602" s="24"/>
      <c r="L1602" s="24"/>
      <c r="M1602" s="24"/>
    </row>
    <row r="1603" spans="1:13" ht="15" x14ac:dyDescent="0.2">
      <c r="A1603" s="32">
        <f t="shared" si="254"/>
        <v>319901</v>
      </c>
      <c r="B1603" s="25">
        <f t="shared" si="255"/>
        <v>320100</v>
      </c>
      <c r="C1603" s="24">
        <f t="shared" si="256"/>
        <v>24765</v>
      </c>
      <c r="D1603" s="24">
        <f t="shared" si="257"/>
        <v>39152</v>
      </c>
      <c r="E1603" s="24">
        <f t="shared" si="258"/>
        <v>22925</v>
      </c>
      <c r="F1603" s="24">
        <f t="shared" si="259"/>
        <v>66105</v>
      </c>
      <c r="G1603" s="24"/>
      <c r="K1603" s="26"/>
      <c r="L1603" s="26"/>
      <c r="M1603" s="26"/>
    </row>
    <row r="1604" spans="1:13" ht="15" x14ac:dyDescent="0.2">
      <c r="A1604" s="32">
        <f t="shared" si="254"/>
        <v>320101</v>
      </c>
      <c r="B1604" s="25">
        <f t="shared" si="255"/>
        <v>320300</v>
      </c>
      <c r="C1604" s="24">
        <f t="shared" si="256"/>
        <v>24779</v>
      </c>
      <c r="D1604" s="24">
        <f t="shared" si="257"/>
        <v>39176</v>
      </c>
      <c r="E1604" s="24">
        <f t="shared" si="258"/>
        <v>22939</v>
      </c>
      <c r="F1604" s="24">
        <f t="shared" si="259"/>
        <v>66145</v>
      </c>
      <c r="G1604" s="24"/>
      <c r="K1604" s="26"/>
      <c r="L1604" s="26"/>
      <c r="M1604" s="26"/>
    </row>
    <row r="1605" spans="1:13" x14ac:dyDescent="0.15">
      <c r="A1605" s="32">
        <f t="shared" si="254"/>
        <v>320301</v>
      </c>
      <c r="B1605" s="25">
        <f t="shared" si="255"/>
        <v>320500</v>
      </c>
      <c r="C1605" s="24">
        <f t="shared" si="256"/>
        <v>24793</v>
      </c>
      <c r="D1605" s="24">
        <f t="shared" si="257"/>
        <v>39200</v>
      </c>
      <c r="E1605" s="24">
        <f t="shared" si="258"/>
        <v>22953</v>
      </c>
      <c r="F1605" s="24">
        <f t="shared" si="259"/>
        <v>66185</v>
      </c>
      <c r="G1605" s="24"/>
      <c r="K1605" s="24"/>
      <c r="L1605" s="24"/>
      <c r="M1605" s="24"/>
    </row>
    <row r="1606" spans="1:13" ht="15" x14ac:dyDescent="0.2">
      <c r="A1606" s="32">
        <f t="shared" ref="A1606:A1669" si="260">B1605+1</f>
        <v>320501</v>
      </c>
      <c r="B1606" s="25">
        <f t="shared" ref="B1606:B1669" si="261">B1605+200</f>
        <v>320700</v>
      </c>
      <c r="C1606" s="24">
        <f t="shared" si="256"/>
        <v>24807</v>
      </c>
      <c r="D1606" s="24">
        <f t="shared" si="257"/>
        <v>39224</v>
      </c>
      <c r="E1606" s="24">
        <f t="shared" si="258"/>
        <v>22967</v>
      </c>
      <c r="F1606" s="24">
        <f t="shared" si="259"/>
        <v>66225</v>
      </c>
      <c r="G1606" s="24"/>
      <c r="K1606" s="26"/>
      <c r="L1606" s="26"/>
      <c r="M1606" s="26"/>
    </row>
    <row r="1607" spans="1:13" ht="15" x14ac:dyDescent="0.2">
      <c r="A1607" s="32">
        <f t="shared" si="260"/>
        <v>320701</v>
      </c>
      <c r="B1607" s="25">
        <f t="shared" si="261"/>
        <v>320900</v>
      </c>
      <c r="C1607" s="24">
        <f t="shared" si="256"/>
        <v>24821</v>
      </c>
      <c r="D1607" s="24">
        <f t="shared" si="257"/>
        <v>39248</v>
      </c>
      <c r="E1607" s="24">
        <f t="shared" si="258"/>
        <v>22981</v>
      </c>
      <c r="F1607" s="24">
        <f t="shared" si="259"/>
        <v>66265</v>
      </c>
      <c r="G1607" s="24"/>
      <c r="K1607" s="26"/>
      <c r="L1607" s="26"/>
      <c r="M1607" s="26"/>
    </row>
    <row r="1608" spans="1:13" x14ac:dyDescent="0.15">
      <c r="A1608" s="32">
        <f t="shared" si="260"/>
        <v>320901</v>
      </c>
      <c r="B1608" s="25">
        <f t="shared" si="261"/>
        <v>321100</v>
      </c>
      <c r="C1608" s="24">
        <f t="shared" si="256"/>
        <v>24835</v>
      </c>
      <c r="D1608" s="24">
        <f t="shared" si="257"/>
        <v>39272</v>
      </c>
      <c r="E1608" s="24">
        <f t="shared" si="258"/>
        <v>22995</v>
      </c>
      <c r="F1608" s="24">
        <f t="shared" si="259"/>
        <v>66305</v>
      </c>
      <c r="G1608" s="24"/>
      <c r="K1608" s="24"/>
      <c r="L1608" s="24"/>
      <c r="M1608" s="24"/>
    </row>
    <row r="1609" spans="1:13" ht="15" x14ac:dyDescent="0.2">
      <c r="A1609" s="32">
        <f t="shared" si="260"/>
        <v>321101</v>
      </c>
      <c r="B1609" s="25">
        <f t="shared" si="261"/>
        <v>321300</v>
      </c>
      <c r="C1609" s="24">
        <f t="shared" si="256"/>
        <v>24849</v>
      </c>
      <c r="D1609" s="24">
        <f t="shared" si="257"/>
        <v>39296</v>
      </c>
      <c r="E1609" s="24">
        <f t="shared" si="258"/>
        <v>23009</v>
      </c>
      <c r="F1609" s="24">
        <f t="shared" si="259"/>
        <v>66345</v>
      </c>
      <c r="G1609" s="24"/>
      <c r="K1609" s="26"/>
      <c r="L1609" s="26"/>
      <c r="M1609" s="26"/>
    </row>
    <row r="1610" spans="1:13" ht="15" x14ac:dyDescent="0.2">
      <c r="A1610" s="32">
        <f t="shared" si="260"/>
        <v>321301</v>
      </c>
      <c r="B1610" s="25">
        <f t="shared" si="261"/>
        <v>321500</v>
      </c>
      <c r="C1610" s="24">
        <f t="shared" si="256"/>
        <v>24863</v>
      </c>
      <c r="D1610" s="24">
        <f t="shared" si="257"/>
        <v>39320</v>
      </c>
      <c r="E1610" s="24">
        <f t="shared" si="258"/>
        <v>23023</v>
      </c>
      <c r="F1610" s="24">
        <f t="shared" si="259"/>
        <v>66385</v>
      </c>
      <c r="G1610" s="24"/>
      <c r="K1610" s="26"/>
      <c r="L1610" s="26"/>
      <c r="M1610" s="26"/>
    </row>
    <row r="1611" spans="1:13" x14ac:dyDescent="0.15">
      <c r="A1611" s="32">
        <f t="shared" si="260"/>
        <v>321501</v>
      </c>
      <c r="B1611" s="25">
        <f t="shared" si="261"/>
        <v>321700</v>
      </c>
      <c r="C1611" s="24">
        <f t="shared" si="256"/>
        <v>24877</v>
      </c>
      <c r="D1611" s="24">
        <f t="shared" si="257"/>
        <v>39344</v>
      </c>
      <c r="E1611" s="24">
        <f t="shared" si="258"/>
        <v>23037</v>
      </c>
      <c r="F1611" s="24">
        <f t="shared" si="259"/>
        <v>66425</v>
      </c>
      <c r="G1611" s="24"/>
      <c r="K1611" s="24"/>
      <c r="L1611" s="24"/>
      <c r="M1611" s="24"/>
    </row>
    <row r="1612" spans="1:13" ht="15" x14ac:dyDescent="0.2">
      <c r="A1612" s="32">
        <f t="shared" si="260"/>
        <v>321701</v>
      </c>
      <c r="B1612" s="25">
        <f t="shared" si="261"/>
        <v>321900</v>
      </c>
      <c r="C1612" s="24">
        <f t="shared" si="256"/>
        <v>24891</v>
      </c>
      <c r="D1612" s="24">
        <f t="shared" si="257"/>
        <v>39368</v>
      </c>
      <c r="E1612" s="24">
        <f t="shared" si="258"/>
        <v>23051</v>
      </c>
      <c r="F1612" s="24">
        <f t="shared" si="259"/>
        <v>66465</v>
      </c>
      <c r="G1612" s="24"/>
      <c r="K1612" s="26"/>
      <c r="L1612" s="26"/>
      <c r="M1612" s="26"/>
    </row>
    <row r="1613" spans="1:13" ht="15" x14ac:dyDescent="0.2">
      <c r="A1613" s="32">
        <f t="shared" si="260"/>
        <v>321901</v>
      </c>
      <c r="B1613" s="25">
        <f t="shared" si="261"/>
        <v>322100</v>
      </c>
      <c r="C1613" s="24">
        <f t="shared" si="256"/>
        <v>24905</v>
      </c>
      <c r="D1613" s="24">
        <f t="shared" si="257"/>
        <v>39392</v>
      </c>
      <c r="E1613" s="24">
        <f t="shared" si="258"/>
        <v>23065</v>
      </c>
      <c r="F1613" s="24">
        <f t="shared" si="259"/>
        <v>66505</v>
      </c>
      <c r="G1613" s="24"/>
      <c r="K1613" s="26"/>
      <c r="L1613" s="26"/>
      <c r="M1613" s="26"/>
    </row>
    <row r="1614" spans="1:13" x14ac:dyDescent="0.15">
      <c r="A1614" s="32">
        <f t="shared" si="260"/>
        <v>322101</v>
      </c>
      <c r="B1614" s="25">
        <f t="shared" si="261"/>
        <v>322300</v>
      </c>
      <c r="C1614" s="24">
        <f t="shared" si="256"/>
        <v>24919</v>
      </c>
      <c r="D1614" s="24">
        <f t="shared" si="257"/>
        <v>39416</v>
      </c>
      <c r="E1614" s="24">
        <f t="shared" si="258"/>
        <v>23079</v>
      </c>
      <c r="F1614" s="24">
        <f t="shared" si="259"/>
        <v>66545</v>
      </c>
      <c r="G1614" s="24"/>
      <c r="K1614" s="24"/>
      <c r="L1614" s="24"/>
      <c r="M1614" s="24"/>
    </row>
    <row r="1615" spans="1:13" ht="15" x14ac:dyDescent="0.2">
      <c r="A1615" s="32">
        <f t="shared" si="260"/>
        <v>322301</v>
      </c>
      <c r="B1615" s="25">
        <f t="shared" si="261"/>
        <v>322500</v>
      </c>
      <c r="C1615" s="24">
        <f t="shared" si="256"/>
        <v>24933</v>
      </c>
      <c r="D1615" s="24">
        <f t="shared" si="257"/>
        <v>39440</v>
      </c>
      <c r="E1615" s="24">
        <f t="shared" si="258"/>
        <v>23093</v>
      </c>
      <c r="F1615" s="24">
        <f t="shared" si="259"/>
        <v>66585</v>
      </c>
      <c r="G1615" s="24"/>
      <c r="K1615" s="26"/>
      <c r="L1615" s="26"/>
      <c r="M1615" s="26"/>
    </row>
    <row r="1616" spans="1:13" ht="15" x14ac:dyDescent="0.2">
      <c r="A1616" s="32">
        <f t="shared" si="260"/>
        <v>322501</v>
      </c>
      <c r="B1616" s="25">
        <f t="shared" si="261"/>
        <v>322700</v>
      </c>
      <c r="C1616" s="24">
        <f t="shared" si="256"/>
        <v>24947</v>
      </c>
      <c r="D1616" s="24">
        <f t="shared" si="257"/>
        <v>39464</v>
      </c>
      <c r="E1616" s="24">
        <f t="shared" si="258"/>
        <v>23107</v>
      </c>
      <c r="F1616" s="24">
        <f t="shared" si="259"/>
        <v>66625</v>
      </c>
      <c r="G1616" s="24"/>
      <c r="K1616" s="26"/>
      <c r="L1616" s="26"/>
      <c r="M1616" s="26"/>
    </row>
    <row r="1617" spans="1:13" x14ac:dyDescent="0.15">
      <c r="A1617" s="32">
        <f t="shared" si="260"/>
        <v>322701</v>
      </c>
      <c r="B1617" s="25">
        <f t="shared" si="261"/>
        <v>322900</v>
      </c>
      <c r="C1617" s="24">
        <f t="shared" si="256"/>
        <v>24961</v>
      </c>
      <c r="D1617" s="24">
        <f t="shared" si="257"/>
        <v>39488</v>
      </c>
      <c r="E1617" s="24">
        <f t="shared" si="258"/>
        <v>23121</v>
      </c>
      <c r="F1617" s="24">
        <f t="shared" si="259"/>
        <v>66665</v>
      </c>
      <c r="G1617" s="24"/>
      <c r="K1617" s="24"/>
      <c r="L1617" s="24"/>
      <c r="M1617" s="24"/>
    </row>
    <row r="1618" spans="1:13" ht="15" x14ac:dyDescent="0.2">
      <c r="A1618" s="32">
        <f t="shared" si="260"/>
        <v>322901</v>
      </c>
      <c r="B1618" s="25">
        <f t="shared" si="261"/>
        <v>323100</v>
      </c>
      <c r="C1618" s="24">
        <f t="shared" si="256"/>
        <v>24975</v>
      </c>
      <c r="D1618" s="24">
        <f t="shared" si="257"/>
        <v>39512</v>
      </c>
      <c r="E1618" s="24">
        <f t="shared" si="258"/>
        <v>23135</v>
      </c>
      <c r="F1618" s="24">
        <f t="shared" si="259"/>
        <v>66705</v>
      </c>
      <c r="G1618" s="24"/>
      <c r="K1618" s="26"/>
      <c r="L1618" s="26"/>
      <c r="M1618" s="26"/>
    </row>
    <row r="1619" spans="1:13" ht="15" x14ac:dyDescent="0.2">
      <c r="A1619" s="32">
        <f t="shared" si="260"/>
        <v>323101</v>
      </c>
      <c r="B1619" s="25">
        <f t="shared" si="261"/>
        <v>323300</v>
      </c>
      <c r="C1619" s="24">
        <f t="shared" si="256"/>
        <v>24989</v>
      </c>
      <c r="D1619" s="24">
        <f t="shared" si="257"/>
        <v>39536</v>
      </c>
      <c r="E1619" s="24">
        <f t="shared" si="258"/>
        <v>23149</v>
      </c>
      <c r="F1619" s="24">
        <f t="shared" si="259"/>
        <v>66745</v>
      </c>
      <c r="G1619" s="24"/>
      <c r="K1619" s="26"/>
      <c r="L1619" s="26"/>
      <c r="M1619" s="26"/>
    </row>
    <row r="1620" spans="1:13" x14ac:dyDescent="0.15">
      <c r="A1620" s="32">
        <f t="shared" si="260"/>
        <v>323301</v>
      </c>
      <c r="B1620" s="25">
        <f t="shared" si="261"/>
        <v>323500</v>
      </c>
      <c r="C1620" s="24">
        <f t="shared" si="256"/>
        <v>25003</v>
      </c>
      <c r="D1620" s="24">
        <f t="shared" si="257"/>
        <v>39560</v>
      </c>
      <c r="E1620" s="24">
        <f t="shared" si="258"/>
        <v>23163</v>
      </c>
      <c r="F1620" s="24">
        <f t="shared" si="259"/>
        <v>66785</v>
      </c>
      <c r="G1620" s="24"/>
      <c r="K1620" s="24"/>
      <c r="L1620" s="24"/>
      <c r="M1620" s="24"/>
    </row>
    <row r="1621" spans="1:13" ht="15" x14ac:dyDescent="0.2">
      <c r="A1621" s="32">
        <f t="shared" si="260"/>
        <v>323501</v>
      </c>
      <c r="B1621" s="25">
        <f t="shared" si="261"/>
        <v>323700</v>
      </c>
      <c r="C1621" s="24">
        <f t="shared" si="256"/>
        <v>25017</v>
      </c>
      <c r="D1621" s="24">
        <f t="shared" si="257"/>
        <v>39584</v>
      </c>
      <c r="E1621" s="24">
        <f t="shared" si="258"/>
        <v>23177</v>
      </c>
      <c r="F1621" s="24">
        <f t="shared" si="259"/>
        <v>66825</v>
      </c>
      <c r="G1621" s="24"/>
      <c r="K1621" s="26"/>
      <c r="L1621" s="26"/>
      <c r="M1621" s="26"/>
    </row>
    <row r="1622" spans="1:13" ht="15" x14ac:dyDescent="0.2">
      <c r="A1622" s="32">
        <f t="shared" si="260"/>
        <v>323701</v>
      </c>
      <c r="B1622" s="25">
        <f t="shared" si="261"/>
        <v>323900</v>
      </c>
      <c r="C1622" s="24">
        <f t="shared" si="256"/>
        <v>25031</v>
      </c>
      <c r="D1622" s="24">
        <f t="shared" si="257"/>
        <v>39608</v>
      </c>
      <c r="E1622" s="24">
        <f t="shared" si="258"/>
        <v>23191</v>
      </c>
      <c r="F1622" s="24">
        <f t="shared" si="259"/>
        <v>66865</v>
      </c>
      <c r="G1622" s="24"/>
      <c r="K1622" s="26"/>
      <c r="L1622" s="26"/>
      <c r="M1622" s="26"/>
    </row>
    <row r="1623" spans="1:13" x14ac:dyDescent="0.15">
      <c r="A1623" s="32">
        <f t="shared" si="260"/>
        <v>323901</v>
      </c>
      <c r="B1623" s="25">
        <f t="shared" si="261"/>
        <v>324100</v>
      </c>
      <c r="C1623" s="24">
        <f t="shared" si="256"/>
        <v>25045</v>
      </c>
      <c r="D1623" s="24">
        <f t="shared" si="257"/>
        <v>39632</v>
      </c>
      <c r="E1623" s="24">
        <f t="shared" si="258"/>
        <v>23205</v>
      </c>
      <c r="F1623" s="24">
        <f t="shared" si="259"/>
        <v>66905</v>
      </c>
      <c r="G1623" s="24"/>
      <c r="K1623" s="24"/>
      <c r="L1623" s="24"/>
      <c r="M1623" s="24"/>
    </row>
    <row r="1624" spans="1:13" ht="15" x14ac:dyDescent="0.2">
      <c r="A1624" s="32">
        <f t="shared" si="260"/>
        <v>324101</v>
      </c>
      <c r="B1624" s="25">
        <f t="shared" si="261"/>
        <v>324300</v>
      </c>
      <c r="C1624" s="24">
        <f t="shared" si="256"/>
        <v>25059</v>
      </c>
      <c r="D1624" s="24">
        <f t="shared" si="257"/>
        <v>39656</v>
      </c>
      <c r="E1624" s="24">
        <f t="shared" si="258"/>
        <v>23219</v>
      </c>
      <c r="F1624" s="24">
        <f t="shared" si="259"/>
        <v>66945</v>
      </c>
      <c r="G1624" s="24"/>
      <c r="K1624" s="26"/>
      <c r="L1624" s="26"/>
      <c r="M1624" s="26"/>
    </row>
    <row r="1625" spans="1:13" ht="15" x14ac:dyDescent="0.2">
      <c r="A1625" s="32">
        <f t="shared" si="260"/>
        <v>324301</v>
      </c>
      <c r="B1625" s="25">
        <f t="shared" si="261"/>
        <v>324500</v>
      </c>
      <c r="C1625" s="24">
        <f t="shared" si="256"/>
        <v>25073</v>
      </c>
      <c r="D1625" s="24">
        <f t="shared" si="257"/>
        <v>39680</v>
      </c>
      <c r="E1625" s="24">
        <f t="shared" si="258"/>
        <v>23233</v>
      </c>
      <c r="F1625" s="24">
        <f t="shared" si="259"/>
        <v>66985</v>
      </c>
      <c r="G1625" s="24"/>
      <c r="K1625" s="26"/>
      <c r="L1625" s="26"/>
      <c r="M1625" s="26"/>
    </row>
    <row r="1626" spans="1:13" x14ac:dyDescent="0.15">
      <c r="A1626" s="32">
        <f t="shared" si="260"/>
        <v>324501</v>
      </c>
      <c r="B1626" s="25">
        <f t="shared" si="261"/>
        <v>324700</v>
      </c>
      <c r="C1626" s="24">
        <f t="shared" si="256"/>
        <v>25087</v>
      </c>
      <c r="D1626" s="24">
        <f t="shared" si="257"/>
        <v>39704</v>
      </c>
      <c r="E1626" s="24">
        <f t="shared" si="258"/>
        <v>23247</v>
      </c>
      <c r="F1626" s="24">
        <f t="shared" si="259"/>
        <v>67025</v>
      </c>
      <c r="G1626" s="24"/>
      <c r="K1626" s="24"/>
      <c r="L1626" s="24"/>
      <c r="M1626" s="24"/>
    </row>
    <row r="1627" spans="1:13" ht="15" x14ac:dyDescent="0.2">
      <c r="A1627" s="32">
        <f t="shared" si="260"/>
        <v>324701</v>
      </c>
      <c r="B1627" s="25">
        <f t="shared" si="261"/>
        <v>324900</v>
      </c>
      <c r="C1627" s="24">
        <f t="shared" si="256"/>
        <v>25101</v>
      </c>
      <c r="D1627" s="24">
        <f t="shared" si="257"/>
        <v>39728</v>
      </c>
      <c r="E1627" s="24">
        <f t="shared" si="258"/>
        <v>23261</v>
      </c>
      <c r="F1627" s="24">
        <f t="shared" si="259"/>
        <v>67065</v>
      </c>
      <c r="G1627" s="24"/>
      <c r="K1627" s="26"/>
      <c r="L1627" s="26"/>
      <c r="M1627" s="26"/>
    </row>
    <row r="1628" spans="1:13" ht="15" x14ac:dyDescent="0.2">
      <c r="A1628" s="32">
        <f t="shared" si="260"/>
        <v>324901</v>
      </c>
      <c r="B1628" s="25">
        <f t="shared" si="261"/>
        <v>325100</v>
      </c>
      <c r="C1628" s="24">
        <f t="shared" si="256"/>
        <v>25115</v>
      </c>
      <c r="D1628" s="24">
        <f t="shared" si="257"/>
        <v>39752</v>
      </c>
      <c r="E1628" s="24">
        <f t="shared" si="258"/>
        <v>23275</v>
      </c>
      <c r="F1628" s="24">
        <f t="shared" si="259"/>
        <v>67105</v>
      </c>
      <c r="G1628" s="24"/>
      <c r="K1628" s="26"/>
      <c r="L1628" s="26"/>
      <c r="M1628" s="26"/>
    </row>
    <row r="1629" spans="1:13" x14ac:dyDescent="0.15">
      <c r="A1629" s="32">
        <f t="shared" si="260"/>
        <v>325101</v>
      </c>
      <c r="B1629" s="25">
        <f t="shared" si="261"/>
        <v>325300</v>
      </c>
      <c r="C1629" s="24">
        <f t="shared" si="256"/>
        <v>25129</v>
      </c>
      <c r="D1629" s="24">
        <f t="shared" si="257"/>
        <v>39776</v>
      </c>
      <c r="E1629" s="24">
        <f t="shared" si="258"/>
        <v>23289</v>
      </c>
      <c r="F1629" s="24">
        <f t="shared" si="259"/>
        <v>67145</v>
      </c>
      <c r="G1629" s="24"/>
      <c r="K1629" s="24"/>
      <c r="L1629" s="24"/>
      <c r="M1629" s="24"/>
    </row>
    <row r="1630" spans="1:13" ht="15" x14ac:dyDescent="0.2">
      <c r="A1630" s="32">
        <f t="shared" si="260"/>
        <v>325301</v>
      </c>
      <c r="B1630" s="25">
        <f t="shared" si="261"/>
        <v>325500</v>
      </c>
      <c r="C1630" s="24">
        <f t="shared" ref="C1630:C1693" si="262">C1629+($B1630-$B1629)*(VLOOKUP($A1630,$H$4:$M$14,3))</f>
        <v>25143</v>
      </c>
      <c r="D1630" s="24">
        <f t="shared" ref="D1630:D1693" si="263">D1629+($B1630-$B1629)*(VLOOKUP($A1630,$H$4:$M$14,4))</f>
        <v>39800</v>
      </c>
      <c r="E1630" s="24">
        <f t="shared" ref="E1630:E1693" si="264">E1629+($B1630-$B1629)*(VLOOKUP($A1630,$H$4:$M$14,5))</f>
        <v>23303</v>
      </c>
      <c r="F1630" s="24">
        <f t="shared" ref="F1630:F1693" si="265">F1629+($B1630-$B1629)*(VLOOKUP($A1630,$H$4:$M$14,6))</f>
        <v>67185</v>
      </c>
      <c r="G1630" s="24"/>
      <c r="K1630" s="26"/>
      <c r="L1630" s="26"/>
      <c r="M1630" s="26"/>
    </row>
    <row r="1631" spans="1:13" ht="15" x14ac:dyDescent="0.2">
      <c r="A1631" s="32">
        <f t="shared" si="260"/>
        <v>325501</v>
      </c>
      <c r="B1631" s="25">
        <f t="shared" si="261"/>
        <v>325700</v>
      </c>
      <c r="C1631" s="24">
        <f t="shared" si="262"/>
        <v>25157</v>
      </c>
      <c r="D1631" s="24">
        <f t="shared" si="263"/>
        <v>39824</v>
      </c>
      <c r="E1631" s="24">
        <f t="shared" si="264"/>
        <v>23317</v>
      </c>
      <c r="F1631" s="24">
        <f t="shared" si="265"/>
        <v>67225</v>
      </c>
      <c r="G1631" s="24"/>
      <c r="K1631" s="26"/>
      <c r="L1631" s="26"/>
      <c r="M1631" s="26"/>
    </row>
    <row r="1632" spans="1:13" x14ac:dyDescent="0.15">
      <c r="A1632" s="32">
        <f t="shared" si="260"/>
        <v>325701</v>
      </c>
      <c r="B1632" s="25">
        <f t="shared" si="261"/>
        <v>325900</v>
      </c>
      <c r="C1632" s="24">
        <f t="shared" si="262"/>
        <v>25171</v>
      </c>
      <c r="D1632" s="24">
        <f t="shared" si="263"/>
        <v>39848</v>
      </c>
      <c r="E1632" s="24">
        <f t="shared" si="264"/>
        <v>23331</v>
      </c>
      <c r="F1632" s="24">
        <f t="shared" si="265"/>
        <v>67265</v>
      </c>
      <c r="G1632" s="24"/>
      <c r="K1632" s="24"/>
      <c r="L1632" s="24"/>
      <c r="M1632" s="24"/>
    </row>
    <row r="1633" spans="1:13" ht="15" x14ac:dyDescent="0.2">
      <c r="A1633" s="32">
        <f t="shared" si="260"/>
        <v>325901</v>
      </c>
      <c r="B1633" s="25">
        <f t="shared" si="261"/>
        <v>326100</v>
      </c>
      <c r="C1633" s="24">
        <f t="shared" si="262"/>
        <v>25185</v>
      </c>
      <c r="D1633" s="24">
        <f t="shared" si="263"/>
        <v>39872</v>
      </c>
      <c r="E1633" s="24">
        <f t="shared" si="264"/>
        <v>23345</v>
      </c>
      <c r="F1633" s="24">
        <f t="shared" si="265"/>
        <v>67305</v>
      </c>
      <c r="G1633" s="24"/>
      <c r="K1633" s="26"/>
      <c r="L1633" s="26"/>
      <c r="M1633" s="26"/>
    </row>
    <row r="1634" spans="1:13" ht="15" x14ac:dyDescent="0.2">
      <c r="A1634" s="32">
        <f t="shared" si="260"/>
        <v>326101</v>
      </c>
      <c r="B1634" s="25">
        <f t="shared" si="261"/>
        <v>326300</v>
      </c>
      <c r="C1634" s="24">
        <f t="shared" si="262"/>
        <v>25199</v>
      </c>
      <c r="D1634" s="24">
        <f t="shared" si="263"/>
        <v>39896</v>
      </c>
      <c r="E1634" s="24">
        <f t="shared" si="264"/>
        <v>23359</v>
      </c>
      <c r="F1634" s="24">
        <f t="shared" si="265"/>
        <v>67345</v>
      </c>
      <c r="G1634" s="24"/>
      <c r="K1634" s="26"/>
      <c r="L1634" s="26"/>
      <c r="M1634" s="26"/>
    </row>
    <row r="1635" spans="1:13" x14ac:dyDescent="0.15">
      <c r="A1635" s="32">
        <f t="shared" si="260"/>
        <v>326301</v>
      </c>
      <c r="B1635" s="25">
        <f t="shared" si="261"/>
        <v>326500</v>
      </c>
      <c r="C1635" s="24">
        <f t="shared" si="262"/>
        <v>25213</v>
      </c>
      <c r="D1635" s="24">
        <f t="shared" si="263"/>
        <v>39920</v>
      </c>
      <c r="E1635" s="24">
        <f t="shared" si="264"/>
        <v>23373</v>
      </c>
      <c r="F1635" s="24">
        <f t="shared" si="265"/>
        <v>67385</v>
      </c>
      <c r="G1635" s="24"/>
      <c r="K1635" s="24"/>
      <c r="L1635" s="24"/>
      <c r="M1635" s="24"/>
    </row>
    <row r="1636" spans="1:13" ht="15" x14ac:dyDescent="0.2">
      <c r="A1636" s="32">
        <f t="shared" si="260"/>
        <v>326501</v>
      </c>
      <c r="B1636" s="25">
        <f t="shared" si="261"/>
        <v>326700</v>
      </c>
      <c r="C1636" s="24">
        <f t="shared" si="262"/>
        <v>25227</v>
      </c>
      <c r="D1636" s="24">
        <f t="shared" si="263"/>
        <v>39944</v>
      </c>
      <c r="E1636" s="24">
        <f t="shared" si="264"/>
        <v>23387</v>
      </c>
      <c r="F1636" s="24">
        <f t="shared" si="265"/>
        <v>67425</v>
      </c>
      <c r="G1636" s="24"/>
      <c r="K1636" s="26"/>
      <c r="L1636" s="26"/>
      <c r="M1636" s="26"/>
    </row>
    <row r="1637" spans="1:13" ht="15" x14ac:dyDescent="0.2">
      <c r="A1637" s="32">
        <f t="shared" si="260"/>
        <v>326701</v>
      </c>
      <c r="B1637" s="25">
        <f t="shared" si="261"/>
        <v>326900</v>
      </c>
      <c r="C1637" s="24">
        <f t="shared" si="262"/>
        <v>25241</v>
      </c>
      <c r="D1637" s="24">
        <f t="shared" si="263"/>
        <v>39968</v>
      </c>
      <c r="E1637" s="24">
        <f t="shared" si="264"/>
        <v>23401</v>
      </c>
      <c r="F1637" s="24">
        <f t="shared" si="265"/>
        <v>67465</v>
      </c>
      <c r="G1637" s="24"/>
      <c r="K1637" s="26"/>
      <c r="L1637" s="26"/>
      <c r="M1637" s="26"/>
    </row>
    <row r="1638" spans="1:13" x14ac:dyDescent="0.15">
      <c r="A1638" s="32">
        <f t="shared" si="260"/>
        <v>326901</v>
      </c>
      <c r="B1638" s="25">
        <f t="shared" si="261"/>
        <v>327100</v>
      </c>
      <c r="C1638" s="24">
        <f t="shared" si="262"/>
        <v>25255</v>
      </c>
      <c r="D1638" s="24">
        <f t="shared" si="263"/>
        <v>39992</v>
      </c>
      <c r="E1638" s="24">
        <f t="shared" si="264"/>
        <v>23415</v>
      </c>
      <c r="F1638" s="24">
        <f t="shared" si="265"/>
        <v>67505</v>
      </c>
      <c r="G1638" s="24"/>
      <c r="K1638" s="24"/>
      <c r="L1638" s="24"/>
      <c r="M1638" s="24"/>
    </row>
    <row r="1639" spans="1:13" ht="15" x14ac:dyDescent="0.2">
      <c r="A1639" s="32">
        <f t="shared" si="260"/>
        <v>327101</v>
      </c>
      <c r="B1639" s="25">
        <f t="shared" si="261"/>
        <v>327300</v>
      </c>
      <c r="C1639" s="24">
        <f t="shared" si="262"/>
        <v>25269</v>
      </c>
      <c r="D1639" s="24">
        <f t="shared" si="263"/>
        <v>40016</v>
      </c>
      <c r="E1639" s="24">
        <f t="shared" si="264"/>
        <v>23429</v>
      </c>
      <c r="F1639" s="24">
        <f t="shared" si="265"/>
        <v>67545</v>
      </c>
      <c r="G1639" s="24"/>
      <c r="K1639" s="26"/>
      <c r="L1639" s="26"/>
      <c r="M1639" s="26"/>
    </row>
    <row r="1640" spans="1:13" ht="15" x14ac:dyDescent="0.2">
      <c r="A1640" s="32">
        <f t="shared" si="260"/>
        <v>327301</v>
      </c>
      <c r="B1640" s="25">
        <f t="shared" si="261"/>
        <v>327500</v>
      </c>
      <c r="C1640" s="24">
        <f t="shared" si="262"/>
        <v>25283</v>
      </c>
      <c r="D1640" s="24">
        <f t="shared" si="263"/>
        <v>40040</v>
      </c>
      <c r="E1640" s="24">
        <f t="shared" si="264"/>
        <v>23443</v>
      </c>
      <c r="F1640" s="24">
        <f t="shared" si="265"/>
        <v>67585</v>
      </c>
      <c r="G1640" s="24"/>
      <c r="K1640" s="26"/>
      <c r="L1640" s="26"/>
      <c r="M1640" s="26"/>
    </row>
    <row r="1641" spans="1:13" x14ac:dyDescent="0.15">
      <c r="A1641" s="32">
        <f t="shared" si="260"/>
        <v>327501</v>
      </c>
      <c r="B1641" s="25">
        <f t="shared" si="261"/>
        <v>327700</v>
      </c>
      <c r="C1641" s="24">
        <f t="shared" si="262"/>
        <v>25297</v>
      </c>
      <c r="D1641" s="24">
        <f t="shared" si="263"/>
        <v>40064</v>
      </c>
      <c r="E1641" s="24">
        <f t="shared" si="264"/>
        <v>23457</v>
      </c>
      <c r="F1641" s="24">
        <f t="shared" si="265"/>
        <v>67625</v>
      </c>
      <c r="G1641" s="24"/>
      <c r="K1641" s="24"/>
      <c r="L1641" s="24"/>
      <c r="M1641" s="24"/>
    </row>
    <row r="1642" spans="1:13" ht="15" x14ac:dyDescent="0.2">
      <c r="A1642" s="32">
        <f t="shared" si="260"/>
        <v>327701</v>
      </c>
      <c r="B1642" s="25">
        <f t="shared" si="261"/>
        <v>327900</v>
      </c>
      <c r="C1642" s="24">
        <f t="shared" si="262"/>
        <v>25311</v>
      </c>
      <c r="D1642" s="24">
        <f t="shared" si="263"/>
        <v>40088</v>
      </c>
      <c r="E1642" s="24">
        <f t="shared" si="264"/>
        <v>23471</v>
      </c>
      <c r="F1642" s="24">
        <f t="shared" si="265"/>
        <v>67665</v>
      </c>
      <c r="G1642" s="24"/>
      <c r="K1642" s="26"/>
      <c r="L1642" s="26"/>
      <c r="M1642" s="26"/>
    </row>
    <row r="1643" spans="1:13" ht="15" x14ac:dyDescent="0.2">
      <c r="A1643" s="32">
        <f t="shared" si="260"/>
        <v>327901</v>
      </c>
      <c r="B1643" s="25">
        <f t="shared" si="261"/>
        <v>328100</v>
      </c>
      <c r="C1643" s="24">
        <f t="shared" si="262"/>
        <v>25325</v>
      </c>
      <c r="D1643" s="24">
        <f t="shared" si="263"/>
        <v>40112</v>
      </c>
      <c r="E1643" s="24">
        <f t="shared" si="264"/>
        <v>23485</v>
      </c>
      <c r="F1643" s="24">
        <f t="shared" si="265"/>
        <v>67705</v>
      </c>
      <c r="G1643" s="24"/>
      <c r="K1643" s="26"/>
      <c r="L1643" s="26"/>
      <c r="M1643" s="26"/>
    </row>
    <row r="1644" spans="1:13" x14ac:dyDescent="0.15">
      <c r="A1644" s="32">
        <f t="shared" si="260"/>
        <v>328101</v>
      </c>
      <c r="B1644" s="25">
        <f t="shared" si="261"/>
        <v>328300</v>
      </c>
      <c r="C1644" s="24">
        <f t="shared" si="262"/>
        <v>25339</v>
      </c>
      <c r="D1644" s="24">
        <f t="shared" si="263"/>
        <v>40136</v>
      </c>
      <c r="E1644" s="24">
        <f t="shared" si="264"/>
        <v>23499</v>
      </c>
      <c r="F1644" s="24">
        <f t="shared" si="265"/>
        <v>67745</v>
      </c>
      <c r="G1644" s="24"/>
      <c r="K1644" s="24"/>
      <c r="L1644" s="24"/>
      <c r="M1644" s="24"/>
    </row>
    <row r="1645" spans="1:13" ht="15" x14ac:dyDescent="0.2">
      <c r="A1645" s="32">
        <f t="shared" si="260"/>
        <v>328301</v>
      </c>
      <c r="B1645" s="25">
        <f t="shared" si="261"/>
        <v>328500</v>
      </c>
      <c r="C1645" s="24">
        <f t="shared" si="262"/>
        <v>25353</v>
      </c>
      <c r="D1645" s="24">
        <f t="shared" si="263"/>
        <v>40160</v>
      </c>
      <c r="E1645" s="24">
        <f t="shared" si="264"/>
        <v>23513</v>
      </c>
      <c r="F1645" s="24">
        <f t="shared" si="265"/>
        <v>67785</v>
      </c>
      <c r="G1645" s="24"/>
      <c r="K1645" s="26"/>
      <c r="L1645" s="26"/>
      <c r="M1645" s="26"/>
    </row>
    <row r="1646" spans="1:13" ht="15" x14ac:dyDescent="0.2">
      <c r="A1646" s="32">
        <f t="shared" si="260"/>
        <v>328501</v>
      </c>
      <c r="B1646" s="25">
        <f t="shared" si="261"/>
        <v>328700</v>
      </c>
      <c r="C1646" s="24">
        <f t="shared" si="262"/>
        <v>25367</v>
      </c>
      <c r="D1646" s="24">
        <f t="shared" si="263"/>
        <v>40184</v>
      </c>
      <c r="E1646" s="24">
        <f t="shared" si="264"/>
        <v>23527</v>
      </c>
      <c r="F1646" s="24">
        <f t="shared" si="265"/>
        <v>67825</v>
      </c>
      <c r="G1646" s="24"/>
      <c r="K1646" s="26"/>
      <c r="L1646" s="26"/>
      <c r="M1646" s="26"/>
    </row>
    <row r="1647" spans="1:13" x14ac:dyDescent="0.15">
      <c r="A1647" s="32">
        <f t="shared" si="260"/>
        <v>328701</v>
      </c>
      <c r="B1647" s="25">
        <f t="shared" si="261"/>
        <v>328900</v>
      </c>
      <c r="C1647" s="24">
        <f t="shared" si="262"/>
        <v>25381</v>
      </c>
      <c r="D1647" s="24">
        <f t="shared" si="263"/>
        <v>40208</v>
      </c>
      <c r="E1647" s="24">
        <f t="shared" si="264"/>
        <v>23541</v>
      </c>
      <c r="F1647" s="24">
        <f t="shared" si="265"/>
        <v>67865</v>
      </c>
      <c r="G1647" s="24"/>
      <c r="K1647" s="24"/>
      <c r="L1647" s="24"/>
      <c r="M1647" s="24"/>
    </row>
    <row r="1648" spans="1:13" ht="15" x14ac:dyDescent="0.2">
      <c r="A1648" s="32">
        <f t="shared" si="260"/>
        <v>328901</v>
      </c>
      <c r="B1648" s="25">
        <f t="shared" si="261"/>
        <v>329100</v>
      </c>
      <c r="C1648" s="24">
        <f t="shared" si="262"/>
        <v>25395</v>
      </c>
      <c r="D1648" s="24">
        <f t="shared" si="263"/>
        <v>40232</v>
      </c>
      <c r="E1648" s="24">
        <f t="shared" si="264"/>
        <v>23555</v>
      </c>
      <c r="F1648" s="24">
        <f t="shared" si="265"/>
        <v>67905</v>
      </c>
      <c r="G1648" s="24"/>
      <c r="K1648" s="26"/>
      <c r="L1648" s="26"/>
      <c r="M1648" s="26"/>
    </row>
    <row r="1649" spans="1:13" ht="15" x14ac:dyDescent="0.2">
      <c r="A1649" s="32">
        <f t="shared" si="260"/>
        <v>329101</v>
      </c>
      <c r="B1649" s="25">
        <f t="shared" si="261"/>
        <v>329300</v>
      </c>
      <c r="C1649" s="24">
        <f t="shared" si="262"/>
        <v>25409</v>
      </c>
      <c r="D1649" s="24">
        <f t="shared" si="263"/>
        <v>40256</v>
      </c>
      <c r="E1649" s="24">
        <f t="shared" si="264"/>
        <v>23569</v>
      </c>
      <c r="F1649" s="24">
        <f t="shared" si="265"/>
        <v>67945</v>
      </c>
      <c r="G1649" s="24"/>
      <c r="K1649" s="26"/>
      <c r="L1649" s="26"/>
      <c r="M1649" s="26"/>
    </row>
    <row r="1650" spans="1:13" x14ac:dyDescent="0.15">
      <c r="A1650" s="32">
        <f t="shared" si="260"/>
        <v>329301</v>
      </c>
      <c r="B1650" s="25">
        <f t="shared" si="261"/>
        <v>329500</v>
      </c>
      <c r="C1650" s="24">
        <f t="shared" si="262"/>
        <v>25423</v>
      </c>
      <c r="D1650" s="24">
        <f t="shared" si="263"/>
        <v>40280</v>
      </c>
      <c r="E1650" s="24">
        <f t="shared" si="264"/>
        <v>23583</v>
      </c>
      <c r="F1650" s="24">
        <f t="shared" si="265"/>
        <v>67985</v>
      </c>
      <c r="G1650" s="24"/>
      <c r="K1650" s="24"/>
      <c r="L1650" s="24"/>
      <c r="M1650" s="24"/>
    </row>
    <row r="1651" spans="1:13" ht="15" x14ac:dyDescent="0.2">
      <c r="A1651" s="32">
        <f t="shared" si="260"/>
        <v>329501</v>
      </c>
      <c r="B1651" s="25">
        <f t="shared" si="261"/>
        <v>329700</v>
      </c>
      <c r="C1651" s="24">
        <f t="shared" si="262"/>
        <v>25437</v>
      </c>
      <c r="D1651" s="24">
        <f t="shared" si="263"/>
        <v>40304</v>
      </c>
      <c r="E1651" s="24">
        <f t="shared" si="264"/>
        <v>23597</v>
      </c>
      <c r="F1651" s="24">
        <f t="shared" si="265"/>
        <v>68025</v>
      </c>
      <c r="G1651" s="24"/>
      <c r="K1651" s="26"/>
      <c r="L1651" s="26"/>
      <c r="M1651" s="26"/>
    </row>
    <row r="1652" spans="1:13" ht="15" x14ac:dyDescent="0.2">
      <c r="A1652" s="32">
        <f t="shared" si="260"/>
        <v>329701</v>
      </c>
      <c r="B1652" s="25">
        <f t="shared" si="261"/>
        <v>329900</v>
      </c>
      <c r="C1652" s="24">
        <f t="shared" si="262"/>
        <v>25451</v>
      </c>
      <c r="D1652" s="24">
        <f t="shared" si="263"/>
        <v>40328</v>
      </c>
      <c r="E1652" s="24">
        <f t="shared" si="264"/>
        <v>23611</v>
      </c>
      <c r="F1652" s="24">
        <f t="shared" si="265"/>
        <v>68065</v>
      </c>
      <c r="G1652" s="24"/>
      <c r="K1652" s="26"/>
      <c r="L1652" s="26"/>
      <c r="M1652" s="26"/>
    </row>
    <row r="1653" spans="1:13" x14ac:dyDescent="0.15">
      <c r="A1653" s="32">
        <f t="shared" si="260"/>
        <v>329901</v>
      </c>
      <c r="B1653" s="25">
        <f t="shared" si="261"/>
        <v>330100</v>
      </c>
      <c r="C1653" s="24">
        <f t="shared" si="262"/>
        <v>25465</v>
      </c>
      <c r="D1653" s="24">
        <f t="shared" si="263"/>
        <v>40352</v>
      </c>
      <c r="E1653" s="24">
        <f t="shared" si="264"/>
        <v>23625</v>
      </c>
      <c r="F1653" s="24">
        <f t="shared" si="265"/>
        <v>68105</v>
      </c>
      <c r="G1653" s="24"/>
      <c r="K1653" s="24"/>
      <c r="L1653" s="24"/>
      <c r="M1653" s="24"/>
    </row>
    <row r="1654" spans="1:13" ht="15" x14ac:dyDescent="0.2">
      <c r="A1654" s="32">
        <f t="shared" si="260"/>
        <v>330101</v>
      </c>
      <c r="B1654" s="25">
        <f t="shared" si="261"/>
        <v>330300</v>
      </c>
      <c r="C1654" s="24">
        <f t="shared" si="262"/>
        <v>25479</v>
      </c>
      <c r="D1654" s="24">
        <f t="shared" si="263"/>
        <v>40376</v>
      </c>
      <c r="E1654" s="24">
        <f t="shared" si="264"/>
        <v>23639</v>
      </c>
      <c r="F1654" s="24">
        <f t="shared" si="265"/>
        <v>68145</v>
      </c>
      <c r="G1654" s="24"/>
      <c r="K1654" s="26"/>
      <c r="L1654" s="26"/>
      <c r="M1654" s="26"/>
    </row>
    <row r="1655" spans="1:13" ht="15" x14ac:dyDescent="0.2">
      <c r="A1655" s="32">
        <f t="shared" si="260"/>
        <v>330301</v>
      </c>
      <c r="B1655" s="25">
        <f t="shared" si="261"/>
        <v>330500</v>
      </c>
      <c r="C1655" s="24">
        <f t="shared" si="262"/>
        <v>25493</v>
      </c>
      <c r="D1655" s="24">
        <f t="shared" si="263"/>
        <v>40400</v>
      </c>
      <c r="E1655" s="24">
        <f t="shared" si="264"/>
        <v>23653</v>
      </c>
      <c r="F1655" s="24">
        <f t="shared" si="265"/>
        <v>68185</v>
      </c>
      <c r="G1655" s="24"/>
      <c r="K1655" s="26"/>
      <c r="L1655" s="26"/>
      <c r="M1655" s="26"/>
    </row>
    <row r="1656" spans="1:13" x14ac:dyDescent="0.15">
      <c r="A1656" s="32">
        <f t="shared" si="260"/>
        <v>330501</v>
      </c>
      <c r="B1656" s="25">
        <f t="shared" si="261"/>
        <v>330700</v>
      </c>
      <c r="C1656" s="24">
        <f t="shared" si="262"/>
        <v>25507</v>
      </c>
      <c r="D1656" s="24">
        <f t="shared" si="263"/>
        <v>40424</v>
      </c>
      <c r="E1656" s="24">
        <f t="shared" si="264"/>
        <v>23667</v>
      </c>
      <c r="F1656" s="24">
        <f t="shared" si="265"/>
        <v>68225</v>
      </c>
      <c r="G1656" s="24"/>
      <c r="K1656" s="24"/>
      <c r="L1656" s="24"/>
      <c r="M1656" s="24"/>
    </row>
    <row r="1657" spans="1:13" ht="15" x14ac:dyDescent="0.2">
      <c r="A1657" s="32">
        <f t="shared" si="260"/>
        <v>330701</v>
      </c>
      <c r="B1657" s="25">
        <f t="shared" si="261"/>
        <v>330900</v>
      </c>
      <c r="C1657" s="24">
        <f t="shared" si="262"/>
        <v>25521</v>
      </c>
      <c r="D1657" s="24">
        <f t="shared" si="263"/>
        <v>40448</v>
      </c>
      <c r="E1657" s="24">
        <f t="shared" si="264"/>
        <v>23681</v>
      </c>
      <c r="F1657" s="24">
        <f t="shared" si="265"/>
        <v>68265</v>
      </c>
      <c r="G1657" s="24"/>
      <c r="K1657" s="26"/>
      <c r="L1657" s="26"/>
      <c r="M1657" s="26"/>
    </row>
    <row r="1658" spans="1:13" ht="15" x14ac:dyDescent="0.2">
      <c r="A1658" s="32">
        <f t="shared" si="260"/>
        <v>330901</v>
      </c>
      <c r="B1658" s="25">
        <f t="shared" si="261"/>
        <v>331100</v>
      </c>
      <c r="C1658" s="24">
        <f t="shared" si="262"/>
        <v>25535</v>
      </c>
      <c r="D1658" s="24">
        <f t="shared" si="263"/>
        <v>40472</v>
      </c>
      <c r="E1658" s="24">
        <f t="shared" si="264"/>
        <v>23695</v>
      </c>
      <c r="F1658" s="24">
        <f t="shared" si="265"/>
        <v>68305</v>
      </c>
      <c r="G1658" s="24"/>
      <c r="K1658" s="26"/>
      <c r="L1658" s="26"/>
      <c r="M1658" s="26"/>
    </row>
    <row r="1659" spans="1:13" x14ac:dyDescent="0.15">
      <c r="A1659" s="32">
        <f t="shared" si="260"/>
        <v>331101</v>
      </c>
      <c r="B1659" s="25">
        <f t="shared" si="261"/>
        <v>331300</v>
      </c>
      <c r="C1659" s="24">
        <f t="shared" si="262"/>
        <v>25549</v>
      </c>
      <c r="D1659" s="24">
        <f t="shared" si="263"/>
        <v>40496</v>
      </c>
      <c r="E1659" s="24">
        <f t="shared" si="264"/>
        <v>23709</v>
      </c>
      <c r="F1659" s="24">
        <f t="shared" si="265"/>
        <v>68345</v>
      </c>
      <c r="G1659" s="24"/>
      <c r="K1659" s="24"/>
      <c r="L1659" s="24"/>
      <c r="M1659" s="24"/>
    </row>
    <row r="1660" spans="1:13" ht="15" x14ac:dyDescent="0.2">
      <c r="A1660" s="32">
        <f t="shared" si="260"/>
        <v>331301</v>
      </c>
      <c r="B1660" s="25">
        <f t="shared" si="261"/>
        <v>331500</v>
      </c>
      <c r="C1660" s="24">
        <f t="shared" si="262"/>
        <v>25563</v>
      </c>
      <c r="D1660" s="24">
        <f t="shared" si="263"/>
        <v>40520</v>
      </c>
      <c r="E1660" s="24">
        <f t="shared" si="264"/>
        <v>23723</v>
      </c>
      <c r="F1660" s="24">
        <f t="shared" si="265"/>
        <v>68385</v>
      </c>
      <c r="G1660" s="24"/>
      <c r="K1660" s="26"/>
      <c r="L1660" s="26"/>
      <c r="M1660" s="26"/>
    </row>
    <row r="1661" spans="1:13" ht="15" x14ac:dyDescent="0.2">
      <c r="A1661" s="32">
        <f t="shared" si="260"/>
        <v>331501</v>
      </c>
      <c r="B1661" s="25">
        <f t="shared" si="261"/>
        <v>331700</v>
      </c>
      <c r="C1661" s="24">
        <f t="shared" si="262"/>
        <v>25577</v>
      </c>
      <c r="D1661" s="24">
        <f t="shared" si="263"/>
        <v>40544</v>
      </c>
      <c r="E1661" s="24">
        <f t="shared" si="264"/>
        <v>23737</v>
      </c>
      <c r="F1661" s="24">
        <f t="shared" si="265"/>
        <v>68425</v>
      </c>
      <c r="G1661" s="24"/>
      <c r="K1661" s="26"/>
      <c r="L1661" s="26"/>
      <c r="M1661" s="26"/>
    </row>
    <row r="1662" spans="1:13" x14ac:dyDescent="0.15">
      <c r="A1662" s="32">
        <f t="shared" si="260"/>
        <v>331701</v>
      </c>
      <c r="B1662" s="25">
        <f t="shared" si="261"/>
        <v>331900</v>
      </c>
      <c r="C1662" s="24">
        <f t="shared" si="262"/>
        <v>25591</v>
      </c>
      <c r="D1662" s="24">
        <f t="shared" si="263"/>
        <v>40568</v>
      </c>
      <c r="E1662" s="24">
        <f t="shared" si="264"/>
        <v>23751</v>
      </c>
      <c r="F1662" s="24">
        <f t="shared" si="265"/>
        <v>68465</v>
      </c>
      <c r="G1662" s="24"/>
      <c r="K1662" s="24"/>
      <c r="L1662" s="24"/>
      <c r="M1662" s="24"/>
    </row>
    <row r="1663" spans="1:13" ht="15" x14ac:dyDescent="0.2">
      <c r="A1663" s="32">
        <f t="shared" si="260"/>
        <v>331901</v>
      </c>
      <c r="B1663" s="25">
        <f t="shared" si="261"/>
        <v>332100</v>
      </c>
      <c r="C1663" s="24">
        <f t="shared" si="262"/>
        <v>25605</v>
      </c>
      <c r="D1663" s="24">
        <f t="shared" si="263"/>
        <v>40592</v>
      </c>
      <c r="E1663" s="24">
        <f t="shared" si="264"/>
        <v>23765</v>
      </c>
      <c r="F1663" s="24">
        <f t="shared" si="265"/>
        <v>68505</v>
      </c>
      <c r="G1663" s="24"/>
      <c r="K1663" s="26"/>
      <c r="L1663" s="26"/>
      <c r="M1663" s="26"/>
    </row>
    <row r="1664" spans="1:13" ht="15" x14ac:dyDescent="0.2">
      <c r="A1664" s="32">
        <f t="shared" si="260"/>
        <v>332101</v>
      </c>
      <c r="B1664" s="25">
        <f t="shared" si="261"/>
        <v>332300</v>
      </c>
      <c r="C1664" s="24">
        <f t="shared" si="262"/>
        <v>25619</v>
      </c>
      <c r="D1664" s="24">
        <f t="shared" si="263"/>
        <v>40616</v>
      </c>
      <c r="E1664" s="24">
        <f t="shared" si="264"/>
        <v>23779</v>
      </c>
      <c r="F1664" s="24">
        <f t="shared" si="265"/>
        <v>68545</v>
      </c>
      <c r="G1664" s="24"/>
      <c r="K1664" s="26"/>
      <c r="L1664" s="26"/>
      <c r="M1664" s="26"/>
    </row>
    <row r="1665" spans="1:13" x14ac:dyDescent="0.15">
      <c r="A1665" s="32">
        <f t="shared" si="260"/>
        <v>332301</v>
      </c>
      <c r="B1665" s="25">
        <f t="shared" si="261"/>
        <v>332500</v>
      </c>
      <c r="C1665" s="24">
        <f t="shared" si="262"/>
        <v>25633</v>
      </c>
      <c r="D1665" s="24">
        <f t="shared" si="263"/>
        <v>40640</v>
      </c>
      <c r="E1665" s="24">
        <f t="shared" si="264"/>
        <v>23793</v>
      </c>
      <c r="F1665" s="24">
        <f t="shared" si="265"/>
        <v>68585</v>
      </c>
      <c r="G1665" s="24"/>
      <c r="K1665" s="24"/>
      <c r="L1665" s="24"/>
      <c r="M1665" s="24"/>
    </row>
    <row r="1666" spans="1:13" ht="15" x14ac:dyDescent="0.2">
      <c r="A1666" s="32">
        <f t="shared" si="260"/>
        <v>332501</v>
      </c>
      <c r="B1666" s="25">
        <f t="shared" si="261"/>
        <v>332700</v>
      </c>
      <c r="C1666" s="24">
        <f t="shared" si="262"/>
        <v>25647</v>
      </c>
      <c r="D1666" s="24">
        <f t="shared" si="263"/>
        <v>40664</v>
      </c>
      <c r="E1666" s="24">
        <f t="shared" si="264"/>
        <v>23807</v>
      </c>
      <c r="F1666" s="24">
        <f t="shared" si="265"/>
        <v>68625</v>
      </c>
      <c r="G1666" s="24"/>
      <c r="K1666" s="26"/>
      <c r="L1666" s="26"/>
      <c r="M1666" s="26"/>
    </row>
    <row r="1667" spans="1:13" ht="15" x14ac:dyDescent="0.2">
      <c r="A1667" s="32">
        <f t="shared" si="260"/>
        <v>332701</v>
      </c>
      <c r="B1667" s="25">
        <f t="shared" si="261"/>
        <v>332900</v>
      </c>
      <c r="C1667" s="24">
        <f t="shared" si="262"/>
        <v>25661</v>
      </c>
      <c r="D1667" s="24">
        <f t="shared" si="263"/>
        <v>40688</v>
      </c>
      <c r="E1667" s="24">
        <f t="shared" si="264"/>
        <v>23821</v>
      </c>
      <c r="F1667" s="24">
        <f t="shared" si="265"/>
        <v>68665</v>
      </c>
      <c r="G1667" s="24"/>
      <c r="K1667" s="26"/>
      <c r="L1667" s="26"/>
      <c r="M1667" s="26"/>
    </row>
    <row r="1668" spans="1:13" x14ac:dyDescent="0.15">
      <c r="A1668" s="32">
        <f t="shared" si="260"/>
        <v>332901</v>
      </c>
      <c r="B1668" s="25">
        <f t="shared" si="261"/>
        <v>333100</v>
      </c>
      <c r="C1668" s="24">
        <f t="shared" si="262"/>
        <v>25675</v>
      </c>
      <c r="D1668" s="24">
        <f t="shared" si="263"/>
        <v>40712</v>
      </c>
      <c r="E1668" s="24">
        <f t="shared" si="264"/>
        <v>23835</v>
      </c>
      <c r="F1668" s="24">
        <f t="shared" si="265"/>
        <v>68705</v>
      </c>
      <c r="G1668" s="24"/>
      <c r="K1668" s="24"/>
      <c r="L1668" s="24"/>
      <c r="M1668" s="24"/>
    </row>
    <row r="1669" spans="1:13" ht="15" x14ac:dyDescent="0.2">
      <c r="A1669" s="32">
        <f t="shared" si="260"/>
        <v>333101</v>
      </c>
      <c r="B1669" s="25">
        <f t="shared" si="261"/>
        <v>333300</v>
      </c>
      <c r="C1669" s="24">
        <f t="shared" si="262"/>
        <v>25689</v>
      </c>
      <c r="D1669" s="24">
        <f t="shared" si="263"/>
        <v>40736</v>
      </c>
      <c r="E1669" s="24">
        <f t="shared" si="264"/>
        <v>23849</v>
      </c>
      <c r="F1669" s="24">
        <f t="shared" si="265"/>
        <v>68745</v>
      </c>
      <c r="G1669" s="24"/>
      <c r="K1669" s="26"/>
      <c r="L1669" s="26"/>
      <c r="M1669" s="26"/>
    </row>
    <row r="1670" spans="1:13" ht="15" x14ac:dyDescent="0.2">
      <c r="A1670" s="32">
        <f t="shared" ref="A1670:A1733" si="266">B1669+1</f>
        <v>333301</v>
      </c>
      <c r="B1670" s="25">
        <f t="shared" ref="B1670:B1733" si="267">B1669+200</f>
        <v>333500</v>
      </c>
      <c r="C1670" s="24">
        <f t="shared" si="262"/>
        <v>25703</v>
      </c>
      <c r="D1670" s="24">
        <f t="shared" si="263"/>
        <v>40760</v>
      </c>
      <c r="E1670" s="24">
        <f t="shared" si="264"/>
        <v>23863</v>
      </c>
      <c r="F1670" s="24">
        <f t="shared" si="265"/>
        <v>68785</v>
      </c>
      <c r="G1670" s="24"/>
      <c r="K1670" s="26"/>
      <c r="L1670" s="26"/>
      <c r="M1670" s="26"/>
    </row>
    <row r="1671" spans="1:13" x14ac:dyDescent="0.15">
      <c r="A1671" s="32">
        <f t="shared" si="266"/>
        <v>333501</v>
      </c>
      <c r="B1671" s="25">
        <f t="shared" si="267"/>
        <v>333700</v>
      </c>
      <c r="C1671" s="24">
        <f t="shared" si="262"/>
        <v>25717</v>
      </c>
      <c r="D1671" s="24">
        <f t="shared" si="263"/>
        <v>40784</v>
      </c>
      <c r="E1671" s="24">
        <f t="shared" si="264"/>
        <v>23877</v>
      </c>
      <c r="F1671" s="24">
        <f t="shared" si="265"/>
        <v>68825</v>
      </c>
      <c r="G1671" s="24"/>
      <c r="K1671" s="24"/>
      <c r="L1671" s="24"/>
      <c r="M1671" s="24"/>
    </row>
    <row r="1672" spans="1:13" ht="15" x14ac:dyDescent="0.2">
      <c r="A1672" s="32">
        <f t="shared" si="266"/>
        <v>333701</v>
      </c>
      <c r="B1672" s="25">
        <f t="shared" si="267"/>
        <v>333900</v>
      </c>
      <c r="C1672" s="24">
        <f t="shared" si="262"/>
        <v>25731</v>
      </c>
      <c r="D1672" s="24">
        <f t="shared" si="263"/>
        <v>40808</v>
      </c>
      <c r="E1672" s="24">
        <f t="shared" si="264"/>
        <v>23891</v>
      </c>
      <c r="F1672" s="24">
        <f t="shared" si="265"/>
        <v>68865</v>
      </c>
      <c r="G1672" s="24"/>
      <c r="K1672" s="26"/>
      <c r="L1672" s="26"/>
      <c r="M1672" s="26"/>
    </row>
    <row r="1673" spans="1:13" ht="15" x14ac:dyDescent="0.2">
      <c r="A1673" s="32">
        <f t="shared" si="266"/>
        <v>333901</v>
      </c>
      <c r="B1673" s="25">
        <f t="shared" si="267"/>
        <v>334100</v>
      </c>
      <c r="C1673" s="24">
        <f t="shared" si="262"/>
        <v>25745</v>
      </c>
      <c r="D1673" s="24">
        <f t="shared" si="263"/>
        <v>40832</v>
      </c>
      <c r="E1673" s="24">
        <f t="shared" si="264"/>
        <v>23905</v>
      </c>
      <c r="F1673" s="24">
        <f t="shared" si="265"/>
        <v>68905</v>
      </c>
      <c r="G1673" s="24"/>
      <c r="K1673" s="26"/>
      <c r="L1673" s="26"/>
      <c r="M1673" s="26"/>
    </row>
    <row r="1674" spans="1:13" x14ac:dyDescent="0.15">
      <c r="A1674" s="32">
        <f t="shared" si="266"/>
        <v>334101</v>
      </c>
      <c r="B1674" s="25">
        <f t="shared" si="267"/>
        <v>334300</v>
      </c>
      <c r="C1674" s="24">
        <f t="shared" si="262"/>
        <v>25759</v>
      </c>
      <c r="D1674" s="24">
        <f t="shared" si="263"/>
        <v>40856</v>
      </c>
      <c r="E1674" s="24">
        <f t="shared" si="264"/>
        <v>23919</v>
      </c>
      <c r="F1674" s="24">
        <f t="shared" si="265"/>
        <v>68945</v>
      </c>
      <c r="G1674" s="24"/>
      <c r="K1674" s="24"/>
      <c r="L1674" s="24"/>
      <c r="M1674" s="24"/>
    </row>
    <row r="1675" spans="1:13" ht="15" x14ac:dyDescent="0.2">
      <c r="A1675" s="32">
        <f t="shared" si="266"/>
        <v>334301</v>
      </c>
      <c r="B1675" s="25">
        <f t="shared" si="267"/>
        <v>334500</v>
      </c>
      <c r="C1675" s="24">
        <f t="shared" si="262"/>
        <v>25773</v>
      </c>
      <c r="D1675" s="24">
        <f t="shared" si="263"/>
        <v>40880</v>
      </c>
      <c r="E1675" s="24">
        <f t="shared" si="264"/>
        <v>23933</v>
      </c>
      <c r="F1675" s="24">
        <f t="shared" si="265"/>
        <v>68985</v>
      </c>
      <c r="G1675" s="24"/>
      <c r="K1675" s="26"/>
      <c r="L1675" s="26"/>
      <c r="M1675" s="26"/>
    </row>
    <row r="1676" spans="1:13" ht="15" x14ac:dyDescent="0.2">
      <c r="A1676" s="32">
        <f t="shared" si="266"/>
        <v>334501</v>
      </c>
      <c r="B1676" s="25">
        <f t="shared" si="267"/>
        <v>334700</v>
      </c>
      <c r="C1676" s="24">
        <f t="shared" si="262"/>
        <v>25787</v>
      </c>
      <c r="D1676" s="24">
        <f t="shared" si="263"/>
        <v>40904</v>
      </c>
      <c r="E1676" s="24">
        <f t="shared" si="264"/>
        <v>23947</v>
      </c>
      <c r="F1676" s="24">
        <f t="shared" si="265"/>
        <v>69025</v>
      </c>
      <c r="G1676" s="24"/>
      <c r="K1676" s="26"/>
      <c r="L1676" s="26"/>
      <c r="M1676" s="26"/>
    </row>
    <row r="1677" spans="1:13" x14ac:dyDescent="0.15">
      <c r="A1677" s="32">
        <f t="shared" si="266"/>
        <v>334701</v>
      </c>
      <c r="B1677" s="25">
        <f t="shared" si="267"/>
        <v>334900</v>
      </c>
      <c r="C1677" s="24">
        <f t="shared" si="262"/>
        <v>25801</v>
      </c>
      <c r="D1677" s="24">
        <f t="shared" si="263"/>
        <v>40928</v>
      </c>
      <c r="E1677" s="24">
        <f t="shared" si="264"/>
        <v>23961</v>
      </c>
      <c r="F1677" s="24">
        <f t="shared" si="265"/>
        <v>69065</v>
      </c>
      <c r="G1677" s="24"/>
      <c r="K1677" s="24"/>
      <c r="L1677" s="24"/>
      <c r="M1677" s="24"/>
    </row>
    <row r="1678" spans="1:13" ht="15" x14ac:dyDescent="0.2">
      <c r="A1678" s="32">
        <f t="shared" si="266"/>
        <v>334901</v>
      </c>
      <c r="B1678" s="25">
        <f t="shared" si="267"/>
        <v>335100</v>
      </c>
      <c r="C1678" s="24">
        <f t="shared" si="262"/>
        <v>25815</v>
      </c>
      <c r="D1678" s="24">
        <f t="shared" si="263"/>
        <v>40952</v>
      </c>
      <c r="E1678" s="24">
        <f t="shared" si="264"/>
        <v>23975</v>
      </c>
      <c r="F1678" s="24">
        <f t="shared" si="265"/>
        <v>69105</v>
      </c>
      <c r="G1678" s="24"/>
      <c r="K1678" s="26"/>
      <c r="L1678" s="26"/>
      <c r="M1678" s="26"/>
    </row>
    <row r="1679" spans="1:13" ht="15" x14ac:dyDescent="0.2">
      <c r="A1679" s="32">
        <f t="shared" si="266"/>
        <v>335101</v>
      </c>
      <c r="B1679" s="25">
        <f t="shared" si="267"/>
        <v>335300</v>
      </c>
      <c r="C1679" s="24">
        <f t="shared" si="262"/>
        <v>25829</v>
      </c>
      <c r="D1679" s="24">
        <f t="shared" si="263"/>
        <v>40976</v>
      </c>
      <c r="E1679" s="24">
        <f t="shared" si="264"/>
        <v>23989</v>
      </c>
      <c r="F1679" s="24">
        <f t="shared" si="265"/>
        <v>69145</v>
      </c>
      <c r="G1679" s="24"/>
      <c r="K1679" s="26"/>
      <c r="L1679" s="26"/>
      <c r="M1679" s="26"/>
    </row>
    <row r="1680" spans="1:13" x14ac:dyDescent="0.15">
      <c r="A1680" s="32">
        <f t="shared" si="266"/>
        <v>335301</v>
      </c>
      <c r="B1680" s="25">
        <f t="shared" si="267"/>
        <v>335500</v>
      </c>
      <c r="C1680" s="24">
        <f t="shared" si="262"/>
        <v>25843</v>
      </c>
      <c r="D1680" s="24">
        <f t="shared" si="263"/>
        <v>41000</v>
      </c>
      <c r="E1680" s="24">
        <f t="shared" si="264"/>
        <v>24003</v>
      </c>
      <c r="F1680" s="24">
        <f t="shared" si="265"/>
        <v>69185</v>
      </c>
      <c r="G1680" s="24"/>
      <c r="K1680" s="24"/>
      <c r="L1680" s="24"/>
      <c r="M1680" s="24"/>
    </row>
    <row r="1681" spans="1:13" ht="15" x14ac:dyDescent="0.2">
      <c r="A1681" s="32">
        <f t="shared" si="266"/>
        <v>335501</v>
      </c>
      <c r="B1681" s="25">
        <f t="shared" si="267"/>
        <v>335700</v>
      </c>
      <c r="C1681" s="24">
        <f t="shared" si="262"/>
        <v>25857</v>
      </c>
      <c r="D1681" s="24">
        <f t="shared" si="263"/>
        <v>41024</v>
      </c>
      <c r="E1681" s="24">
        <f t="shared" si="264"/>
        <v>24017</v>
      </c>
      <c r="F1681" s="24">
        <f t="shared" si="265"/>
        <v>69225</v>
      </c>
      <c r="G1681" s="24"/>
      <c r="K1681" s="26"/>
      <c r="L1681" s="26"/>
      <c r="M1681" s="26"/>
    </row>
    <row r="1682" spans="1:13" ht="15" x14ac:dyDescent="0.2">
      <c r="A1682" s="32">
        <f t="shared" si="266"/>
        <v>335701</v>
      </c>
      <c r="B1682" s="25">
        <f t="shared" si="267"/>
        <v>335900</v>
      </c>
      <c r="C1682" s="24">
        <f t="shared" si="262"/>
        <v>25871</v>
      </c>
      <c r="D1682" s="24">
        <f t="shared" si="263"/>
        <v>41048</v>
      </c>
      <c r="E1682" s="24">
        <f t="shared" si="264"/>
        <v>24031</v>
      </c>
      <c r="F1682" s="24">
        <f t="shared" si="265"/>
        <v>69265</v>
      </c>
      <c r="G1682" s="24"/>
      <c r="K1682" s="26"/>
      <c r="L1682" s="26"/>
      <c r="M1682" s="26"/>
    </row>
    <row r="1683" spans="1:13" x14ac:dyDescent="0.15">
      <c r="A1683" s="32">
        <f t="shared" si="266"/>
        <v>335901</v>
      </c>
      <c r="B1683" s="25">
        <f t="shared" si="267"/>
        <v>336100</v>
      </c>
      <c r="C1683" s="24">
        <f t="shared" si="262"/>
        <v>25885</v>
      </c>
      <c r="D1683" s="24">
        <f t="shared" si="263"/>
        <v>41072</v>
      </c>
      <c r="E1683" s="24">
        <f t="shared" si="264"/>
        <v>24045</v>
      </c>
      <c r="F1683" s="24">
        <f t="shared" si="265"/>
        <v>69305</v>
      </c>
      <c r="G1683" s="24"/>
      <c r="K1683" s="24"/>
      <c r="L1683" s="24"/>
      <c r="M1683" s="24"/>
    </row>
    <row r="1684" spans="1:13" ht="15" x14ac:dyDescent="0.2">
      <c r="A1684" s="32">
        <f t="shared" si="266"/>
        <v>336101</v>
      </c>
      <c r="B1684" s="25">
        <f t="shared" si="267"/>
        <v>336300</v>
      </c>
      <c r="C1684" s="24">
        <f t="shared" si="262"/>
        <v>25899</v>
      </c>
      <c r="D1684" s="24">
        <f t="shared" si="263"/>
        <v>41096</v>
      </c>
      <c r="E1684" s="24">
        <f t="shared" si="264"/>
        <v>24059</v>
      </c>
      <c r="F1684" s="24">
        <f t="shared" si="265"/>
        <v>69345</v>
      </c>
      <c r="G1684" s="24"/>
      <c r="K1684" s="26"/>
      <c r="L1684" s="26"/>
      <c r="M1684" s="26"/>
    </row>
    <row r="1685" spans="1:13" ht="15" x14ac:dyDescent="0.2">
      <c r="A1685" s="32">
        <f t="shared" si="266"/>
        <v>336301</v>
      </c>
      <c r="B1685" s="25">
        <f t="shared" si="267"/>
        <v>336500</v>
      </c>
      <c r="C1685" s="24">
        <f t="shared" si="262"/>
        <v>25913</v>
      </c>
      <c r="D1685" s="24">
        <f t="shared" si="263"/>
        <v>41120</v>
      </c>
      <c r="E1685" s="24">
        <f t="shared" si="264"/>
        <v>24073</v>
      </c>
      <c r="F1685" s="24">
        <f t="shared" si="265"/>
        <v>69385</v>
      </c>
      <c r="G1685" s="24"/>
      <c r="K1685" s="26"/>
      <c r="L1685" s="26"/>
      <c r="M1685" s="26"/>
    </row>
    <row r="1686" spans="1:13" x14ac:dyDescent="0.15">
      <c r="A1686" s="32">
        <f t="shared" si="266"/>
        <v>336501</v>
      </c>
      <c r="B1686" s="25">
        <f t="shared" si="267"/>
        <v>336700</v>
      </c>
      <c r="C1686" s="24">
        <f t="shared" si="262"/>
        <v>25927</v>
      </c>
      <c r="D1686" s="24">
        <f t="shared" si="263"/>
        <v>41144</v>
      </c>
      <c r="E1686" s="24">
        <f t="shared" si="264"/>
        <v>24087</v>
      </c>
      <c r="F1686" s="24">
        <f t="shared" si="265"/>
        <v>69425</v>
      </c>
      <c r="G1686" s="24"/>
      <c r="K1686" s="24"/>
      <c r="L1686" s="24"/>
      <c r="M1686" s="24"/>
    </row>
    <row r="1687" spans="1:13" ht="15" x14ac:dyDescent="0.2">
      <c r="A1687" s="32">
        <f t="shared" si="266"/>
        <v>336701</v>
      </c>
      <c r="B1687" s="25">
        <f t="shared" si="267"/>
        <v>336900</v>
      </c>
      <c r="C1687" s="24">
        <f t="shared" si="262"/>
        <v>25941</v>
      </c>
      <c r="D1687" s="24">
        <f t="shared" si="263"/>
        <v>41168</v>
      </c>
      <c r="E1687" s="24">
        <f t="shared" si="264"/>
        <v>24101</v>
      </c>
      <c r="F1687" s="24">
        <f t="shared" si="265"/>
        <v>69465</v>
      </c>
      <c r="G1687" s="24"/>
      <c r="K1687" s="26"/>
      <c r="L1687" s="26"/>
      <c r="M1687" s="26"/>
    </row>
    <row r="1688" spans="1:13" ht="15" x14ac:dyDescent="0.2">
      <c r="A1688" s="32">
        <f t="shared" si="266"/>
        <v>336901</v>
      </c>
      <c r="B1688" s="25">
        <f t="shared" si="267"/>
        <v>337100</v>
      </c>
      <c r="C1688" s="24">
        <f t="shared" si="262"/>
        <v>25955</v>
      </c>
      <c r="D1688" s="24">
        <f t="shared" si="263"/>
        <v>41192</v>
      </c>
      <c r="E1688" s="24">
        <f t="shared" si="264"/>
        <v>24115</v>
      </c>
      <c r="F1688" s="24">
        <f t="shared" si="265"/>
        <v>69505</v>
      </c>
      <c r="G1688" s="24"/>
      <c r="K1688" s="26"/>
      <c r="L1688" s="26"/>
      <c r="M1688" s="26"/>
    </row>
    <row r="1689" spans="1:13" x14ac:dyDescent="0.15">
      <c r="A1689" s="32">
        <f t="shared" si="266"/>
        <v>337101</v>
      </c>
      <c r="B1689" s="25">
        <f t="shared" si="267"/>
        <v>337300</v>
      </c>
      <c r="C1689" s="24">
        <f t="shared" si="262"/>
        <v>25969</v>
      </c>
      <c r="D1689" s="24">
        <f t="shared" si="263"/>
        <v>41216</v>
      </c>
      <c r="E1689" s="24">
        <f t="shared" si="264"/>
        <v>24129</v>
      </c>
      <c r="F1689" s="24">
        <f t="shared" si="265"/>
        <v>69545</v>
      </c>
      <c r="G1689" s="24"/>
      <c r="K1689" s="24"/>
      <c r="L1689" s="24"/>
      <c r="M1689" s="24"/>
    </row>
    <row r="1690" spans="1:13" ht="15" x14ac:dyDescent="0.2">
      <c r="A1690" s="32">
        <f t="shared" si="266"/>
        <v>337301</v>
      </c>
      <c r="B1690" s="25">
        <f t="shared" si="267"/>
        <v>337500</v>
      </c>
      <c r="C1690" s="24">
        <f t="shared" si="262"/>
        <v>25983</v>
      </c>
      <c r="D1690" s="24">
        <f t="shared" si="263"/>
        <v>41240</v>
      </c>
      <c r="E1690" s="24">
        <f t="shared" si="264"/>
        <v>24143</v>
      </c>
      <c r="F1690" s="24">
        <f t="shared" si="265"/>
        <v>69585</v>
      </c>
      <c r="G1690" s="24"/>
      <c r="K1690" s="26"/>
      <c r="L1690" s="26"/>
      <c r="M1690" s="26"/>
    </row>
    <row r="1691" spans="1:13" ht="15" x14ac:dyDescent="0.2">
      <c r="A1691" s="32">
        <f t="shared" si="266"/>
        <v>337501</v>
      </c>
      <c r="B1691" s="25">
        <f t="shared" si="267"/>
        <v>337700</v>
      </c>
      <c r="C1691" s="24">
        <f t="shared" si="262"/>
        <v>25997</v>
      </c>
      <c r="D1691" s="24">
        <f t="shared" si="263"/>
        <v>41264</v>
      </c>
      <c r="E1691" s="24">
        <f t="shared" si="264"/>
        <v>24157</v>
      </c>
      <c r="F1691" s="24">
        <f t="shared" si="265"/>
        <v>69625</v>
      </c>
      <c r="G1691" s="24"/>
      <c r="K1691" s="26"/>
      <c r="L1691" s="26"/>
      <c r="M1691" s="26"/>
    </row>
    <row r="1692" spans="1:13" x14ac:dyDescent="0.15">
      <c r="A1692" s="32">
        <f t="shared" si="266"/>
        <v>337701</v>
      </c>
      <c r="B1692" s="25">
        <f t="shared" si="267"/>
        <v>337900</v>
      </c>
      <c r="C1692" s="24">
        <f t="shared" si="262"/>
        <v>26011</v>
      </c>
      <c r="D1692" s="24">
        <f t="shared" si="263"/>
        <v>41288</v>
      </c>
      <c r="E1692" s="24">
        <f t="shared" si="264"/>
        <v>24171</v>
      </c>
      <c r="F1692" s="24">
        <f t="shared" si="265"/>
        <v>69665</v>
      </c>
      <c r="G1692" s="24"/>
      <c r="K1692" s="24"/>
      <c r="L1692" s="24"/>
      <c r="M1692" s="24"/>
    </row>
    <row r="1693" spans="1:13" ht="15" x14ac:dyDescent="0.2">
      <c r="A1693" s="32">
        <f t="shared" si="266"/>
        <v>337901</v>
      </c>
      <c r="B1693" s="25">
        <f t="shared" si="267"/>
        <v>338100</v>
      </c>
      <c r="C1693" s="24">
        <f t="shared" si="262"/>
        <v>26025</v>
      </c>
      <c r="D1693" s="24">
        <f t="shared" si="263"/>
        <v>41312</v>
      </c>
      <c r="E1693" s="24">
        <f t="shared" si="264"/>
        <v>24185</v>
      </c>
      <c r="F1693" s="24">
        <f t="shared" si="265"/>
        <v>69705</v>
      </c>
      <c r="G1693" s="24"/>
      <c r="K1693" s="26"/>
      <c r="L1693" s="26"/>
      <c r="M1693" s="26"/>
    </row>
    <row r="1694" spans="1:13" ht="15" x14ac:dyDescent="0.2">
      <c r="A1694" s="32">
        <f t="shared" si="266"/>
        <v>338101</v>
      </c>
      <c r="B1694" s="25">
        <f t="shared" si="267"/>
        <v>338300</v>
      </c>
      <c r="C1694" s="24">
        <f t="shared" ref="C1694:C1757" si="268">C1693+($B1694-$B1693)*(VLOOKUP($A1694,$H$4:$M$14,3))</f>
        <v>26039</v>
      </c>
      <c r="D1694" s="24">
        <f t="shared" ref="D1694:D1757" si="269">D1693+($B1694-$B1693)*(VLOOKUP($A1694,$H$4:$M$14,4))</f>
        <v>41336</v>
      </c>
      <c r="E1694" s="24">
        <f t="shared" ref="E1694:E1757" si="270">E1693+($B1694-$B1693)*(VLOOKUP($A1694,$H$4:$M$14,5))</f>
        <v>24199</v>
      </c>
      <c r="F1694" s="24">
        <f t="shared" ref="F1694:F1757" si="271">F1693+($B1694-$B1693)*(VLOOKUP($A1694,$H$4:$M$14,6))</f>
        <v>69745</v>
      </c>
      <c r="G1694" s="24"/>
      <c r="K1694" s="26"/>
      <c r="L1694" s="26"/>
      <c r="M1694" s="26"/>
    </row>
    <row r="1695" spans="1:13" x14ac:dyDescent="0.15">
      <c r="A1695" s="32">
        <f t="shared" si="266"/>
        <v>338301</v>
      </c>
      <c r="B1695" s="25">
        <f t="shared" si="267"/>
        <v>338500</v>
      </c>
      <c r="C1695" s="24">
        <f t="shared" si="268"/>
        <v>26053</v>
      </c>
      <c r="D1695" s="24">
        <f t="shared" si="269"/>
        <v>41360</v>
      </c>
      <c r="E1695" s="24">
        <f t="shared" si="270"/>
        <v>24213</v>
      </c>
      <c r="F1695" s="24">
        <f t="shared" si="271"/>
        <v>69785</v>
      </c>
      <c r="G1695" s="24"/>
      <c r="K1695" s="24"/>
      <c r="L1695" s="24"/>
      <c r="M1695" s="24"/>
    </row>
    <row r="1696" spans="1:13" ht="15" x14ac:dyDescent="0.2">
      <c r="A1696" s="32">
        <f t="shared" si="266"/>
        <v>338501</v>
      </c>
      <c r="B1696" s="25">
        <f t="shared" si="267"/>
        <v>338700</v>
      </c>
      <c r="C1696" s="24">
        <f t="shared" si="268"/>
        <v>26067</v>
      </c>
      <c r="D1696" s="24">
        <f t="shared" si="269"/>
        <v>41384</v>
      </c>
      <c r="E1696" s="24">
        <f t="shared" si="270"/>
        <v>24227</v>
      </c>
      <c r="F1696" s="24">
        <f t="shared" si="271"/>
        <v>69825</v>
      </c>
      <c r="G1696" s="24"/>
      <c r="K1696" s="26"/>
      <c r="L1696" s="26"/>
      <c r="M1696" s="26"/>
    </row>
    <row r="1697" spans="1:13" ht="15" x14ac:dyDescent="0.2">
      <c r="A1697" s="32">
        <f t="shared" si="266"/>
        <v>338701</v>
      </c>
      <c r="B1697" s="25">
        <f t="shared" si="267"/>
        <v>338900</v>
      </c>
      <c r="C1697" s="24">
        <f t="shared" si="268"/>
        <v>26081</v>
      </c>
      <c r="D1697" s="24">
        <f t="shared" si="269"/>
        <v>41408</v>
      </c>
      <c r="E1697" s="24">
        <f t="shared" si="270"/>
        <v>24241</v>
      </c>
      <c r="F1697" s="24">
        <f t="shared" si="271"/>
        <v>69865</v>
      </c>
      <c r="G1697" s="24"/>
      <c r="K1697" s="26"/>
      <c r="L1697" s="26"/>
      <c r="M1697" s="26"/>
    </row>
    <row r="1698" spans="1:13" x14ac:dyDescent="0.15">
      <c r="A1698" s="32">
        <f t="shared" si="266"/>
        <v>338901</v>
      </c>
      <c r="B1698" s="25">
        <f t="shared" si="267"/>
        <v>339100</v>
      </c>
      <c r="C1698" s="24">
        <f t="shared" si="268"/>
        <v>26095</v>
      </c>
      <c r="D1698" s="24">
        <f t="shared" si="269"/>
        <v>41432</v>
      </c>
      <c r="E1698" s="24">
        <f t="shared" si="270"/>
        <v>24255</v>
      </c>
      <c r="F1698" s="24">
        <f t="shared" si="271"/>
        <v>69905</v>
      </c>
      <c r="G1698" s="24"/>
      <c r="K1698" s="24"/>
      <c r="L1698" s="24"/>
      <c r="M1698" s="24"/>
    </row>
    <row r="1699" spans="1:13" ht="15" x14ac:dyDescent="0.2">
      <c r="A1699" s="32">
        <f t="shared" si="266"/>
        <v>339101</v>
      </c>
      <c r="B1699" s="25">
        <f t="shared" si="267"/>
        <v>339300</v>
      </c>
      <c r="C1699" s="24">
        <f t="shared" si="268"/>
        <v>26109</v>
      </c>
      <c r="D1699" s="24">
        <f t="shared" si="269"/>
        <v>41456</v>
      </c>
      <c r="E1699" s="24">
        <f t="shared" si="270"/>
        <v>24269</v>
      </c>
      <c r="F1699" s="24">
        <f t="shared" si="271"/>
        <v>69945</v>
      </c>
      <c r="G1699" s="24"/>
      <c r="K1699" s="26"/>
      <c r="L1699" s="26"/>
      <c r="M1699" s="26"/>
    </row>
    <row r="1700" spans="1:13" ht="15" x14ac:dyDescent="0.2">
      <c r="A1700" s="32">
        <f t="shared" si="266"/>
        <v>339301</v>
      </c>
      <c r="B1700" s="25">
        <f t="shared" si="267"/>
        <v>339500</v>
      </c>
      <c r="C1700" s="24">
        <f t="shared" si="268"/>
        <v>26123</v>
      </c>
      <c r="D1700" s="24">
        <f t="shared" si="269"/>
        <v>41480</v>
      </c>
      <c r="E1700" s="24">
        <f t="shared" si="270"/>
        <v>24283</v>
      </c>
      <c r="F1700" s="24">
        <f t="shared" si="271"/>
        <v>69985</v>
      </c>
      <c r="G1700" s="24"/>
      <c r="K1700" s="26"/>
      <c r="L1700" s="26"/>
      <c r="M1700" s="26"/>
    </row>
    <row r="1701" spans="1:13" x14ac:dyDescent="0.15">
      <c r="A1701" s="32">
        <f t="shared" si="266"/>
        <v>339501</v>
      </c>
      <c r="B1701" s="25">
        <f t="shared" si="267"/>
        <v>339700</v>
      </c>
      <c r="C1701" s="24">
        <f t="shared" si="268"/>
        <v>26137</v>
      </c>
      <c r="D1701" s="24">
        <f t="shared" si="269"/>
        <v>41504</v>
      </c>
      <c r="E1701" s="24">
        <f t="shared" si="270"/>
        <v>24297</v>
      </c>
      <c r="F1701" s="24">
        <f t="shared" si="271"/>
        <v>70025</v>
      </c>
      <c r="G1701" s="24"/>
      <c r="K1701" s="24"/>
      <c r="L1701" s="24"/>
      <c r="M1701" s="24"/>
    </row>
    <row r="1702" spans="1:13" ht="15" x14ac:dyDescent="0.2">
      <c r="A1702" s="32">
        <f t="shared" si="266"/>
        <v>339701</v>
      </c>
      <c r="B1702" s="25">
        <f t="shared" si="267"/>
        <v>339900</v>
      </c>
      <c r="C1702" s="24">
        <f t="shared" si="268"/>
        <v>26151</v>
      </c>
      <c r="D1702" s="24">
        <f t="shared" si="269"/>
        <v>41528</v>
      </c>
      <c r="E1702" s="24">
        <f t="shared" si="270"/>
        <v>24311</v>
      </c>
      <c r="F1702" s="24">
        <f t="shared" si="271"/>
        <v>70065</v>
      </c>
      <c r="G1702" s="24"/>
      <c r="K1702" s="26"/>
      <c r="L1702" s="26"/>
      <c r="M1702" s="26"/>
    </row>
    <row r="1703" spans="1:13" ht="15" x14ac:dyDescent="0.2">
      <c r="A1703" s="32">
        <f t="shared" si="266"/>
        <v>339901</v>
      </c>
      <c r="B1703" s="25">
        <f t="shared" si="267"/>
        <v>340100</v>
      </c>
      <c r="C1703" s="24">
        <f t="shared" si="268"/>
        <v>26165</v>
      </c>
      <c r="D1703" s="24">
        <f t="shared" si="269"/>
        <v>41552</v>
      </c>
      <c r="E1703" s="24">
        <f t="shared" si="270"/>
        <v>24325</v>
      </c>
      <c r="F1703" s="24">
        <f t="shared" si="271"/>
        <v>70105</v>
      </c>
      <c r="G1703" s="24"/>
      <c r="K1703" s="26"/>
      <c r="L1703" s="26"/>
      <c r="M1703" s="26"/>
    </row>
    <row r="1704" spans="1:13" x14ac:dyDescent="0.15">
      <c r="A1704" s="32">
        <f t="shared" si="266"/>
        <v>340101</v>
      </c>
      <c r="B1704" s="25">
        <f t="shared" si="267"/>
        <v>340300</v>
      </c>
      <c r="C1704" s="24">
        <f t="shared" si="268"/>
        <v>26179</v>
      </c>
      <c r="D1704" s="24">
        <f t="shared" si="269"/>
        <v>41576</v>
      </c>
      <c r="E1704" s="24">
        <f t="shared" si="270"/>
        <v>24339</v>
      </c>
      <c r="F1704" s="24">
        <f t="shared" si="271"/>
        <v>70145</v>
      </c>
      <c r="G1704" s="24"/>
      <c r="K1704" s="24"/>
      <c r="L1704" s="24"/>
      <c r="M1704" s="24"/>
    </row>
    <row r="1705" spans="1:13" ht="15" x14ac:dyDescent="0.2">
      <c r="A1705" s="32">
        <f t="shared" si="266"/>
        <v>340301</v>
      </c>
      <c r="B1705" s="25">
        <f t="shared" si="267"/>
        <v>340500</v>
      </c>
      <c r="C1705" s="24">
        <f t="shared" si="268"/>
        <v>26193</v>
      </c>
      <c r="D1705" s="24">
        <f t="shared" si="269"/>
        <v>41600</v>
      </c>
      <c r="E1705" s="24">
        <f t="shared" si="270"/>
        <v>24353</v>
      </c>
      <c r="F1705" s="24">
        <f t="shared" si="271"/>
        <v>70185</v>
      </c>
      <c r="G1705" s="24"/>
      <c r="K1705" s="26"/>
      <c r="L1705" s="26"/>
      <c r="M1705" s="26"/>
    </row>
    <row r="1706" spans="1:13" ht="15" x14ac:dyDescent="0.2">
      <c r="A1706" s="32">
        <f t="shared" si="266"/>
        <v>340501</v>
      </c>
      <c r="B1706" s="25">
        <f t="shared" si="267"/>
        <v>340700</v>
      </c>
      <c r="C1706" s="24">
        <f t="shared" si="268"/>
        <v>26207</v>
      </c>
      <c r="D1706" s="24">
        <f t="shared" si="269"/>
        <v>41624</v>
      </c>
      <c r="E1706" s="24">
        <f t="shared" si="270"/>
        <v>24367</v>
      </c>
      <c r="F1706" s="24">
        <f t="shared" si="271"/>
        <v>70225</v>
      </c>
      <c r="G1706" s="24"/>
      <c r="K1706" s="26"/>
      <c r="L1706" s="26"/>
      <c r="M1706" s="26"/>
    </row>
    <row r="1707" spans="1:13" x14ac:dyDescent="0.15">
      <c r="A1707" s="32">
        <f t="shared" si="266"/>
        <v>340701</v>
      </c>
      <c r="B1707" s="25">
        <f t="shared" si="267"/>
        <v>340900</v>
      </c>
      <c r="C1707" s="24">
        <f t="shared" si="268"/>
        <v>26221</v>
      </c>
      <c r="D1707" s="24">
        <f t="shared" si="269"/>
        <v>41648</v>
      </c>
      <c r="E1707" s="24">
        <f t="shared" si="270"/>
        <v>24381</v>
      </c>
      <c r="F1707" s="24">
        <f t="shared" si="271"/>
        <v>70265</v>
      </c>
      <c r="G1707" s="24"/>
      <c r="K1707" s="24"/>
      <c r="L1707" s="24"/>
      <c r="M1707" s="24"/>
    </row>
    <row r="1708" spans="1:13" ht="15" x14ac:dyDescent="0.2">
      <c r="A1708" s="32">
        <f t="shared" si="266"/>
        <v>340901</v>
      </c>
      <c r="B1708" s="25">
        <f t="shared" si="267"/>
        <v>341100</v>
      </c>
      <c r="C1708" s="24">
        <f t="shared" si="268"/>
        <v>26235</v>
      </c>
      <c r="D1708" s="24">
        <f t="shared" si="269"/>
        <v>41672</v>
      </c>
      <c r="E1708" s="24">
        <f t="shared" si="270"/>
        <v>24395</v>
      </c>
      <c r="F1708" s="24">
        <f t="shared" si="271"/>
        <v>70305</v>
      </c>
      <c r="G1708" s="24"/>
      <c r="K1708" s="26"/>
      <c r="L1708" s="26"/>
      <c r="M1708" s="26"/>
    </row>
    <row r="1709" spans="1:13" ht="15" x14ac:dyDescent="0.2">
      <c r="A1709" s="32">
        <f t="shared" si="266"/>
        <v>341101</v>
      </c>
      <c r="B1709" s="25">
        <f t="shared" si="267"/>
        <v>341300</v>
      </c>
      <c r="C1709" s="24">
        <f t="shared" si="268"/>
        <v>26249</v>
      </c>
      <c r="D1709" s="24">
        <f t="shared" si="269"/>
        <v>41696</v>
      </c>
      <c r="E1709" s="24">
        <f t="shared" si="270"/>
        <v>24409</v>
      </c>
      <c r="F1709" s="24">
        <f t="shared" si="271"/>
        <v>70345</v>
      </c>
      <c r="G1709" s="24"/>
      <c r="K1709" s="26"/>
      <c r="L1709" s="26"/>
      <c r="M1709" s="26"/>
    </row>
    <row r="1710" spans="1:13" x14ac:dyDescent="0.15">
      <c r="A1710" s="32">
        <f t="shared" si="266"/>
        <v>341301</v>
      </c>
      <c r="B1710" s="25">
        <f t="shared" si="267"/>
        <v>341500</v>
      </c>
      <c r="C1710" s="24">
        <f t="shared" si="268"/>
        <v>26263</v>
      </c>
      <c r="D1710" s="24">
        <f t="shared" si="269"/>
        <v>41720</v>
      </c>
      <c r="E1710" s="24">
        <f t="shared" si="270"/>
        <v>24423</v>
      </c>
      <c r="F1710" s="24">
        <f t="shared" si="271"/>
        <v>70385</v>
      </c>
      <c r="G1710" s="24"/>
      <c r="K1710" s="24"/>
      <c r="L1710" s="24"/>
      <c r="M1710" s="24"/>
    </row>
    <row r="1711" spans="1:13" ht="15" x14ac:dyDescent="0.2">
      <c r="A1711" s="32">
        <f t="shared" si="266"/>
        <v>341501</v>
      </c>
      <c r="B1711" s="25">
        <f t="shared" si="267"/>
        <v>341700</v>
      </c>
      <c r="C1711" s="24">
        <f t="shared" si="268"/>
        <v>26277</v>
      </c>
      <c r="D1711" s="24">
        <f t="shared" si="269"/>
        <v>41744</v>
      </c>
      <c r="E1711" s="24">
        <f t="shared" si="270"/>
        <v>24437</v>
      </c>
      <c r="F1711" s="24">
        <f t="shared" si="271"/>
        <v>70425</v>
      </c>
      <c r="G1711" s="24"/>
      <c r="K1711" s="26"/>
      <c r="L1711" s="26"/>
      <c r="M1711" s="26"/>
    </row>
    <row r="1712" spans="1:13" ht="15" x14ac:dyDescent="0.2">
      <c r="A1712" s="32">
        <f t="shared" si="266"/>
        <v>341701</v>
      </c>
      <c r="B1712" s="25">
        <f t="shared" si="267"/>
        <v>341900</v>
      </c>
      <c r="C1712" s="24">
        <f t="shared" si="268"/>
        <v>26291</v>
      </c>
      <c r="D1712" s="24">
        <f t="shared" si="269"/>
        <v>41768</v>
      </c>
      <c r="E1712" s="24">
        <f t="shared" si="270"/>
        <v>24451</v>
      </c>
      <c r="F1712" s="24">
        <f t="shared" si="271"/>
        <v>70465</v>
      </c>
      <c r="G1712" s="24"/>
      <c r="K1712" s="26"/>
      <c r="L1712" s="26"/>
      <c r="M1712" s="26"/>
    </row>
    <row r="1713" spans="1:13" x14ac:dyDescent="0.15">
      <c r="A1713" s="32">
        <f t="shared" si="266"/>
        <v>341901</v>
      </c>
      <c r="B1713" s="25">
        <f t="shared" si="267"/>
        <v>342100</v>
      </c>
      <c r="C1713" s="24">
        <f t="shared" si="268"/>
        <v>26305</v>
      </c>
      <c r="D1713" s="24">
        <f t="shared" si="269"/>
        <v>41792</v>
      </c>
      <c r="E1713" s="24">
        <f t="shared" si="270"/>
        <v>24465</v>
      </c>
      <c r="F1713" s="24">
        <f t="shared" si="271"/>
        <v>70505</v>
      </c>
      <c r="G1713" s="24"/>
      <c r="K1713" s="24"/>
      <c r="L1713" s="24"/>
      <c r="M1713" s="24"/>
    </row>
    <row r="1714" spans="1:13" ht="15" x14ac:dyDescent="0.2">
      <c r="A1714" s="32">
        <f t="shared" si="266"/>
        <v>342101</v>
      </c>
      <c r="B1714" s="25">
        <f t="shared" si="267"/>
        <v>342300</v>
      </c>
      <c r="C1714" s="24">
        <f t="shared" si="268"/>
        <v>26319</v>
      </c>
      <c r="D1714" s="24">
        <f t="shared" si="269"/>
        <v>41816</v>
      </c>
      <c r="E1714" s="24">
        <f t="shared" si="270"/>
        <v>24479</v>
      </c>
      <c r="F1714" s="24">
        <f t="shared" si="271"/>
        <v>70545</v>
      </c>
      <c r="G1714" s="24"/>
      <c r="K1714" s="26"/>
      <c r="L1714" s="26"/>
      <c r="M1714" s="26"/>
    </row>
    <row r="1715" spans="1:13" ht="15" x14ac:dyDescent="0.2">
      <c r="A1715" s="32">
        <f t="shared" si="266"/>
        <v>342301</v>
      </c>
      <c r="B1715" s="25">
        <f t="shared" si="267"/>
        <v>342500</v>
      </c>
      <c r="C1715" s="24">
        <f t="shared" si="268"/>
        <v>26333</v>
      </c>
      <c r="D1715" s="24">
        <f t="shared" si="269"/>
        <v>41840</v>
      </c>
      <c r="E1715" s="24">
        <f t="shared" si="270"/>
        <v>24493</v>
      </c>
      <c r="F1715" s="24">
        <f t="shared" si="271"/>
        <v>70585</v>
      </c>
      <c r="G1715" s="24"/>
      <c r="K1715" s="26"/>
      <c r="L1715" s="26"/>
      <c r="M1715" s="26"/>
    </row>
    <row r="1716" spans="1:13" x14ac:dyDescent="0.15">
      <c r="A1716" s="32">
        <f t="shared" si="266"/>
        <v>342501</v>
      </c>
      <c r="B1716" s="25">
        <f t="shared" si="267"/>
        <v>342700</v>
      </c>
      <c r="C1716" s="24">
        <f t="shared" si="268"/>
        <v>26347</v>
      </c>
      <c r="D1716" s="24">
        <f t="shared" si="269"/>
        <v>41864</v>
      </c>
      <c r="E1716" s="24">
        <f t="shared" si="270"/>
        <v>24507</v>
      </c>
      <c r="F1716" s="24">
        <f t="shared" si="271"/>
        <v>70625</v>
      </c>
      <c r="G1716" s="24"/>
      <c r="K1716" s="24"/>
      <c r="L1716" s="24"/>
      <c r="M1716" s="24"/>
    </row>
    <row r="1717" spans="1:13" ht="15" x14ac:dyDescent="0.2">
      <c r="A1717" s="32">
        <f t="shared" si="266"/>
        <v>342701</v>
      </c>
      <c r="B1717" s="25">
        <f t="shared" si="267"/>
        <v>342900</v>
      </c>
      <c r="C1717" s="24">
        <f t="shared" si="268"/>
        <v>26361</v>
      </c>
      <c r="D1717" s="24">
        <f t="shared" si="269"/>
        <v>41888</v>
      </c>
      <c r="E1717" s="24">
        <f t="shared" si="270"/>
        <v>24521</v>
      </c>
      <c r="F1717" s="24">
        <f t="shared" si="271"/>
        <v>70665</v>
      </c>
      <c r="G1717" s="24"/>
      <c r="K1717" s="26"/>
      <c r="L1717" s="26"/>
      <c r="M1717" s="26"/>
    </row>
    <row r="1718" spans="1:13" ht="15" x14ac:dyDescent="0.2">
      <c r="A1718" s="32">
        <f t="shared" si="266"/>
        <v>342901</v>
      </c>
      <c r="B1718" s="25">
        <f t="shared" si="267"/>
        <v>343100</v>
      </c>
      <c r="C1718" s="24">
        <f t="shared" si="268"/>
        <v>26375</v>
      </c>
      <c r="D1718" s="24">
        <f t="shared" si="269"/>
        <v>41912</v>
      </c>
      <c r="E1718" s="24">
        <f t="shared" si="270"/>
        <v>24535</v>
      </c>
      <c r="F1718" s="24">
        <f t="shared" si="271"/>
        <v>70705</v>
      </c>
      <c r="G1718" s="24"/>
      <c r="K1718" s="26"/>
      <c r="L1718" s="26"/>
      <c r="M1718" s="26"/>
    </row>
    <row r="1719" spans="1:13" x14ac:dyDescent="0.15">
      <c r="A1719" s="32">
        <f t="shared" si="266"/>
        <v>343101</v>
      </c>
      <c r="B1719" s="25">
        <f t="shared" si="267"/>
        <v>343300</v>
      </c>
      <c r="C1719" s="24">
        <f t="shared" si="268"/>
        <v>26389</v>
      </c>
      <c r="D1719" s="24">
        <f t="shared" si="269"/>
        <v>41936</v>
      </c>
      <c r="E1719" s="24">
        <f t="shared" si="270"/>
        <v>24549</v>
      </c>
      <c r="F1719" s="24">
        <f t="shared" si="271"/>
        <v>70745</v>
      </c>
      <c r="G1719" s="24"/>
      <c r="K1719" s="24"/>
      <c r="L1719" s="24"/>
      <c r="M1719" s="24"/>
    </row>
    <row r="1720" spans="1:13" ht="15" x14ac:dyDescent="0.2">
      <c r="A1720" s="32">
        <f t="shared" si="266"/>
        <v>343301</v>
      </c>
      <c r="B1720" s="25">
        <f t="shared" si="267"/>
        <v>343500</v>
      </c>
      <c r="C1720" s="24">
        <f t="shared" si="268"/>
        <v>26403</v>
      </c>
      <c r="D1720" s="24">
        <f t="shared" si="269"/>
        <v>41960</v>
      </c>
      <c r="E1720" s="24">
        <f t="shared" si="270"/>
        <v>24563</v>
      </c>
      <c r="F1720" s="24">
        <f t="shared" si="271"/>
        <v>70785</v>
      </c>
      <c r="G1720" s="24"/>
      <c r="K1720" s="26"/>
      <c r="L1720" s="26"/>
      <c r="M1720" s="26"/>
    </row>
    <row r="1721" spans="1:13" ht="15" x14ac:dyDescent="0.2">
      <c r="A1721" s="32">
        <f t="shared" si="266"/>
        <v>343501</v>
      </c>
      <c r="B1721" s="25">
        <f t="shared" si="267"/>
        <v>343700</v>
      </c>
      <c r="C1721" s="24">
        <f t="shared" si="268"/>
        <v>26417</v>
      </c>
      <c r="D1721" s="24">
        <f t="shared" si="269"/>
        <v>41984</v>
      </c>
      <c r="E1721" s="24">
        <f t="shared" si="270"/>
        <v>24577</v>
      </c>
      <c r="F1721" s="24">
        <f t="shared" si="271"/>
        <v>70825</v>
      </c>
      <c r="G1721" s="24"/>
      <c r="K1721" s="26"/>
      <c r="L1721" s="26"/>
      <c r="M1721" s="26"/>
    </row>
    <row r="1722" spans="1:13" x14ac:dyDescent="0.15">
      <c r="A1722" s="32">
        <f t="shared" si="266"/>
        <v>343701</v>
      </c>
      <c r="B1722" s="25">
        <f t="shared" si="267"/>
        <v>343900</v>
      </c>
      <c r="C1722" s="24">
        <f t="shared" si="268"/>
        <v>26431</v>
      </c>
      <c r="D1722" s="24">
        <f t="shared" si="269"/>
        <v>42008</v>
      </c>
      <c r="E1722" s="24">
        <f t="shared" si="270"/>
        <v>24591</v>
      </c>
      <c r="F1722" s="24">
        <f t="shared" si="271"/>
        <v>70865</v>
      </c>
      <c r="G1722" s="24"/>
      <c r="K1722" s="24"/>
      <c r="L1722" s="24"/>
      <c r="M1722" s="24"/>
    </row>
    <row r="1723" spans="1:13" ht="15" x14ac:dyDescent="0.2">
      <c r="A1723" s="32">
        <f t="shared" si="266"/>
        <v>343901</v>
      </c>
      <c r="B1723" s="25">
        <f t="shared" si="267"/>
        <v>344100</v>
      </c>
      <c r="C1723" s="24">
        <f t="shared" si="268"/>
        <v>26445</v>
      </c>
      <c r="D1723" s="24">
        <f t="shared" si="269"/>
        <v>42032</v>
      </c>
      <c r="E1723" s="24">
        <f t="shared" si="270"/>
        <v>24605</v>
      </c>
      <c r="F1723" s="24">
        <f t="shared" si="271"/>
        <v>70905</v>
      </c>
      <c r="G1723" s="24"/>
      <c r="K1723" s="26"/>
      <c r="L1723" s="26"/>
      <c r="M1723" s="26"/>
    </row>
    <row r="1724" spans="1:13" ht="15" x14ac:dyDescent="0.2">
      <c r="A1724" s="32">
        <f t="shared" si="266"/>
        <v>344101</v>
      </c>
      <c r="B1724" s="25">
        <f t="shared" si="267"/>
        <v>344300</v>
      </c>
      <c r="C1724" s="24">
        <f t="shared" si="268"/>
        <v>26459</v>
      </c>
      <c r="D1724" s="24">
        <f t="shared" si="269"/>
        <v>42056</v>
      </c>
      <c r="E1724" s="24">
        <f t="shared" si="270"/>
        <v>24619</v>
      </c>
      <c r="F1724" s="24">
        <f t="shared" si="271"/>
        <v>70945</v>
      </c>
      <c r="G1724" s="24"/>
      <c r="K1724" s="26"/>
      <c r="L1724" s="26"/>
      <c r="M1724" s="26"/>
    </row>
    <row r="1725" spans="1:13" x14ac:dyDescent="0.15">
      <c r="A1725" s="32">
        <f t="shared" si="266"/>
        <v>344301</v>
      </c>
      <c r="B1725" s="25">
        <f t="shared" si="267"/>
        <v>344500</v>
      </c>
      <c r="C1725" s="24">
        <f t="shared" si="268"/>
        <v>26473</v>
      </c>
      <c r="D1725" s="24">
        <f t="shared" si="269"/>
        <v>42080</v>
      </c>
      <c r="E1725" s="24">
        <f t="shared" si="270"/>
        <v>24633</v>
      </c>
      <c r="F1725" s="24">
        <f t="shared" si="271"/>
        <v>70985</v>
      </c>
      <c r="G1725" s="24"/>
      <c r="K1725" s="24"/>
      <c r="L1725" s="24"/>
      <c r="M1725" s="24"/>
    </row>
    <row r="1726" spans="1:13" ht="15" x14ac:dyDescent="0.2">
      <c r="A1726" s="32">
        <f t="shared" si="266"/>
        <v>344501</v>
      </c>
      <c r="B1726" s="25">
        <f t="shared" si="267"/>
        <v>344700</v>
      </c>
      <c r="C1726" s="24">
        <f t="shared" si="268"/>
        <v>26487</v>
      </c>
      <c r="D1726" s="24">
        <f t="shared" si="269"/>
        <v>42104</v>
      </c>
      <c r="E1726" s="24">
        <f t="shared" si="270"/>
        <v>24647</v>
      </c>
      <c r="F1726" s="24">
        <f t="shared" si="271"/>
        <v>71025</v>
      </c>
      <c r="G1726" s="24"/>
      <c r="K1726" s="26"/>
      <c r="L1726" s="26"/>
      <c r="M1726" s="26"/>
    </row>
    <row r="1727" spans="1:13" ht="15" x14ac:dyDescent="0.2">
      <c r="A1727" s="32">
        <f t="shared" si="266"/>
        <v>344701</v>
      </c>
      <c r="B1727" s="25">
        <f t="shared" si="267"/>
        <v>344900</v>
      </c>
      <c r="C1727" s="24">
        <f t="shared" si="268"/>
        <v>26501</v>
      </c>
      <c r="D1727" s="24">
        <f t="shared" si="269"/>
        <v>42128</v>
      </c>
      <c r="E1727" s="24">
        <f t="shared" si="270"/>
        <v>24661</v>
      </c>
      <c r="F1727" s="24">
        <f t="shared" si="271"/>
        <v>71065</v>
      </c>
      <c r="G1727" s="24"/>
      <c r="K1727" s="26"/>
      <c r="L1727" s="26"/>
      <c r="M1727" s="26"/>
    </row>
    <row r="1728" spans="1:13" x14ac:dyDescent="0.15">
      <c r="A1728" s="32">
        <f t="shared" si="266"/>
        <v>344901</v>
      </c>
      <c r="B1728" s="25">
        <f t="shared" si="267"/>
        <v>345100</v>
      </c>
      <c r="C1728" s="24">
        <f t="shared" si="268"/>
        <v>26515</v>
      </c>
      <c r="D1728" s="24">
        <f t="shared" si="269"/>
        <v>42152</v>
      </c>
      <c r="E1728" s="24">
        <f t="shared" si="270"/>
        <v>24675</v>
      </c>
      <c r="F1728" s="24">
        <f t="shared" si="271"/>
        <v>71105</v>
      </c>
      <c r="G1728" s="24"/>
      <c r="K1728" s="24"/>
      <c r="L1728" s="24"/>
      <c r="M1728" s="24"/>
    </row>
    <row r="1729" spans="1:13" ht="15" x14ac:dyDescent="0.2">
      <c r="A1729" s="32">
        <f t="shared" si="266"/>
        <v>345101</v>
      </c>
      <c r="B1729" s="25">
        <f t="shared" si="267"/>
        <v>345300</v>
      </c>
      <c r="C1729" s="24">
        <f t="shared" si="268"/>
        <v>26529</v>
      </c>
      <c r="D1729" s="24">
        <f t="shared" si="269"/>
        <v>42176</v>
      </c>
      <c r="E1729" s="24">
        <f t="shared" si="270"/>
        <v>24689</v>
      </c>
      <c r="F1729" s="24">
        <f t="shared" si="271"/>
        <v>71145</v>
      </c>
      <c r="G1729" s="24"/>
      <c r="K1729" s="26"/>
      <c r="L1729" s="26"/>
      <c r="M1729" s="26"/>
    </row>
    <row r="1730" spans="1:13" ht="15" x14ac:dyDescent="0.2">
      <c r="A1730" s="32">
        <f t="shared" si="266"/>
        <v>345301</v>
      </c>
      <c r="B1730" s="25">
        <f t="shared" si="267"/>
        <v>345500</v>
      </c>
      <c r="C1730" s="24">
        <f t="shared" si="268"/>
        <v>26543</v>
      </c>
      <c r="D1730" s="24">
        <f t="shared" si="269"/>
        <v>42200</v>
      </c>
      <c r="E1730" s="24">
        <f t="shared" si="270"/>
        <v>24703</v>
      </c>
      <c r="F1730" s="24">
        <f t="shared" si="271"/>
        <v>71185</v>
      </c>
      <c r="G1730" s="24"/>
      <c r="K1730" s="26"/>
      <c r="L1730" s="26"/>
      <c r="M1730" s="26"/>
    </row>
    <row r="1731" spans="1:13" x14ac:dyDescent="0.15">
      <c r="A1731" s="32">
        <f t="shared" si="266"/>
        <v>345501</v>
      </c>
      <c r="B1731" s="25">
        <f t="shared" si="267"/>
        <v>345700</v>
      </c>
      <c r="C1731" s="24">
        <f t="shared" si="268"/>
        <v>26557</v>
      </c>
      <c r="D1731" s="24">
        <f t="shared" si="269"/>
        <v>42224</v>
      </c>
      <c r="E1731" s="24">
        <f t="shared" si="270"/>
        <v>24717</v>
      </c>
      <c r="F1731" s="24">
        <f t="shared" si="271"/>
        <v>71225</v>
      </c>
      <c r="G1731" s="24"/>
      <c r="K1731" s="24"/>
      <c r="L1731" s="24"/>
      <c r="M1731" s="24"/>
    </row>
    <row r="1732" spans="1:13" ht="15" x14ac:dyDescent="0.2">
      <c r="A1732" s="32">
        <f t="shared" si="266"/>
        <v>345701</v>
      </c>
      <c r="B1732" s="25">
        <f t="shared" si="267"/>
        <v>345900</v>
      </c>
      <c r="C1732" s="24">
        <f t="shared" si="268"/>
        <v>26571</v>
      </c>
      <c r="D1732" s="24">
        <f t="shared" si="269"/>
        <v>42248</v>
      </c>
      <c r="E1732" s="24">
        <f t="shared" si="270"/>
        <v>24731</v>
      </c>
      <c r="F1732" s="24">
        <f t="shared" si="271"/>
        <v>71265</v>
      </c>
      <c r="G1732" s="24"/>
      <c r="K1732" s="26"/>
      <c r="L1732" s="26"/>
      <c r="M1732" s="26"/>
    </row>
    <row r="1733" spans="1:13" ht="15" x14ac:dyDescent="0.2">
      <c r="A1733" s="32">
        <f t="shared" si="266"/>
        <v>345901</v>
      </c>
      <c r="B1733" s="25">
        <f t="shared" si="267"/>
        <v>346100</v>
      </c>
      <c r="C1733" s="24">
        <f t="shared" si="268"/>
        <v>26585</v>
      </c>
      <c r="D1733" s="24">
        <f t="shared" si="269"/>
        <v>42272</v>
      </c>
      <c r="E1733" s="24">
        <f t="shared" si="270"/>
        <v>24745</v>
      </c>
      <c r="F1733" s="24">
        <f t="shared" si="271"/>
        <v>71305</v>
      </c>
      <c r="G1733" s="24"/>
      <c r="K1733" s="26"/>
      <c r="L1733" s="26"/>
      <c r="M1733" s="26"/>
    </row>
    <row r="1734" spans="1:13" x14ac:dyDescent="0.15">
      <c r="A1734" s="32">
        <f t="shared" ref="A1734:A1797" si="272">B1733+1</f>
        <v>346101</v>
      </c>
      <c r="B1734" s="25">
        <f t="shared" ref="B1734:B1797" si="273">B1733+200</f>
        <v>346300</v>
      </c>
      <c r="C1734" s="24">
        <f t="shared" si="268"/>
        <v>26599</v>
      </c>
      <c r="D1734" s="24">
        <f t="shared" si="269"/>
        <v>42296</v>
      </c>
      <c r="E1734" s="24">
        <f t="shared" si="270"/>
        <v>24759</v>
      </c>
      <c r="F1734" s="24">
        <f t="shared" si="271"/>
        <v>71345</v>
      </c>
      <c r="G1734" s="24"/>
      <c r="K1734" s="24"/>
      <c r="L1734" s="24"/>
      <c r="M1734" s="24"/>
    </row>
    <row r="1735" spans="1:13" ht="15" x14ac:dyDescent="0.2">
      <c r="A1735" s="32">
        <f t="shared" si="272"/>
        <v>346301</v>
      </c>
      <c r="B1735" s="25">
        <f t="shared" si="273"/>
        <v>346500</v>
      </c>
      <c r="C1735" s="24">
        <f t="shared" si="268"/>
        <v>26613</v>
      </c>
      <c r="D1735" s="24">
        <f t="shared" si="269"/>
        <v>42320</v>
      </c>
      <c r="E1735" s="24">
        <f t="shared" si="270"/>
        <v>24773</v>
      </c>
      <c r="F1735" s="24">
        <f t="shared" si="271"/>
        <v>71385</v>
      </c>
      <c r="G1735" s="24"/>
      <c r="K1735" s="26"/>
      <c r="L1735" s="26"/>
      <c r="M1735" s="26"/>
    </row>
    <row r="1736" spans="1:13" ht="15" x14ac:dyDescent="0.2">
      <c r="A1736" s="32">
        <f t="shared" si="272"/>
        <v>346501</v>
      </c>
      <c r="B1736" s="25">
        <f t="shared" si="273"/>
        <v>346700</v>
      </c>
      <c r="C1736" s="24">
        <f t="shared" si="268"/>
        <v>26627</v>
      </c>
      <c r="D1736" s="24">
        <f t="shared" si="269"/>
        <v>42344</v>
      </c>
      <c r="E1736" s="24">
        <f t="shared" si="270"/>
        <v>24787</v>
      </c>
      <c r="F1736" s="24">
        <f t="shared" si="271"/>
        <v>71425</v>
      </c>
      <c r="G1736" s="24"/>
      <c r="K1736" s="26"/>
      <c r="L1736" s="26"/>
      <c r="M1736" s="26"/>
    </row>
    <row r="1737" spans="1:13" x14ac:dyDescent="0.15">
      <c r="A1737" s="32">
        <f t="shared" si="272"/>
        <v>346701</v>
      </c>
      <c r="B1737" s="25">
        <f t="shared" si="273"/>
        <v>346900</v>
      </c>
      <c r="C1737" s="24">
        <f t="shared" si="268"/>
        <v>26641</v>
      </c>
      <c r="D1737" s="24">
        <f t="shared" si="269"/>
        <v>42368</v>
      </c>
      <c r="E1737" s="24">
        <f t="shared" si="270"/>
        <v>24801</v>
      </c>
      <c r="F1737" s="24">
        <f t="shared" si="271"/>
        <v>71465</v>
      </c>
      <c r="G1737" s="24"/>
      <c r="K1737" s="24"/>
      <c r="L1737" s="24"/>
      <c r="M1737" s="24"/>
    </row>
    <row r="1738" spans="1:13" ht="15" x14ac:dyDescent="0.2">
      <c r="A1738" s="32">
        <f t="shared" si="272"/>
        <v>346901</v>
      </c>
      <c r="B1738" s="25">
        <f t="shared" si="273"/>
        <v>347100</v>
      </c>
      <c r="C1738" s="24">
        <f t="shared" si="268"/>
        <v>26655</v>
      </c>
      <c r="D1738" s="24">
        <f t="shared" si="269"/>
        <v>42392</v>
      </c>
      <c r="E1738" s="24">
        <f t="shared" si="270"/>
        <v>24815</v>
      </c>
      <c r="F1738" s="24">
        <f t="shared" si="271"/>
        <v>71505</v>
      </c>
      <c r="G1738" s="24"/>
      <c r="K1738" s="26"/>
      <c r="L1738" s="26"/>
      <c r="M1738" s="26"/>
    </row>
    <row r="1739" spans="1:13" ht="15" x14ac:dyDescent="0.2">
      <c r="A1739" s="32">
        <f t="shared" si="272"/>
        <v>347101</v>
      </c>
      <c r="B1739" s="25">
        <f t="shared" si="273"/>
        <v>347300</v>
      </c>
      <c r="C1739" s="24">
        <f t="shared" si="268"/>
        <v>26669</v>
      </c>
      <c r="D1739" s="24">
        <f t="shared" si="269"/>
        <v>42416</v>
      </c>
      <c r="E1739" s="24">
        <f t="shared" si="270"/>
        <v>24829</v>
      </c>
      <c r="F1739" s="24">
        <f t="shared" si="271"/>
        <v>71545</v>
      </c>
      <c r="G1739" s="24"/>
      <c r="K1739" s="26"/>
      <c r="L1739" s="26"/>
      <c r="M1739" s="26"/>
    </row>
    <row r="1740" spans="1:13" x14ac:dyDescent="0.15">
      <c r="A1740" s="32">
        <f t="shared" si="272"/>
        <v>347301</v>
      </c>
      <c r="B1740" s="25">
        <f t="shared" si="273"/>
        <v>347500</v>
      </c>
      <c r="C1740" s="24">
        <f t="shared" si="268"/>
        <v>26683</v>
      </c>
      <c r="D1740" s="24">
        <f t="shared" si="269"/>
        <v>42440</v>
      </c>
      <c r="E1740" s="24">
        <f t="shared" si="270"/>
        <v>24843</v>
      </c>
      <c r="F1740" s="24">
        <f t="shared" si="271"/>
        <v>71585</v>
      </c>
      <c r="G1740" s="24"/>
      <c r="K1740" s="24"/>
      <c r="L1740" s="24"/>
      <c r="M1740" s="24"/>
    </row>
    <row r="1741" spans="1:13" ht="15" x14ac:dyDescent="0.2">
      <c r="A1741" s="32">
        <f t="shared" si="272"/>
        <v>347501</v>
      </c>
      <c r="B1741" s="25">
        <f t="shared" si="273"/>
        <v>347700</v>
      </c>
      <c r="C1741" s="24">
        <f t="shared" si="268"/>
        <v>26697</v>
      </c>
      <c r="D1741" s="24">
        <f t="shared" si="269"/>
        <v>42464</v>
      </c>
      <c r="E1741" s="24">
        <f t="shared" si="270"/>
        <v>24857</v>
      </c>
      <c r="F1741" s="24">
        <f t="shared" si="271"/>
        <v>71625</v>
      </c>
      <c r="G1741" s="24"/>
      <c r="K1741" s="26"/>
      <c r="L1741" s="26"/>
      <c r="M1741" s="26"/>
    </row>
    <row r="1742" spans="1:13" ht="15" x14ac:dyDescent="0.2">
      <c r="A1742" s="32">
        <f t="shared" si="272"/>
        <v>347701</v>
      </c>
      <c r="B1742" s="25">
        <f t="shared" si="273"/>
        <v>347900</v>
      </c>
      <c r="C1742" s="24">
        <f t="shared" si="268"/>
        <v>26711</v>
      </c>
      <c r="D1742" s="24">
        <f t="shared" si="269"/>
        <v>42488</v>
      </c>
      <c r="E1742" s="24">
        <f t="shared" si="270"/>
        <v>24871</v>
      </c>
      <c r="F1742" s="24">
        <f t="shared" si="271"/>
        <v>71665</v>
      </c>
      <c r="G1742" s="24"/>
      <c r="K1742" s="26"/>
      <c r="L1742" s="26"/>
      <c r="M1742" s="26"/>
    </row>
    <row r="1743" spans="1:13" x14ac:dyDescent="0.15">
      <c r="A1743" s="32">
        <f t="shared" si="272"/>
        <v>347901</v>
      </c>
      <c r="B1743" s="25">
        <f t="shared" si="273"/>
        <v>348100</v>
      </c>
      <c r="C1743" s="24">
        <f t="shared" si="268"/>
        <v>26725</v>
      </c>
      <c r="D1743" s="24">
        <f t="shared" si="269"/>
        <v>42512</v>
      </c>
      <c r="E1743" s="24">
        <f t="shared" si="270"/>
        <v>24885</v>
      </c>
      <c r="F1743" s="24">
        <f t="shared" si="271"/>
        <v>71705</v>
      </c>
      <c r="G1743" s="24"/>
      <c r="K1743" s="24"/>
      <c r="L1743" s="24"/>
      <c r="M1743" s="24"/>
    </row>
    <row r="1744" spans="1:13" ht="15" x14ac:dyDescent="0.2">
      <c r="A1744" s="32">
        <f t="shared" si="272"/>
        <v>348101</v>
      </c>
      <c r="B1744" s="25">
        <f t="shared" si="273"/>
        <v>348300</v>
      </c>
      <c r="C1744" s="24">
        <f t="shared" si="268"/>
        <v>26739</v>
      </c>
      <c r="D1744" s="24">
        <f t="shared" si="269"/>
        <v>42536</v>
      </c>
      <c r="E1744" s="24">
        <f t="shared" si="270"/>
        <v>24899</v>
      </c>
      <c r="F1744" s="24">
        <f t="shared" si="271"/>
        <v>71745</v>
      </c>
      <c r="G1744" s="24"/>
      <c r="K1744" s="26"/>
      <c r="L1744" s="26"/>
      <c r="M1744" s="26"/>
    </row>
    <row r="1745" spans="1:13" ht="15" x14ac:dyDescent="0.2">
      <c r="A1745" s="32">
        <f t="shared" si="272"/>
        <v>348301</v>
      </c>
      <c r="B1745" s="25">
        <f t="shared" si="273"/>
        <v>348500</v>
      </c>
      <c r="C1745" s="24">
        <f t="shared" si="268"/>
        <v>26753</v>
      </c>
      <c r="D1745" s="24">
        <f t="shared" si="269"/>
        <v>42560</v>
      </c>
      <c r="E1745" s="24">
        <f t="shared" si="270"/>
        <v>24913</v>
      </c>
      <c r="F1745" s="24">
        <f t="shared" si="271"/>
        <v>71785</v>
      </c>
      <c r="G1745" s="24"/>
      <c r="K1745" s="26"/>
      <c r="L1745" s="26"/>
      <c r="M1745" s="26"/>
    </row>
    <row r="1746" spans="1:13" x14ac:dyDescent="0.15">
      <c r="A1746" s="32">
        <f t="shared" si="272"/>
        <v>348501</v>
      </c>
      <c r="B1746" s="25">
        <f t="shared" si="273"/>
        <v>348700</v>
      </c>
      <c r="C1746" s="24">
        <f t="shared" si="268"/>
        <v>26767</v>
      </c>
      <c r="D1746" s="24">
        <f t="shared" si="269"/>
        <v>42584</v>
      </c>
      <c r="E1746" s="24">
        <f t="shared" si="270"/>
        <v>24927</v>
      </c>
      <c r="F1746" s="24">
        <f t="shared" si="271"/>
        <v>71825</v>
      </c>
      <c r="G1746" s="24"/>
      <c r="K1746" s="24"/>
      <c r="L1746" s="24"/>
      <c r="M1746" s="24"/>
    </row>
    <row r="1747" spans="1:13" ht="15" x14ac:dyDescent="0.2">
      <c r="A1747" s="32">
        <f t="shared" si="272"/>
        <v>348701</v>
      </c>
      <c r="B1747" s="25">
        <f t="shared" si="273"/>
        <v>348900</v>
      </c>
      <c r="C1747" s="24">
        <f t="shared" si="268"/>
        <v>26781</v>
      </c>
      <c r="D1747" s="24">
        <f t="shared" si="269"/>
        <v>42608</v>
      </c>
      <c r="E1747" s="24">
        <f t="shared" si="270"/>
        <v>24941</v>
      </c>
      <c r="F1747" s="24">
        <f t="shared" si="271"/>
        <v>71865</v>
      </c>
      <c r="G1747" s="24"/>
      <c r="K1747" s="26"/>
      <c r="L1747" s="26"/>
      <c r="M1747" s="26"/>
    </row>
    <row r="1748" spans="1:13" ht="15" x14ac:dyDescent="0.2">
      <c r="A1748" s="32">
        <f t="shared" si="272"/>
        <v>348901</v>
      </c>
      <c r="B1748" s="25">
        <f t="shared" si="273"/>
        <v>349100</v>
      </c>
      <c r="C1748" s="24">
        <f t="shared" si="268"/>
        <v>26795</v>
      </c>
      <c r="D1748" s="24">
        <f t="shared" si="269"/>
        <v>42632</v>
      </c>
      <c r="E1748" s="24">
        <f t="shared" si="270"/>
        <v>24955</v>
      </c>
      <c r="F1748" s="24">
        <f t="shared" si="271"/>
        <v>71905</v>
      </c>
      <c r="G1748" s="24"/>
      <c r="K1748" s="26"/>
      <c r="L1748" s="26"/>
      <c r="M1748" s="26"/>
    </row>
    <row r="1749" spans="1:13" x14ac:dyDescent="0.15">
      <c r="A1749" s="32">
        <f t="shared" si="272"/>
        <v>349101</v>
      </c>
      <c r="B1749" s="25">
        <f t="shared" si="273"/>
        <v>349300</v>
      </c>
      <c r="C1749" s="24">
        <f t="shared" si="268"/>
        <v>26809</v>
      </c>
      <c r="D1749" s="24">
        <f t="shared" si="269"/>
        <v>42656</v>
      </c>
      <c r="E1749" s="24">
        <f t="shared" si="270"/>
        <v>24969</v>
      </c>
      <c r="F1749" s="24">
        <f t="shared" si="271"/>
        <v>71945</v>
      </c>
      <c r="G1749" s="24"/>
      <c r="K1749" s="24"/>
      <c r="L1749" s="24"/>
      <c r="M1749" s="24"/>
    </row>
    <row r="1750" spans="1:13" ht="15" x14ac:dyDescent="0.2">
      <c r="A1750" s="32">
        <f t="shared" si="272"/>
        <v>349301</v>
      </c>
      <c r="B1750" s="25">
        <f t="shared" si="273"/>
        <v>349500</v>
      </c>
      <c r="C1750" s="24">
        <f t="shared" si="268"/>
        <v>26823</v>
      </c>
      <c r="D1750" s="24">
        <f t="shared" si="269"/>
        <v>42680</v>
      </c>
      <c r="E1750" s="24">
        <f t="shared" si="270"/>
        <v>24983</v>
      </c>
      <c r="F1750" s="24">
        <f t="shared" si="271"/>
        <v>71985</v>
      </c>
      <c r="G1750" s="24"/>
      <c r="K1750" s="26"/>
      <c r="L1750" s="26"/>
      <c r="M1750" s="26"/>
    </row>
    <row r="1751" spans="1:13" ht="15" x14ac:dyDescent="0.2">
      <c r="A1751" s="32">
        <f t="shared" si="272"/>
        <v>349501</v>
      </c>
      <c r="B1751" s="25">
        <f t="shared" si="273"/>
        <v>349700</v>
      </c>
      <c r="C1751" s="24">
        <f t="shared" si="268"/>
        <v>26837</v>
      </c>
      <c r="D1751" s="24">
        <f t="shared" si="269"/>
        <v>42704</v>
      </c>
      <c r="E1751" s="24">
        <f t="shared" si="270"/>
        <v>24997</v>
      </c>
      <c r="F1751" s="24">
        <f t="shared" si="271"/>
        <v>72025</v>
      </c>
      <c r="G1751" s="24"/>
      <c r="K1751" s="26"/>
      <c r="L1751" s="26"/>
      <c r="M1751" s="26"/>
    </row>
    <row r="1752" spans="1:13" x14ac:dyDescent="0.15">
      <c r="A1752" s="32">
        <f t="shared" si="272"/>
        <v>349701</v>
      </c>
      <c r="B1752" s="25">
        <f t="shared" si="273"/>
        <v>349900</v>
      </c>
      <c r="C1752" s="24">
        <f t="shared" si="268"/>
        <v>26851</v>
      </c>
      <c r="D1752" s="24">
        <f t="shared" si="269"/>
        <v>42728</v>
      </c>
      <c r="E1752" s="24">
        <f t="shared" si="270"/>
        <v>25011</v>
      </c>
      <c r="F1752" s="24">
        <f t="shared" si="271"/>
        <v>72065</v>
      </c>
      <c r="G1752" s="24"/>
      <c r="K1752" s="24"/>
      <c r="L1752" s="24"/>
      <c r="M1752" s="24"/>
    </row>
    <row r="1753" spans="1:13" ht="15" x14ac:dyDescent="0.2">
      <c r="A1753" s="32">
        <f t="shared" si="272"/>
        <v>349901</v>
      </c>
      <c r="B1753" s="25">
        <f t="shared" si="273"/>
        <v>350100</v>
      </c>
      <c r="C1753" s="24">
        <f t="shared" si="268"/>
        <v>26865</v>
      </c>
      <c r="D1753" s="24">
        <f t="shared" si="269"/>
        <v>42752</v>
      </c>
      <c r="E1753" s="24">
        <f t="shared" si="270"/>
        <v>25025</v>
      </c>
      <c r="F1753" s="24">
        <f t="shared" si="271"/>
        <v>72105</v>
      </c>
      <c r="G1753" s="24"/>
      <c r="K1753" s="26"/>
      <c r="L1753" s="26"/>
      <c r="M1753" s="26"/>
    </row>
    <row r="1754" spans="1:13" ht="15" x14ac:dyDescent="0.2">
      <c r="A1754" s="32">
        <f t="shared" si="272"/>
        <v>350101</v>
      </c>
      <c r="B1754" s="25">
        <f t="shared" si="273"/>
        <v>350300</v>
      </c>
      <c r="C1754" s="24">
        <f t="shared" si="268"/>
        <v>26879</v>
      </c>
      <c r="D1754" s="24">
        <f t="shared" si="269"/>
        <v>42776</v>
      </c>
      <c r="E1754" s="24">
        <f t="shared" si="270"/>
        <v>25039</v>
      </c>
      <c r="F1754" s="24">
        <f t="shared" si="271"/>
        <v>72145</v>
      </c>
      <c r="G1754" s="24"/>
      <c r="K1754" s="26"/>
      <c r="L1754" s="26"/>
      <c r="M1754" s="26"/>
    </row>
    <row r="1755" spans="1:13" x14ac:dyDescent="0.15">
      <c r="A1755" s="32">
        <f t="shared" si="272"/>
        <v>350301</v>
      </c>
      <c r="B1755" s="25">
        <f t="shared" si="273"/>
        <v>350500</v>
      </c>
      <c r="C1755" s="24">
        <f t="shared" si="268"/>
        <v>26893</v>
      </c>
      <c r="D1755" s="24">
        <f t="shared" si="269"/>
        <v>42800</v>
      </c>
      <c r="E1755" s="24">
        <f t="shared" si="270"/>
        <v>25053</v>
      </c>
      <c r="F1755" s="24">
        <f t="shared" si="271"/>
        <v>72185</v>
      </c>
      <c r="G1755" s="24"/>
      <c r="K1755" s="24"/>
      <c r="L1755" s="24"/>
      <c r="M1755" s="24"/>
    </row>
    <row r="1756" spans="1:13" ht="15" x14ac:dyDescent="0.2">
      <c r="A1756" s="32">
        <f t="shared" si="272"/>
        <v>350501</v>
      </c>
      <c r="B1756" s="25">
        <f t="shared" si="273"/>
        <v>350700</v>
      </c>
      <c r="C1756" s="24">
        <f t="shared" si="268"/>
        <v>26907</v>
      </c>
      <c r="D1756" s="24">
        <f t="shared" si="269"/>
        <v>42824</v>
      </c>
      <c r="E1756" s="24">
        <f t="shared" si="270"/>
        <v>25067</v>
      </c>
      <c r="F1756" s="24">
        <f t="shared" si="271"/>
        <v>72225</v>
      </c>
      <c r="G1756" s="24"/>
      <c r="K1756" s="26"/>
      <c r="L1756" s="26"/>
      <c r="M1756" s="26"/>
    </row>
    <row r="1757" spans="1:13" ht="15" x14ac:dyDescent="0.2">
      <c r="A1757" s="32">
        <f t="shared" si="272"/>
        <v>350701</v>
      </c>
      <c r="B1757" s="25">
        <f t="shared" si="273"/>
        <v>350900</v>
      </c>
      <c r="C1757" s="24">
        <f t="shared" si="268"/>
        <v>26921</v>
      </c>
      <c r="D1757" s="24">
        <f t="shared" si="269"/>
        <v>42848</v>
      </c>
      <c r="E1757" s="24">
        <f t="shared" si="270"/>
        <v>25081</v>
      </c>
      <c r="F1757" s="24">
        <f t="shared" si="271"/>
        <v>72265</v>
      </c>
      <c r="G1757" s="24"/>
      <c r="K1757" s="26"/>
      <c r="L1757" s="26"/>
      <c r="M1757" s="26"/>
    </row>
    <row r="1758" spans="1:13" x14ac:dyDescent="0.15">
      <c r="A1758" s="32">
        <f t="shared" si="272"/>
        <v>350901</v>
      </c>
      <c r="B1758" s="25">
        <f t="shared" si="273"/>
        <v>351100</v>
      </c>
      <c r="C1758" s="24">
        <f t="shared" ref="C1758:C1821" si="274">C1757+($B1758-$B1757)*(VLOOKUP($A1758,$H$4:$M$14,3))</f>
        <v>26935</v>
      </c>
      <c r="D1758" s="24">
        <f t="shared" ref="D1758:D1821" si="275">D1757+($B1758-$B1757)*(VLOOKUP($A1758,$H$4:$M$14,4))</f>
        <v>42872</v>
      </c>
      <c r="E1758" s="24">
        <f t="shared" ref="E1758:E1821" si="276">E1757+($B1758-$B1757)*(VLOOKUP($A1758,$H$4:$M$14,5))</f>
        <v>25095</v>
      </c>
      <c r="F1758" s="24">
        <f t="shared" ref="F1758:F1821" si="277">F1757+($B1758-$B1757)*(VLOOKUP($A1758,$H$4:$M$14,6))</f>
        <v>72305</v>
      </c>
      <c r="G1758" s="24"/>
      <c r="K1758" s="24"/>
      <c r="L1758" s="24"/>
      <c r="M1758" s="24"/>
    </row>
    <row r="1759" spans="1:13" ht="15" x14ac:dyDescent="0.2">
      <c r="A1759" s="32">
        <f t="shared" si="272"/>
        <v>351101</v>
      </c>
      <c r="B1759" s="25">
        <f t="shared" si="273"/>
        <v>351300</v>
      </c>
      <c r="C1759" s="24">
        <f t="shared" si="274"/>
        <v>26949</v>
      </c>
      <c r="D1759" s="24">
        <f t="shared" si="275"/>
        <v>42896</v>
      </c>
      <c r="E1759" s="24">
        <f t="shared" si="276"/>
        <v>25109</v>
      </c>
      <c r="F1759" s="24">
        <f t="shared" si="277"/>
        <v>72345</v>
      </c>
      <c r="G1759" s="24"/>
      <c r="K1759" s="26"/>
      <c r="L1759" s="26"/>
      <c r="M1759" s="26"/>
    </row>
    <row r="1760" spans="1:13" ht="15" x14ac:dyDescent="0.2">
      <c r="A1760" s="32">
        <f t="shared" si="272"/>
        <v>351301</v>
      </c>
      <c r="B1760" s="25">
        <f t="shared" si="273"/>
        <v>351500</v>
      </c>
      <c r="C1760" s="24">
        <f t="shared" si="274"/>
        <v>26963</v>
      </c>
      <c r="D1760" s="24">
        <f t="shared" si="275"/>
        <v>42920</v>
      </c>
      <c r="E1760" s="24">
        <f t="shared" si="276"/>
        <v>25123</v>
      </c>
      <c r="F1760" s="24">
        <f t="shared" si="277"/>
        <v>72385</v>
      </c>
      <c r="G1760" s="24"/>
      <c r="K1760" s="26"/>
      <c r="L1760" s="26"/>
      <c r="M1760" s="26"/>
    </row>
    <row r="1761" spans="1:13" x14ac:dyDescent="0.15">
      <c r="A1761" s="32">
        <f t="shared" si="272"/>
        <v>351501</v>
      </c>
      <c r="B1761" s="25">
        <f t="shared" si="273"/>
        <v>351700</v>
      </c>
      <c r="C1761" s="24">
        <f t="shared" si="274"/>
        <v>26977</v>
      </c>
      <c r="D1761" s="24">
        <f t="shared" si="275"/>
        <v>42944</v>
      </c>
      <c r="E1761" s="24">
        <f t="shared" si="276"/>
        <v>25137</v>
      </c>
      <c r="F1761" s="24">
        <f t="shared" si="277"/>
        <v>72425</v>
      </c>
      <c r="G1761" s="24"/>
      <c r="K1761" s="24"/>
      <c r="L1761" s="24"/>
      <c r="M1761" s="24"/>
    </row>
    <row r="1762" spans="1:13" ht="15" x14ac:dyDescent="0.2">
      <c r="A1762" s="32">
        <f t="shared" si="272"/>
        <v>351701</v>
      </c>
      <c r="B1762" s="25">
        <f t="shared" si="273"/>
        <v>351900</v>
      </c>
      <c r="C1762" s="24">
        <f t="shared" si="274"/>
        <v>26991</v>
      </c>
      <c r="D1762" s="24">
        <f t="shared" si="275"/>
        <v>42968</v>
      </c>
      <c r="E1762" s="24">
        <f t="shared" si="276"/>
        <v>25151</v>
      </c>
      <c r="F1762" s="24">
        <f t="shared" si="277"/>
        <v>72465</v>
      </c>
      <c r="G1762" s="24"/>
      <c r="K1762" s="26"/>
      <c r="L1762" s="26"/>
      <c r="M1762" s="26"/>
    </row>
    <row r="1763" spans="1:13" ht="15" x14ac:dyDescent="0.2">
      <c r="A1763" s="32">
        <f t="shared" si="272"/>
        <v>351901</v>
      </c>
      <c r="B1763" s="25">
        <f t="shared" si="273"/>
        <v>352100</v>
      </c>
      <c r="C1763" s="24">
        <f t="shared" si="274"/>
        <v>27005</v>
      </c>
      <c r="D1763" s="24">
        <f t="shared" si="275"/>
        <v>42992</v>
      </c>
      <c r="E1763" s="24">
        <f t="shared" si="276"/>
        <v>25165</v>
      </c>
      <c r="F1763" s="24">
        <f t="shared" si="277"/>
        <v>72505</v>
      </c>
      <c r="G1763" s="24"/>
      <c r="K1763" s="26"/>
      <c r="L1763" s="26"/>
      <c r="M1763" s="26"/>
    </row>
    <row r="1764" spans="1:13" x14ac:dyDescent="0.15">
      <c r="A1764" s="32">
        <f t="shared" si="272"/>
        <v>352101</v>
      </c>
      <c r="B1764" s="25">
        <f t="shared" si="273"/>
        <v>352300</v>
      </c>
      <c r="C1764" s="24">
        <f t="shared" si="274"/>
        <v>27019</v>
      </c>
      <c r="D1764" s="24">
        <f t="shared" si="275"/>
        <v>43016</v>
      </c>
      <c r="E1764" s="24">
        <f t="shared" si="276"/>
        <v>25179</v>
      </c>
      <c r="F1764" s="24">
        <f t="shared" si="277"/>
        <v>72545</v>
      </c>
      <c r="G1764" s="24"/>
      <c r="K1764" s="24"/>
      <c r="L1764" s="24"/>
      <c r="M1764" s="24"/>
    </row>
    <row r="1765" spans="1:13" ht="15" x14ac:dyDescent="0.2">
      <c r="A1765" s="32">
        <f t="shared" si="272"/>
        <v>352301</v>
      </c>
      <c r="B1765" s="25">
        <f t="shared" si="273"/>
        <v>352500</v>
      </c>
      <c r="C1765" s="24">
        <f t="shared" si="274"/>
        <v>27033</v>
      </c>
      <c r="D1765" s="24">
        <f t="shared" si="275"/>
        <v>43040</v>
      </c>
      <c r="E1765" s="24">
        <f t="shared" si="276"/>
        <v>25193</v>
      </c>
      <c r="F1765" s="24">
        <f t="shared" si="277"/>
        <v>72585</v>
      </c>
      <c r="G1765" s="24"/>
      <c r="K1765" s="26"/>
      <c r="L1765" s="26"/>
      <c r="M1765" s="26"/>
    </row>
    <row r="1766" spans="1:13" ht="15" x14ac:dyDescent="0.2">
      <c r="A1766" s="32">
        <f t="shared" si="272"/>
        <v>352501</v>
      </c>
      <c r="B1766" s="25">
        <f t="shared" si="273"/>
        <v>352700</v>
      </c>
      <c r="C1766" s="24">
        <f t="shared" si="274"/>
        <v>27047</v>
      </c>
      <c r="D1766" s="24">
        <f t="shared" si="275"/>
        <v>43064</v>
      </c>
      <c r="E1766" s="24">
        <f t="shared" si="276"/>
        <v>25207</v>
      </c>
      <c r="F1766" s="24">
        <f t="shared" si="277"/>
        <v>72625</v>
      </c>
      <c r="G1766" s="24"/>
      <c r="K1766" s="26"/>
      <c r="L1766" s="26"/>
      <c r="M1766" s="26"/>
    </row>
    <row r="1767" spans="1:13" x14ac:dyDescent="0.15">
      <c r="A1767" s="32">
        <f t="shared" si="272"/>
        <v>352701</v>
      </c>
      <c r="B1767" s="25">
        <f t="shared" si="273"/>
        <v>352900</v>
      </c>
      <c r="C1767" s="24">
        <f t="shared" si="274"/>
        <v>27061</v>
      </c>
      <c r="D1767" s="24">
        <f t="shared" si="275"/>
        <v>43088</v>
      </c>
      <c r="E1767" s="24">
        <f t="shared" si="276"/>
        <v>25221</v>
      </c>
      <c r="F1767" s="24">
        <f t="shared" si="277"/>
        <v>72665</v>
      </c>
      <c r="G1767" s="24"/>
      <c r="K1767" s="24"/>
      <c r="L1767" s="24"/>
      <c r="M1767" s="24"/>
    </row>
    <row r="1768" spans="1:13" ht="15" x14ac:dyDescent="0.2">
      <c r="A1768" s="32">
        <f t="shared" si="272"/>
        <v>352901</v>
      </c>
      <c r="B1768" s="25">
        <f t="shared" si="273"/>
        <v>353100</v>
      </c>
      <c r="C1768" s="24">
        <f t="shared" si="274"/>
        <v>27075</v>
      </c>
      <c r="D1768" s="24">
        <f t="shared" si="275"/>
        <v>43112</v>
      </c>
      <c r="E1768" s="24">
        <f t="shared" si="276"/>
        <v>25235</v>
      </c>
      <c r="F1768" s="24">
        <f t="shared" si="277"/>
        <v>72705</v>
      </c>
      <c r="G1768" s="24"/>
      <c r="K1768" s="26"/>
      <c r="L1768" s="26"/>
      <c r="M1768" s="26"/>
    </row>
    <row r="1769" spans="1:13" ht="15" x14ac:dyDescent="0.2">
      <c r="A1769" s="32">
        <f t="shared" si="272"/>
        <v>353101</v>
      </c>
      <c r="B1769" s="25">
        <f t="shared" si="273"/>
        <v>353300</v>
      </c>
      <c r="C1769" s="24">
        <f t="shared" si="274"/>
        <v>27089</v>
      </c>
      <c r="D1769" s="24">
        <f t="shared" si="275"/>
        <v>43136</v>
      </c>
      <c r="E1769" s="24">
        <f t="shared" si="276"/>
        <v>25249</v>
      </c>
      <c r="F1769" s="24">
        <f t="shared" si="277"/>
        <v>72745</v>
      </c>
      <c r="G1769" s="24"/>
      <c r="K1769" s="26"/>
      <c r="L1769" s="26"/>
      <c r="M1769" s="26"/>
    </row>
    <row r="1770" spans="1:13" x14ac:dyDescent="0.15">
      <c r="A1770" s="32">
        <f t="shared" si="272"/>
        <v>353301</v>
      </c>
      <c r="B1770" s="25">
        <f t="shared" si="273"/>
        <v>353500</v>
      </c>
      <c r="C1770" s="24">
        <f t="shared" si="274"/>
        <v>27103</v>
      </c>
      <c r="D1770" s="24">
        <f t="shared" si="275"/>
        <v>43160</v>
      </c>
      <c r="E1770" s="24">
        <f t="shared" si="276"/>
        <v>25263</v>
      </c>
      <c r="F1770" s="24">
        <f t="shared" si="277"/>
        <v>72785</v>
      </c>
      <c r="G1770" s="24"/>
      <c r="K1770" s="24"/>
      <c r="L1770" s="24"/>
      <c r="M1770" s="24"/>
    </row>
    <row r="1771" spans="1:13" ht="15" x14ac:dyDescent="0.2">
      <c r="A1771" s="32">
        <f t="shared" si="272"/>
        <v>353501</v>
      </c>
      <c r="B1771" s="25">
        <f t="shared" si="273"/>
        <v>353700</v>
      </c>
      <c r="C1771" s="24">
        <f t="shared" si="274"/>
        <v>27117</v>
      </c>
      <c r="D1771" s="24">
        <f t="shared" si="275"/>
        <v>43184</v>
      </c>
      <c r="E1771" s="24">
        <f t="shared" si="276"/>
        <v>25277</v>
      </c>
      <c r="F1771" s="24">
        <f t="shared" si="277"/>
        <v>72825</v>
      </c>
      <c r="G1771" s="24"/>
      <c r="K1771" s="26"/>
      <c r="L1771" s="26"/>
      <c r="M1771" s="26"/>
    </row>
    <row r="1772" spans="1:13" ht="15" x14ac:dyDescent="0.2">
      <c r="A1772" s="32">
        <f t="shared" si="272"/>
        <v>353701</v>
      </c>
      <c r="B1772" s="25">
        <f t="shared" si="273"/>
        <v>353900</v>
      </c>
      <c r="C1772" s="24">
        <f t="shared" si="274"/>
        <v>27131</v>
      </c>
      <c r="D1772" s="24">
        <f t="shared" si="275"/>
        <v>43208</v>
      </c>
      <c r="E1772" s="24">
        <f t="shared" si="276"/>
        <v>25291</v>
      </c>
      <c r="F1772" s="24">
        <f t="shared" si="277"/>
        <v>72865</v>
      </c>
      <c r="G1772" s="24"/>
      <c r="K1772" s="26"/>
      <c r="L1772" s="26"/>
      <c r="M1772" s="26"/>
    </row>
    <row r="1773" spans="1:13" x14ac:dyDescent="0.15">
      <c r="A1773" s="32">
        <f t="shared" si="272"/>
        <v>353901</v>
      </c>
      <c r="B1773" s="25">
        <f t="shared" si="273"/>
        <v>354100</v>
      </c>
      <c r="C1773" s="24">
        <f t="shared" si="274"/>
        <v>27145</v>
      </c>
      <c r="D1773" s="24">
        <f t="shared" si="275"/>
        <v>43232</v>
      </c>
      <c r="E1773" s="24">
        <f t="shared" si="276"/>
        <v>25305</v>
      </c>
      <c r="F1773" s="24">
        <f t="shared" si="277"/>
        <v>72905</v>
      </c>
      <c r="G1773" s="24"/>
      <c r="K1773" s="24"/>
      <c r="L1773" s="24"/>
      <c r="M1773" s="24"/>
    </row>
    <row r="1774" spans="1:13" ht="15" x14ac:dyDescent="0.2">
      <c r="A1774" s="32">
        <f t="shared" si="272"/>
        <v>354101</v>
      </c>
      <c r="B1774" s="25">
        <f t="shared" si="273"/>
        <v>354300</v>
      </c>
      <c r="C1774" s="24">
        <f t="shared" si="274"/>
        <v>27159</v>
      </c>
      <c r="D1774" s="24">
        <f t="shared" si="275"/>
        <v>43256</v>
      </c>
      <c r="E1774" s="24">
        <f t="shared" si="276"/>
        <v>25319</v>
      </c>
      <c r="F1774" s="24">
        <f t="shared" si="277"/>
        <v>72945</v>
      </c>
      <c r="G1774" s="24"/>
      <c r="K1774" s="26"/>
      <c r="L1774" s="26"/>
      <c r="M1774" s="26"/>
    </row>
    <row r="1775" spans="1:13" ht="15" x14ac:dyDescent="0.2">
      <c r="A1775" s="32">
        <f t="shared" si="272"/>
        <v>354301</v>
      </c>
      <c r="B1775" s="25">
        <f t="shared" si="273"/>
        <v>354500</v>
      </c>
      <c r="C1775" s="24">
        <f t="shared" si="274"/>
        <v>27173</v>
      </c>
      <c r="D1775" s="24">
        <f t="shared" si="275"/>
        <v>43280</v>
      </c>
      <c r="E1775" s="24">
        <f t="shared" si="276"/>
        <v>25333</v>
      </c>
      <c r="F1775" s="24">
        <f t="shared" si="277"/>
        <v>72985</v>
      </c>
      <c r="G1775" s="24"/>
      <c r="K1775" s="26"/>
      <c r="L1775" s="26"/>
      <c r="M1775" s="26"/>
    </row>
    <row r="1776" spans="1:13" x14ac:dyDescent="0.15">
      <c r="A1776" s="32">
        <f t="shared" si="272"/>
        <v>354501</v>
      </c>
      <c r="B1776" s="25">
        <f t="shared" si="273"/>
        <v>354700</v>
      </c>
      <c r="C1776" s="24">
        <f t="shared" si="274"/>
        <v>27187</v>
      </c>
      <c r="D1776" s="24">
        <f t="shared" si="275"/>
        <v>43304</v>
      </c>
      <c r="E1776" s="24">
        <f t="shared" si="276"/>
        <v>25347</v>
      </c>
      <c r="F1776" s="24">
        <f t="shared" si="277"/>
        <v>73025</v>
      </c>
      <c r="G1776" s="24"/>
      <c r="K1776" s="24"/>
      <c r="L1776" s="24"/>
      <c r="M1776" s="24"/>
    </row>
    <row r="1777" spans="1:13" ht="15" x14ac:dyDescent="0.2">
      <c r="A1777" s="32">
        <f t="shared" si="272"/>
        <v>354701</v>
      </c>
      <c r="B1777" s="25">
        <f t="shared" si="273"/>
        <v>354900</v>
      </c>
      <c r="C1777" s="24">
        <f t="shared" si="274"/>
        <v>27201</v>
      </c>
      <c r="D1777" s="24">
        <f t="shared" si="275"/>
        <v>43328</v>
      </c>
      <c r="E1777" s="24">
        <f t="shared" si="276"/>
        <v>25361</v>
      </c>
      <c r="F1777" s="24">
        <f t="shared" si="277"/>
        <v>73065</v>
      </c>
      <c r="G1777" s="24"/>
      <c r="K1777" s="26"/>
      <c r="L1777" s="26"/>
      <c r="M1777" s="26"/>
    </row>
    <row r="1778" spans="1:13" ht="15" x14ac:dyDescent="0.2">
      <c r="A1778" s="32">
        <f t="shared" si="272"/>
        <v>354901</v>
      </c>
      <c r="B1778" s="25">
        <f t="shared" si="273"/>
        <v>355100</v>
      </c>
      <c r="C1778" s="24">
        <f t="shared" si="274"/>
        <v>27215</v>
      </c>
      <c r="D1778" s="24">
        <f t="shared" si="275"/>
        <v>43352</v>
      </c>
      <c r="E1778" s="24">
        <f t="shared" si="276"/>
        <v>25375</v>
      </c>
      <c r="F1778" s="24">
        <f t="shared" si="277"/>
        <v>73105</v>
      </c>
      <c r="G1778" s="24"/>
      <c r="K1778" s="26"/>
      <c r="L1778" s="26"/>
      <c r="M1778" s="26"/>
    </row>
    <row r="1779" spans="1:13" x14ac:dyDescent="0.15">
      <c r="A1779" s="32">
        <f t="shared" si="272"/>
        <v>355101</v>
      </c>
      <c r="B1779" s="25">
        <f t="shared" si="273"/>
        <v>355300</v>
      </c>
      <c r="C1779" s="24">
        <f t="shared" si="274"/>
        <v>27229</v>
      </c>
      <c r="D1779" s="24">
        <f t="shared" si="275"/>
        <v>43376</v>
      </c>
      <c r="E1779" s="24">
        <f t="shared" si="276"/>
        <v>25389</v>
      </c>
      <c r="F1779" s="24">
        <f t="shared" si="277"/>
        <v>73145</v>
      </c>
      <c r="G1779" s="24"/>
      <c r="K1779" s="24"/>
      <c r="L1779" s="24"/>
      <c r="M1779" s="24"/>
    </row>
    <row r="1780" spans="1:13" ht="15" x14ac:dyDescent="0.2">
      <c r="A1780" s="32">
        <f t="shared" si="272"/>
        <v>355301</v>
      </c>
      <c r="B1780" s="25">
        <f t="shared" si="273"/>
        <v>355500</v>
      </c>
      <c r="C1780" s="24">
        <f t="shared" si="274"/>
        <v>27243</v>
      </c>
      <c r="D1780" s="24">
        <f t="shared" si="275"/>
        <v>43400</v>
      </c>
      <c r="E1780" s="24">
        <f t="shared" si="276"/>
        <v>25403</v>
      </c>
      <c r="F1780" s="24">
        <f t="shared" si="277"/>
        <v>73185</v>
      </c>
      <c r="G1780" s="24"/>
      <c r="K1780" s="26"/>
      <c r="L1780" s="26"/>
      <c r="M1780" s="26"/>
    </row>
    <row r="1781" spans="1:13" ht="15" x14ac:dyDescent="0.2">
      <c r="A1781" s="32">
        <f t="shared" si="272"/>
        <v>355501</v>
      </c>
      <c r="B1781" s="25">
        <f t="shared" si="273"/>
        <v>355700</v>
      </c>
      <c r="C1781" s="24">
        <f t="shared" si="274"/>
        <v>27257</v>
      </c>
      <c r="D1781" s="24">
        <f t="shared" si="275"/>
        <v>43424</v>
      </c>
      <c r="E1781" s="24">
        <f t="shared" si="276"/>
        <v>25417</v>
      </c>
      <c r="F1781" s="24">
        <f t="shared" si="277"/>
        <v>73225</v>
      </c>
      <c r="G1781" s="24"/>
      <c r="K1781" s="26"/>
      <c r="L1781" s="26"/>
      <c r="M1781" s="26"/>
    </row>
    <row r="1782" spans="1:13" x14ac:dyDescent="0.15">
      <c r="A1782" s="32">
        <f t="shared" si="272"/>
        <v>355701</v>
      </c>
      <c r="B1782" s="25">
        <f t="shared" si="273"/>
        <v>355900</v>
      </c>
      <c r="C1782" s="24">
        <f t="shared" si="274"/>
        <v>27271</v>
      </c>
      <c r="D1782" s="24">
        <f t="shared" si="275"/>
        <v>43448</v>
      </c>
      <c r="E1782" s="24">
        <f t="shared" si="276"/>
        <v>25431</v>
      </c>
      <c r="F1782" s="24">
        <f t="shared" si="277"/>
        <v>73265</v>
      </c>
      <c r="G1782" s="24"/>
      <c r="K1782" s="24"/>
      <c r="L1782" s="24"/>
      <c r="M1782" s="24"/>
    </row>
    <row r="1783" spans="1:13" ht="15" x14ac:dyDescent="0.2">
      <c r="A1783" s="32">
        <f t="shared" si="272"/>
        <v>355901</v>
      </c>
      <c r="B1783" s="25">
        <f t="shared" si="273"/>
        <v>356100</v>
      </c>
      <c r="C1783" s="24">
        <f t="shared" si="274"/>
        <v>27285</v>
      </c>
      <c r="D1783" s="24">
        <f t="shared" si="275"/>
        <v>43472</v>
      </c>
      <c r="E1783" s="24">
        <f t="shared" si="276"/>
        <v>25445</v>
      </c>
      <c r="F1783" s="24">
        <f t="shared" si="277"/>
        <v>73305</v>
      </c>
      <c r="G1783" s="24"/>
      <c r="K1783" s="26"/>
      <c r="L1783" s="26"/>
      <c r="M1783" s="26"/>
    </row>
    <row r="1784" spans="1:13" ht="15" x14ac:dyDescent="0.2">
      <c r="A1784" s="32">
        <f t="shared" si="272"/>
        <v>356101</v>
      </c>
      <c r="B1784" s="25">
        <f t="shared" si="273"/>
        <v>356300</v>
      </c>
      <c r="C1784" s="24">
        <f t="shared" si="274"/>
        <v>27299</v>
      </c>
      <c r="D1784" s="24">
        <f t="shared" si="275"/>
        <v>43496</v>
      </c>
      <c r="E1784" s="24">
        <f t="shared" si="276"/>
        <v>25459</v>
      </c>
      <c r="F1784" s="24">
        <f t="shared" si="277"/>
        <v>73345</v>
      </c>
      <c r="G1784" s="24"/>
      <c r="K1784" s="26"/>
      <c r="L1784" s="26"/>
      <c r="M1784" s="26"/>
    </row>
    <row r="1785" spans="1:13" x14ac:dyDescent="0.15">
      <c r="A1785" s="32">
        <f t="shared" si="272"/>
        <v>356301</v>
      </c>
      <c r="B1785" s="25">
        <f t="shared" si="273"/>
        <v>356500</v>
      </c>
      <c r="C1785" s="24">
        <f t="shared" si="274"/>
        <v>27313</v>
      </c>
      <c r="D1785" s="24">
        <f t="shared" si="275"/>
        <v>43520</v>
      </c>
      <c r="E1785" s="24">
        <f t="shared" si="276"/>
        <v>25473</v>
      </c>
      <c r="F1785" s="24">
        <f t="shared" si="277"/>
        <v>73385</v>
      </c>
      <c r="G1785" s="24"/>
      <c r="K1785" s="24"/>
      <c r="L1785" s="24"/>
      <c r="M1785" s="24"/>
    </row>
    <row r="1786" spans="1:13" ht="15" x14ac:dyDescent="0.2">
      <c r="A1786" s="32">
        <f t="shared" si="272"/>
        <v>356501</v>
      </c>
      <c r="B1786" s="25">
        <f t="shared" si="273"/>
        <v>356700</v>
      </c>
      <c r="C1786" s="24">
        <f t="shared" si="274"/>
        <v>27327</v>
      </c>
      <c r="D1786" s="24">
        <f t="shared" si="275"/>
        <v>43544</v>
      </c>
      <c r="E1786" s="24">
        <f t="shared" si="276"/>
        <v>25487</v>
      </c>
      <c r="F1786" s="24">
        <f t="shared" si="277"/>
        <v>73425</v>
      </c>
      <c r="G1786" s="24"/>
      <c r="K1786" s="26"/>
      <c r="L1786" s="26"/>
      <c r="M1786" s="26"/>
    </row>
    <row r="1787" spans="1:13" ht="15" x14ac:dyDescent="0.2">
      <c r="A1787" s="32">
        <f t="shared" si="272"/>
        <v>356701</v>
      </c>
      <c r="B1787" s="25">
        <f t="shared" si="273"/>
        <v>356900</v>
      </c>
      <c r="C1787" s="24">
        <f t="shared" si="274"/>
        <v>27341</v>
      </c>
      <c r="D1787" s="24">
        <f t="shared" si="275"/>
        <v>43568</v>
      </c>
      <c r="E1787" s="24">
        <f t="shared" si="276"/>
        <v>25501</v>
      </c>
      <c r="F1787" s="24">
        <f t="shared" si="277"/>
        <v>73465</v>
      </c>
      <c r="G1787" s="24"/>
      <c r="K1787" s="26"/>
      <c r="L1787" s="26"/>
      <c r="M1787" s="26"/>
    </row>
    <row r="1788" spans="1:13" x14ac:dyDescent="0.15">
      <c r="A1788" s="32">
        <f t="shared" si="272"/>
        <v>356901</v>
      </c>
      <c r="B1788" s="25">
        <f t="shared" si="273"/>
        <v>357100</v>
      </c>
      <c r="C1788" s="24">
        <f t="shared" si="274"/>
        <v>27355</v>
      </c>
      <c r="D1788" s="24">
        <f t="shared" si="275"/>
        <v>43592</v>
      </c>
      <c r="E1788" s="24">
        <f t="shared" si="276"/>
        <v>25515</v>
      </c>
      <c r="F1788" s="24">
        <f t="shared" si="277"/>
        <v>73505</v>
      </c>
      <c r="G1788" s="24"/>
      <c r="K1788" s="24"/>
      <c r="L1788" s="24"/>
      <c r="M1788" s="24"/>
    </row>
    <row r="1789" spans="1:13" ht="15" x14ac:dyDescent="0.2">
      <c r="A1789" s="32">
        <f t="shared" si="272"/>
        <v>357101</v>
      </c>
      <c r="B1789" s="25">
        <f t="shared" si="273"/>
        <v>357300</v>
      </c>
      <c r="C1789" s="24">
        <f t="shared" si="274"/>
        <v>27369</v>
      </c>
      <c r="D1789" s="24">
        <f t="shared" si="275"/>
        <v>43616</v>
      </c>
      <c r="E1789" s="24">
        <f t="shared" si="276"/>
        <v>25529</v>
      </c>
      <c r="F1789" s="24">
        <f t="shared" si="277"/>
        <v>73545</v>
      </c>
      <c r="G1789" s="24"/>
      <c r="K1789" s="26"/>
      <c r="L1789" s="26"/>
      <c r="M1789" s="26"/>
    </row>
    <row r="1790" spans="1:13" ht="15" x14ac:dyDescent="0.2">
      <c r="A1790" s="32">
        <f t="shared" si="272"/>
        <v>357301</v>
      </c>
      <c r="B1790" s="25">
        <f t="shared" si="273"/>
        <v>357500</v>
      </c>
      <c r="C1790" s="24">
        <f t="shared" si="274"/>
        <v>27383</v>
      </c>
      <c r="D1790" s="24">
        <f t="shared" si="275"/>
        <v>43640</v>
      </c>
      <c r="E1790" s="24">
        <f t="shared" si="276"/>
        <v>25543</v>
      </c>
      <c r="F1790" s="24">
        <f t="shared" si="277"/>
        <v>73585</v>
      </c>
      <c r="G1790" s="24"/>
      <c r="K1790" s="26"/>
      <c r="L1790" s="26"/>
      <c r="M1790" s="26"/>
    </row>
    <row r="1791" spans="1:13" x14ac:dyDescent="0.15">
      <c r="A1791" s="32">
        <f t="shared" si="272"/>
        <v>357501</v>
      </c>
      <c r="B1791" s="25">
        <f t="shared" si="273"/>
        <v>357700</v>
      </c>
      <c r="C1791" s="24">
        <f t="shared" si="274"/>
        <v>27397</v>
      </c>
      <c r="D1791" s="24">
        <f t="shared" si="275"/>
        <v>43664</v>
      </c>
      <c r="E1791" s="24">
        <f t="shared" si="276"/>
        <v>25557</v>
      </c>
      <c r="F1791" s="24">
        <f t="shared" si="277"/>
        <v>73625</v>
      </c>
      <c r="G1791" s="24"/>
      <c r="K1791" s="24"/>
      <c r="L1791" s="24"/>
      <c r="M1791" s="24"/>
    </row>
    <row r="1792" spans="1:13" ht="15" x14ac:dyDescent="0.2">
      <c r="A1792" s="32">
        <f t="shared" si="272"/>
        <v>357701</v>
      </c>
      <c r="B1792" s="25">
        <f t="shared" si="273"/>
        <v>357900</v>
      </c>
      <c r="C1792" s="24">
        <f t="shared" si="274"/>
        <v>27411</v>
      </c>
      <c r="D1792" s="24">
        <f t="shared" si="275"/>
        <v>43688</v>
      </c>
      <c r="E1792" s="24">
        <f t="shared" si="276"/>
        <v>25571</v>
      </c>
      <c r="F1792" s="24">
        <f t="shared" si="277"/>
        <v>73665</v>
      </c>
      <c r="G1792" s="24"/>
      <c r="K1792" s="26"/>
      <c r="L1792" s="26"/>
      <c r="M1792" s="26"/>
    </row>
    <row r="1793" spans="1:13" ht="15" x14ac:dyDescent="0.2">
      <c r="A1793" s="32">
        <f t="shared" si="272"/>
        <v>357901</v>
      </c>
      <c r="B1793" s="25">
        <f t="shared" si="273"/>
        <v>358100</v>
      </c>
      <c r="C1793" s="24">
        <f t="shared" si="274"/>
        <v>27425</v>
      </c>
      <c r="D1793" s="24">
        <f t="shared" si="275"/>
        <v>43712</v>
      </c>
      <c r="E1793" s="24">
        <f t="shared" si="276"/>
        <v>25585</v>
      </c>
      <c r="F1793" s="24">
        <f t="shared" si="277"/>
        <v>73705</v>
      </c>
      <c r="G1793" s="24"/>
      <c r="K1793" s="26"/>
      <c r="L1793" s="26"/>
      <c r="M1793" s="26"/>
    </row>
    <row r="1794" spans="1:13" x14ac:dyDescent="0.15">
      <c r="A1794" s="32">
        <f t="shared" si="272"/>
        <v>358101</v>
      </c>
      <c r="B1794" s="25">
        <f t="shared" si="273"/>
        <v>358300</v>
      </c>
      <c r="C1794" s="24">
        <f t="shared" si="274"/>
        <v>27439</v>
      </c>
      <c r="D1794" s="24">
        <f t="shared" si="275"/>
        <v>43736</v>
      </c>
      <c r="E1794" s="24">
        <f t="shared" si="276"/>
        <v>25599</v>
      </c>
      <c r="F1794" s="24">
        <f t="shared" si="277"/>
        <v>73745</v>
      </c>
      <c r="G1794" s="24"/>
      <c r="K1794" s="24"/>
      <c r="L1794" s="24"/>
      <c r="M1794" s="24"/>
    </row>
    <row r="1795" spans="1:13" ht="15" x14ac:dyDescent="0.2">
      <c r="A1795" s="32">
        <f t="shared" si="272"/>
        <v>358301</v>
      </c>
      <c r="B1795" s="25">
        <f t="shared" si="273"/>
        <v>358500</v>
      </c>
      <c r="C1795" s="24">
        <f t="shared" si="274"/>
        <v>27453</v>
      </c>
      <c r="D1795" s="24">
        <f t="shared" si="275"/>
        <v>43760</v>
      </c>
      <c r="E1795" s="24">
        <f t="shared" si="276"/>
        <v>25613</v>
      </c>
      <c r="F1795" s="24">
        <f t="shared" si="277"/>
        <v>73785</v>
      </c>
      <c r="G1795" s="24"/>
      <c r="K1795" s="26"/>
      <c r="L1795" s="26"/>
      <c r="M1795" s="26"/>
    </row>
    <row r="1796" spans="1:13" ht="15" x14ac:dyDescent="0.2">
      <c r="A1796" s="32">
        <f t="shared" si="272"/>
        <v>358501</v>
      </c>
      <c r="B1796" s="25">
        <f t="shared" si="273"/>
        <v>358700</v>
      </c>
      <c r="C1796" s="24">
        <f t="shared" si="274"/>
        <v>27467</v>
      </c>
      <c r="D1796" s="24">
        <f t="shared" si="275"/>
        <v>43784</v>
      </c>
      <c r="E1796" s="24">
        <f t="shared" si="276"/>
        <v>25627</v>
      </c>
      <c r="F1796" s="24">
        <f t="shared" si="277"/>
        <v>73825</v>
      </c>
      <c r="G1796" s="24"/>
      <c r="K1796" s="26"/>
      <c r="L1796" s="26"/>
      <c r="M1796" s="26"/>
    </row>
    <row r="1797" spans="1:13" x14ac:dyDescent="0.15">
      <c r="A1797" s="32">
        <f t="shared" si="272"/>
        <v>358701</v>
      </c>
      <c r="B1797" s="25">
        <f t="shared" si="273"/>
        <v>358900</v>
      </c>
      <c r="C1797" s="24">
        <f t="shared" si="274"/>
        <v>27481</v>
      </c>
      <c r="D1797" s="24">
        <f t="shared" si="275"/>
        <v>43808</v>
      </c>
      <c r="E1797" s="24">
        <f t="shared" si="276"/>
        <v>25641</v>
      </c>
      <c r="F1797" s="24">
        <f t="shared" si="277"/>
        <v>73865</v>
      </c>
      <c r="G1797" s="24"/>
      <c r="K1797" s="24"/>
      <c r="L1797" s="24"/>
      <c r="M1797" s="24"/>
    </row>
    <row r="1798" spans="1:13" ht="15" x14ac:dyDescent="0.2">
      <c r="A1798" s="32">
        <f t="shared" ref="A1798:A1861" si="278">B1797+1</f>
        <v>358901</v>
      </c>
      <c r="B1798" s="25">
        <f t="shared" ref="B1798:B1861" si="279">B1797+200</f>
        <v>359100</v>
      </c>
      <c r="C1798" s="24">
        <f t="shared" si="274"/>
        <v>27495</v>
      </c>
      <c r="D1798" s="24">
        <f t="shared" si="275"/>
        <v>43832</v>
      </c>
      <c r="E1798" s="24">
        <f t="shared" si="276"/>
        <v>25655</v>
      </c>
      <c r="F1798" s="24">
        <f t="shared" si="277"/>
        <v>73905</v>
      </c>
      <c r="G1798" s="24"/>
      <c r="K1798" s="26"/>
      <c r="L1798" s="26"/>
      <c r="M1798" s="26"/>
    </row>
    <row r="1799" spans="1:13" ht="15" x14ac:dyDescent="0.2">
      <c r="A1799" s="32">
        <f t="shared" si="278"/>
        <v>359101</v>
      </c>
      <c r="B1799" s="25">
        <f t="shared" si="279"/>
        <v>359300</v>
      </c>
      <c r="C1799" s="24">
        <f t="shared" si="274"/>
        <v>27509</v>
      </c>
      <c r="D1799" s="24">
        <f t="shared" si="275"/>
        <v>43856</v>
      </c>
      <c r="E1799" s="24">
        <f t="shared" si="276"/>
        <v>25669</v>
      </c>
      <c r="F1799" s="24">
        <f t="shared" si="277"/>
        <v>73945</v>
      </c>
      <c r="G1799" s="24"/>
      <c r="K1799" s="26"/>
      <c r="L1799" s="26"/>
      <c r="M1799" s="26"/>
    </row>
    <row r="1800" spans="1:13" x14ac:dyDescent="0.15">
      <c r="A1800" s="32">
        <f t="shared" si="278"/>
        <v>359301</v>
      </c>
      <c r="B1800" s="25">
        <f t="shared" si="279"/>
        <v>359500</v>
      </c>
      <c r="C1800" s="24">
        <f t="shared" si="274"/>
        <v>27523</v>
      </c>
      <c r="D1800" s="24">
        <f t="shared" si="275"/>
        <v>43880</v>
      </c>
      <c r="E1800" s="24">
        <f t="shared" si="276"/>
        <v>25683</v>
      </c>
      <c r="F1800" s="24">
        <f t="shared" si="277"/>
        <v>73985</v>
      </c>
      <c r="G1800" s="24"/>
      <c r="K1800" s="24"/>
      <c r="L1800" s="24"/>
      <c r="M1800" s="24"/>
    </row>
    <row r="1801" spans="1:13" ht="15" x14ac:dyDescent="0.2">
      <c r="A1801" s="32">
        <f t="shared" si="278"/>
        <v>359501</v>
      </c>
      <c r="B1801" s="25">
        <f t="shared" si="279"/>
        <v>359700</v>
      </c>
      <c r="C1801" s="24">
        <f t="shared" si="274"/>
        <v>27537</v>
      </c>
      <c r="D1801" s="24">
        <f t="shared" si="275"/>
        <v>43904</v>
      </c>
      <c r="E1801" s="24">
        <f t="shared" si="276"/>
        <v>25697</v>
      </c>
      <c r="F1801" s="24">
        <f t="shared" si="277"/>
        <v>74025</v>
      </c>
      <c r="G1801" s="24"/>
      <c r="K1801" s="26"/>
      <c r="L1801" s="26"/>
      <c r="M1801" s="26"/>
    </row>
    <row r="1802" spans="1:13" ht="15" x14ac:dyDescent="0.2">
      <c r="A1802" s="32">
        <f t="shared" si="278"/>
        <v>359701</v>
      </c>
      <c r="B1802" s="25">
        <f t="shared" si="279"/>
        <v>359900</v>
      </c>
      <c r="C1802" s="24">
        <f t="shared" si="274"/>
        <v>27551</v>
      </c>
      <c r="D1802" s="24">
        <f t="shared" si="275"/>
        <v>43928</v>
      </c>
      <c r="E1802" s="24">
        <f t="shared" si="276"/>
        <v>25711</v>
      </c>
      <c r="F1802" s="24">
        <f t="shared" si="277"/>
        <v>74065</v>
      </c>
      <c r="G1802" s="24"/>
      <c r="K1802" s="26"/>
      <c r="L1802" s="26"/>
      <c r="M1802" s="26"/>
    </row>
    <row r="1803" spans="1:13" x14ac:dyDescent="0.15">
      <c r="A1803" s="32">
        <f t="shared" si="278"/>
        <v>359901</v>
      </c>
      <c r="B1803" s="25">
        <f t="shared" si="279"/>
        <v>360100</v>
      </c>
      <c r="C1803" s="24">
        <f t="shared" si="274"/>
        <v>27565</v>
      </c>
      <c r="D1803" s="24">
        <f t="shared" si="275"/>
        <v>43952</v>
      </c>
      <c r="E1803" s="24">
        <f t="shared" si="276"/>
        <v>25725</v>
      </c>
      <c r="F1803" s="24">
        <f t="shared" si="277"/>
        <v>74105</v>
      </c>
      <c r="G1803" s="24"/>
      <c r="K1803" s="24"/>
      <c r="L1803" s="24"/>
      <c r="M1803" s="24"/>
    </row>
    <row r="1804" spans="1:13" ht="15" x14ac:dyDescent="0.2">
      <c r="A1804" s="32">
        <f t="shared" si="278"/>
        <v>360101</v>
      </c>
      <c r="B1804" s="25">
        <f t="shared" si="279"/>
        <v>360300</v>
      </c>
      <c r="C1804" s="24">
        <f t="shared" si="274"/>
        <v>27579</v>
      </c>
      <c r="D1804" s="24">
        <f t="shared" si="275"/>
        <v>43976</v>
      </c>
      <c r="E1804" s="24">
        <f t="shared" si="276"/>
        <v>25739</v>
      </c>
      <c r="F1804" s="24">
        <f t="shared" si="277"/>
        <v>74145</v>
      </c>
      <c r="G1804" s="24"/>
      <c r="K1804" s="26"/>
      <c r="L1804" s="26"/>
      <c r="M1804" s="26"/>
    </row>
    <row r="1805" spans="1:13" ht="15" x14ac:dyDescent="0.2">
      <c r="A1805" s="32">
        <f t="shared" si="278"/>
        <v>360301</v>
      </c>
      <c r="B1805" s="25">
        <f t="shared" si="279"/>
        <v>360500</v>
      </c>
      <c r="C1805" s="24">
        <f t="shared" si="274"/>
        <v>27593</v>
      </c>
      <c r="D1805" s="24">
        <f t="shared" si="275"/>
        <v>44000</v>
      </c>
      <c r="E1805" s="24">
        <f t="shared" si="276"/>
        <v>25753</v>
      </c>
      <c r="F1805" s="24">
        <f t="shared" si="277"/>
        <v>74185</v>
      </c>
      <c r="G1805" s="24"/>
      <c r="K1805" s="26"/>
      <c r="L1805" s="26"/>
      <c r="M1805" s="26"/>
    </row>
    <row r="1806" spans="1:13" x14ac:dyDescent="0.15">
      <c r="A1806" s="32">
        <f t="shared" si="278"/>
        <v>360501</v>
      </c>
      <c r="B1806" s="25">
        <f t="shared" si="279"/>
        <v>360700</v>
      </c>
      <c r="C1806" s="24">
        <f t="shared" si="274"/>
        <v>27607</v>
      </c>
      <c r="D1806" s="24">
        <f t="shared" si="275"/>
        <v>44024</v>
      </c>
      <c r="E1806" s="24">
        <f t="shared" si="276"/>
        <v>25767</v>
      </c>
      <c r="F1806" s="24">
        <f t="shared" si="277"/>
        <v>74225</v>
      </c>
      <c r="G1806" s="24"/>
      <c r="K1806" s="24"/>
      <c r="L1806" s="24"/>
      <c r="M1806" s="24"/>
    </row>
    <row r="1807" spans="1:13" ht="15" x14ac:dyDescent="0.2">
      <c r="A1807" s="32">
        <f t="shared" si="278"/>
        <v>360701</v>
      </c>
      <c r="B1807" s="25">
        <f t="shared" si="279"/>
        <v>360900</v>
      </c>
      <c r="C1807" s="24">
        <f t="shared" si="274"/>
        <v>27621</v>
      </c>
      <c r="D1807" s="24">
        <f t="shared" si="275"/>
        <v>44048</v>
      </c>
      <c r="E1807" s="24">
        <f t="shared" si="276"/>
        <v>25781</v>
      </c>
      <c r="F1807" s="24">
        <f t="shared" si="277"/>
        <v>74265</v>
      </c>
      <c r="G1807" s="24"/>
      <c r="K1807" s="26"/>
      <c r="L1807" s="26"/>
      <c r="M1807" s="26"/>
    </row>
    <row r="1808" spans="1:13" ht="15" x14ac:dyDescent="0.2">
      <c r="A1808" s="32">
        <f t="shared" si="278"/>
        <v>360901</v>
      </c>
      <c r="B1808" s="25">
        <f t="shared" si="279"/>
        <v>361100</v>
      </c>
      <c r="C1808" s="24">
        <f t="shared" si="274"/>
        <v>27635</v>
      </c>
      <c r="D1808" s="24">
        <f t="shared" si="275"/>
        <v>44072</v>
      </c>
      <c r="E1808" s="24">
        <f t="shared" si="276"/>
        <v>25795</v>
      </c>
      <c r="F1808" s="24">
        <f t="shared" si="277"/>
        <v>74305</v>
      </c>
      <c r="G1808" s="24"/>
      <c r="K1808" s="26"/>
      <c r="L1808" s="26"/>
      <c r="M1808" s="26"/>
    </row>
    <row r="1809" spans="1:13" x14ac:dyDescent="0.15">
      <c r="A1809" s="32">
        <f t="shared" si="278"/>
        <v>361101</v>
      </c>
      <c r="B1809" s="25">
        <f t="shared" si="279"/>
        <v>361300</v>
      </c>
      <c r="C1809" s="24">
        <f t="shared" si="274"/>
        <v>27649</v>
      </c>
      <c r="D1809" s="24">
        <f t="shared" si="275"/>
        <v>44096</v>
      </c>
      <c r="E1809" s="24">
        <f t="shared" si="276"/>
        <v>25809</v>
      </c>
      <c r="F1809" s="24">
        <f t="shared" si="277"/>
        <v>74345</v>
      </c>
      <c r="G1809" s="24"/>
      <c r="K1809" s="24"/>
      <c r="L1809" s="24"/>
      <c r="M1809" s="24"/>
    </row>
    <row r="1810" spans="1:13" ht="15" x14ac:dyDescent="0.2">
      <c r="A1810" s="32">
        <f t="shared" si="278"/>
        <v>361301</v>
      </c>
      <c r="B1810" s="25">
        <f t="shared" si="279"/>
        <v>361500</v>
      </c>
      <c r="C1810" s="24">
        <f t="shared" si="274"/>
        <v>27663</v>
      </c>
      <c r="D1810" s="24">
        <f t="shared" si="275"/>
        <v>44120</v>
      </c>
      <c r="E1810" s="24">
        <f t="shared" si="276"/>
        <v>25823</v>
      </c>
      <c r="F1810" s="24">
        <f t="shared" si="277"/>
        <v>74385</v>
      </c>
      <c r="G1810" s="24"/>
      <c r="K1810" s="26"/>
      <c r="L1810" s="26"/>
      <c r="M1810" s="26"/>
    </row>
    <row r="1811" spans="1:13" ht="15" x14ac:dyDescent="0.2">
      <c r="A1811" s="32">
        <f t="shared" si="278"/>
        <v>361501</v>
      </c>
      <c r="B1811" s="25">
        <f t="shared" si="279"/>
        <v>361700</v>
      </c>
      <c r="C1811" s="24">
        <f t="shared" si="274"/>
        <v>27677</v>
      </c>
      <c r="D1811" s="24">
        <f t="shared" si="275"/>
        <v>44144</v>
      </c>
      <c r="E1811" s="24">
        <f t="shared" si="276"/>
        <v>25837</v>
      </c>
      <c r="F1811" s="24">
        <f t="shared" si="277"/>
        <v>74425</v>
      </c>
      <c r="G1811" s="24"/>
      <c r="K1811" s="26"/>
      <c r="L1811" s="26"/>
      <c r="M1811" s="26"/>
    </row>
    <row r="1812" spans="1:13" x14ac:dyDescent="0.15">
      <c r="A1812" s="32">
        <f t="shared" si="278"/>
        <v>361701</v>
      </c>
      <c r="B1812" s="25">
        <f t="shared" si="279"/>
        <v>361900</v>
      </c>
      <c r="C1812" s="24">
        <f t="shared" si="274"/>
        <v>27691</v>
      </c>
      <c r="D1812" s="24">
        <f t="shared" si="275"/>
        <v>44168</v>
      </c>
      <c r="E1812" s="24">
        <f t="shared" si="276"/>
        <v>25851</v>
      </c>
      <c r="F1812" s="24">
        <f t="shared" si="277"/>
        <v>74465</v>
      </c>
      <c r="G1812" s="24"/>
      <c r="K1812" s="24"/>
      <c r="L1812" s="24"/>
      <c r="M1812" s="24"/>
    </row>
    <row r="1813" spans="1:13" ht="15" x14ac:dyDescent="0.2">
      <c r="A1813" s="32">
        <f t="shared" si="278"/>
        <v>361901</v>
      </c>
      <c r="B1813" s="25">
        <f t="shared" si="279"/>
        <v>362100</v>
      </c>
      <c r="C1813" s="24">
        <f t="shared" si="274"/>
        <v>27705</v>
      </c>
      <c r="D1813" s="24">
        <f t="shared" si="275"/>
        <v>44192</v>
      </c>
      <c r="E1813" s="24">
        <f t="shared" si="276"/>
        <v>25865</v>
      </c>
      <c r="F1813" s="24">
        <f t="shared" si="277"/>
        <v>74505</v>
      </c>
      <c r="G1813" s="24"/>
      <c r="K1813" s="26"/>
      <c r="L1813" s="26"/>
      <c r="M1813" s="26"/>
    </row>
    <row r="1814" spans="1:13" ht="15" x14ac:dyDescent="0.2">
      <c r="A1814" s="32">
        <f t="shared" si="278"/>
        <v>362101</v>
      </c>
      <c r="B1814" s="25">
        <f t="shared" si="279"/>
        <v>362300</v>
      </c>
      <c r="C1814" s="24">
        <f t="shared" si="274"/>
        <v>27719</v>
      </c>
      <c r="D1814" s="24">
        <f t="shared" si="275"/>
        <v>44216</v>
      </c>
      <c r="E1814" s="24">
        <f t="shared" si="276"/>
        <v>25879</v>
      </c>
      <c r="F1814" s="24">
        <f t="shared" si="277"/>
        <v>74545</v>
      </c>
      <c r="G1814" s="24"/>
      <c r="K1814" s="26"/>
      <c r="L1814" s="26"/>
      <c r="M1814" s="26"/>
    </row>
    <row r="1815" spans="1:13" x14ac:dyDescent="0.15">
      <c r="A1815" s="32">
        <f t="shared" si="278"/>
        <v>362301</v>
      </c>
      <c r="B1815" s="25">
        <f t="shared" si="279"/>
        <v>362500</v>
      </c>
      <c r="C1815" s="24">
        <f t="shared" si="274"/>
        <v>27733</v>
      </c>
      <c r="D1815" s="24">
        <f t="shared" si="275"/>
        <v>44240</v>
      </c>
      <c r="E1815" s="24">
        <f t="shared" si="276"/>
        <v>25893</v>
      </c>
      <c r="F1815" s="24">
        <f t="shared" si="277"/>
        <v>74585</v>
      </c>
      <c r="G1815" s="24"/>
      <c r="K1815" s="24"/>
      <c r="L1815" s="24"/>
      <c r="M1815" s="24"/>
    </row>
    <row r="1816" spans="1:13" ht="15" x14ac:dyDescent="0.2">
      <c r="A1816" s="32">
        <f t="shared" si="278"/>
        <v>362501</v>
      </c>
      <c r="B1816" s="25">
        <f t="shared" si="279"/>
        <v>362700</v>
      </c>
      <c r="C1816" s="24">
        <f t="shared" si="274"/>
        <v>27747</v>
      </c>
      <c r="D1816" s="24">
        <f t="shared" si="275"/>
        <v>44264</v>
      </c>
      <c r="E1816" s="24">
        <f t="shared" si="276"/>
        <v>25907</v>
      </c>
      <c r="F1816" s="24">
        <f t="shared" si="277"/>
        <v>74625</v>
      </c>
      <c r="G1816" s="24"/>
      <c r="K1816" s="26"/>
      <c r="L1816" s="26"/>
      <c r="M1816" s="26"/>
    </row>
    <row r="1817" spans="1:13" ht="15" x14ac:dyDescent="0.2">
      <c r="A1817" s="32">
        <f t="shared" si="278"/>
        <v>362701</v>
      </c>
      <c r="B1817" s="25">
        <f t="shared" si="279"/>
        <v>362900</v>
      </c>
      <c r="C1817" s="24">
        <f t="shared" si="274"/>
        <v>27761</v>
      </c>
      <c r="D1817" s="24">
        <f t="shared" si="275"/>
        <v>44288</v>
      </c>
      <c r="E1817" s="24">
        <f t="shared" si="276"/>
        <v>25921</v>
      </c>
      <c r="F1817" s="24">
        <f t="shared" si="277"/>
        <v>74665</v>
      </c>
      <c r="G1817" s="24"/>
      <c r="K1817" s="26"/>
      <c r="L1817" s="26"/>
      <c r="M1817" s="26"/>
    </row>
    <row r="1818" spans="1:13" x14ac:dyDescent="0.15">
      <c r="A1818" s="32">
        <f t="shared" si="278"/>
        <v>362901</v>
      </c>
      <c r="B1818" s="25">
        <f t="shared" si="279"/>
        <v>363100</v>
      </c>
      <c r="C1818" s="24">
        <f t="shared" si="274"/>
        <v>27775</v>
      </c>
      <c r="D1818" s="24">
        <f t="shared" si="275"/>
        <v>44312</v>
      </c>
      <c r="E1818" s="24">
        <f t="shared" si="276"/>
        <v>25935</v>
      </c>
      <c r="F1818" s="24">
        <f t="shared" si="277"/>
        <v>74705</v>
      </c>
      <c r="G1818" s="24"/>
      <c r="K1818" s="24"/>
      <c r="L1818" s="24"/>
      <c r="M1818" s="24"/>
    </row>
    <row r="1819" spans="1:13" ht="15" x14ac:dyDescent="0.2">
      <c r="A1819" s="32">
        <f t="shared" si="278"/>
        <v>363101</v>
      </c>
      <c r="B1819" s="25">
        <f t="shared" si="279"/>
        <v>363300</v>
      </c>
      <c r="C1819" s="24">
        <f t="shared" si="274"/>
        <v>27789</v>
      </c>
      <c r="D1819" s="24">
        <f t="shared" si="275"/>
        <v>44336</v>
      </c>
      <c r="E1819" s="24">
        <f t="shared" si="276"/>
        <v>25949</v>
      </c>
      <c r="F1819" s="24">
        <f t="shared" si="277"/>
        <v>74745</v>
      </c>
      <c r="G1819" s="24"/>
      <c r="K1819" s="26"/>
      <c r="L1819" s="26"/>
      <c r="M1819" s="26"/>
    </row>
    <row r="1820" spans="1:13" ht="15" x14ac:dyDescent="0.2">
      <c r="A1820" s="32">
        <f t="shared" si="278"/>
        <v>363301</v>
      </c>
      <c r="B1820" s="25">
        <f t="shared" si="279"/>
        <v>363500</v>
      </c>
      <c r="C1820" s="24">
        <f t="shared" si="274"/>
        <v>27803</v>
      </c>
      <c r="D1820" s="24">
        <f t="shared" si="275"/>
        <v>44360</v>
      </c>
      <c r="E1820" s="24">
        <f t="shared" si="276"/>
        <v>25963</v>
      </c>
      <c r="F1820" s="24">
        <f t="shared" si="277"/>
        <v>74785</v>
      </c>
      <c r="G1820" s="24"/>
      <c r="K1820" s="26"/>
      <c r="L1820" s="26"/>
      <c r="M1820" s="26"/>
    </row>
    <row r="1821" spans="1:13" x14ac:dyDescent="0.15">
      <c r="A1821" s="32">
        <f t="shared" si="278"/>
        <v>363501</v>
      </c>
      <c r="B1821" s="25">
        <f t="shared" si="279"/>
        <v>363700</v>
      </c>
      <c r="C1821" s="24">
        <f t="shared" si="274"/>
        <v>27817</v>
      </c>
      <c r="D1821" s="24">
        <f t="shared" si="275"/>
        <v>44384</v>
      </c>
      <c r="E1821" s="24">
        <f t="shared" si="276"/>
        <v>25977</v>
      </c>
      <c r="F1821" s="24">
        <f t="shared" si="277"/>
        <v>74825</v>
      </c>
      <c r="G1821" s="24"/>
      <c r="K1821" s="24"/>
      <c r="L1821" s="24"/>
      <c r="M1821" s="24"/>
    </row>
    <row r="1822" spans="1:13" ht="15" x14ac:dyDescent="0.2">
      <c r="A1822" s="32">
        <f t="shared" si="278"/>
        <v>363701</v>
      </c>
      <c r="B1822" s="25">
        <f t="shared" si="279"/>
        <v>363900</v>
      </c>
      <c r="C1822" s="24">
        <f t="shared" ref="C1822:C1885" si="280">C1821+($B1822-$B1821)*(VLOOKUP($A1822,$H$4:$M$14,3))</f>
        <v>27831</v>
      </c>
      <c r="D1822" s="24">
        <f t="shared" ref="D1822:D1885" si="281">D1821+($B1822-$B1821)*(VLOOKUP($A1822,$H$4:$M$14,4))</f>
        <v>44408</v>
      </c>
      <c r="E1822" s="24">
        <f t="shared" ref="E1822:E1885" si="282">E1821+($B1822-$B1821)*(VLOOKUP($A1822,$H$4:$M$14,5))</f>
        <v>25991</v>
      </c>
      <c r="F1822" s="24">
        <f t="shared" ref="F1822:F1885" si="283">F1821+($B1822-$B1821)*(VLOOKUP($A1822,$H$4:$M$14,6))</f>
        <v>74865</v>
      </c>
      <c r="G1822" s="24"/>
      <c r="K1822" s="26"/>
      <c r="L1822" s="26"/>
      <c r="M1822" s="26"/>
    </row>
    <row r="1823" spans="1:13" ht="15" x14ac:dyDescent="0.2">
      <c r="A1823" s="32">
        <f t="shared" si="278"/>
        <v>363901</v>
      </c>
      <c r="B1823" s="25">
        <f t="shared" si="279"/>
        <v>364100</v>
      </c>
      <c r="C1823" s="24">
        <f t="shared" si="280"/>
        <v>27845</v>
      </c>
      <c r="D1823" s="24">
        <f t="shared" si="281"/>
        <v>44432</v>
      </c>
      <c r="E1823" s="24">
        <f t="shared" si="282"/>
        <v>26005</v>
      </c>
      <c r="F1823" s="24">
        <f t="shared" si="283"/>
        <v>74905</v>
      </c>
      <c r="G1823" s="24"/>
      <c r="K1823" s="26"/>
      <c r="L1823" s="26"/>
      <c r="M1823" s="26"/>
    </row>
    <row r="1824" spans="1:13" x14ac:dyDescent="0.15">
      <c r="A1824" s="32">
        <f t="shared" si="278"/>
        <v>364101</v>
      </c>
      <c r="B1824" s="25">
        <f t="shared" si="279"/>
        <v>364300</v>
      </c>
      <c r="C1824" s="24">
        <f t="shared" si="280"/>
        <v>27859</v>
      </c>
      <c r="D1824" s="24">
        <f t="shared" si="281"/>
        <v>44456</v>
      </c>
      <c r="E1824" s="24">
        <f t="shared" si="282"/>
        <v>26019</v>
      </c>
      <c r="F1824" s="24">
        <f t="shared" si="283"/>
        <v>74945</v>
      </c>
      <c r="G1824" s="24"/>
      <c r="K1824" s="24"/>
      <c r="L1824" s="24"/>
      <c r="M1824" s="24"/>
    </row>
    <row r="1825" spans="1:13" ht="15" x14ac:dyDescent="0.2">
      <c r="A1825" s="32">
        <f t="shared" si="278"/>
        <v>364301</v>
      </c>
      <c r="B1825" s="25">
        <f t="shared" si="279"/>
        <v>364500</v>
      </c>
      <c r="C1825" s="24">
        <f t="shared" si="280"/>
        <v>27873</v>
      </c>
      <c r="D1825" s="24">
        <f t="shared" si="281"/>
        <v>44480</v>
      </c>
      <c r="E1825" s="24">
        <f t="shared" si="282"/>
        <v>26033</v>
      </c>
      <c r="F1825" s="24">
        <f t="shared" si="283"/>
        <v>74985</v>
      </c>
      <c r="G1825" s="24"/>
      <c r="K1825" s="26"/>
      <c r="L1825" s="26"/>
      <c r="M1825" s="26"/>
    </row>
    <row r="1826" spans="1:13" ht="15" x14ac:dyDescent="0.2">
      <c r="A1826" s="32">
        <f t="shared" si="278"/>
        <v>364501</v>
      </c>
      <c r="B1826" s="25">
        <f t="shared" si="279"/>
        <v>364700</v>
      </c>
      <c r="C1826" s="24">
        <f t="shared" si="280"/>
        <v>27887</v>
      </c>
      <c r="D1826" s="24">
        <f t="shared" si="281"/>
        <v>44504</v>
      </c>
      <c r="E1826" s="24">
        <f t="shared" si="282"/>
        <v>26047</v>
      </c>
      <c r="F1826" s="24">
        <f t="shared" si="283"/>
        <v>75025</v>
      </c>
      <c r="G1826" s="24"/>
      <c r="K1826" s="26"/>
      <c r="L1826" s="26"/>
      <c r="M1826" s="26"/>
    </row>
    <row r="1827" spans="1:13" x14ac:dyDescent="0.15">
      <c r="A1827" s="32">
        <f t="shared" si="278"/>
        <v>364701</v>
      </c>
      <c r="B1827" s="25">
        <f t="shared" si="279"/>
        <v>364900</v>
      </c>
      <c r="C1827" s="24">
        <f t="shared" si="280"/>
        <v>27901</v>
      </c>
      <c r="D1827" s="24">
        <f t="shared" si="281"/>
        <v>44528</v>
      </c>
      <c r="E1827" s="24">
        <f t="shared" si="282"/>
        <v>26061</v>
      </c>
      <c r="F1827" s="24">
        <f t="shared" si="283"/>
        <v>75065</v>
      </c>
      <c r="G1827" s="24"/>
      <c r="K1827" s="24"/>
      <c r="L1827" s="24"/>
      <c r="M1827" s="24"/>
    </row>
    <row r="1828" spans="1:13" ht="15" x14ac:dyDescent="0.2">
      <c r="A1828" s="32">
        <f t="shared" si="278"/>
        <v>364901</v>
      </c>
      <c r="B1828" s="25">
        <f t="shared" si="279"/>
        <v>365100</v>
      </c>
      <c r="C1828" s="24">
        <f t="shared" si="280"/>
        <v>27915</v>
      </c>
      <c r="D1828" s="24">
        <f t="shared" si="281"/>
        <v>44552</v>
      </c>
      <c r="E1828" s="24">
        <f t="shared" si="282"/>
        <v>26075</v>
      </c>
      <c r="F1828" s="24">
        <f t="shared" si="283"/>
        <v>75105</v>
      </c>
      <c r="G1828" s="24"/>
      <c r="K1828" s="26"/>
      <c r="L1828" s="26"/>
      <c r="M1828" s="26"/>
    </row>
    <row r="1829" spans="1:13" ht="15" x14ac:dyDescent="0.2">
      <c r="A1829" s="32">
        <f t="shared" si="278"/>
        <v>365101</v>
      </c>
      <c r="B1829" s="25">
        <f t="shared" si="279"/>
        <v>365300</v>
      </c>
      <c r="C1829" s="24">
        <f t="shared" si="280"/>
        <v>27929</v>
      </c>
      <c r="D1829" s="24">
        <f t="shared" si="281"/>
        <v>44576</v>
      </c>
      <c r="E1829" s="24">
        <f t="shared" si="282"/>
        <v>26089</v>
      </c>
      <c r="F1829" s="24">
        <f t="shared" si="283"/>
        <v>75145</v>
      </c>
      <c r="G1829" s="24"/>
      <c r="K1829" s="26"/>
      <c r="L1829" s="26"/>
      <c r="M1829" s="26"/>
    </row>
    <row r="1830" spans="1:13" x14ac:dyDescent="0.15">
      <c r="A1830" s="32">
        <f t="shared" si="278"/>
        <v>365301</v>
      </c>
      <c r="B1830" s="25">
        <f t="shared" si="279"/>
        <v>365500</v>
      </c>
      <c r="C1830" s="24">
        <f t="shared" si="280"/>
        <v>27943</v>
      </c>
      <c r="D1830" s="24">
        <f t="shared" si="281"/>
        <v>44600</v>
      </c>
      <c r="E1830" s="24">
        <f t="shared" si="282"/>
        <v>26103</v>
      </c>
      <c r="F1830" s="24">
        <f t="shared" si="283"/>
        <v>75185</v>
      </c>
      <c r="G1830" s="24"/>
      <c r="K1830" s="24"/>
      <c r="L1830" s="24"/>
      <c r="M1830" s="24"/>
    </row>
    <row r="1831" spans="1:13" ht="15" x14ac:dyDescent="0.2">
      <c r="A1831" s="32">
        <f t="shared" si="278"/>
        <v>365501</v>
      </c>
      <c r="B1831" s="25">
        <f t="shared" si="279"/>
        <v>365700</v>
      </c>
      <c r="C1831" s="24">
        <f t="shared" si="280"/>
        <v>27957</v>
      </c>
      <c r="D1831" s="24">
        <f t="shared" si="281"/>
        <v>44624</v>
      </c>
      <c r="E1831" s="24">
        <f t="shared" si="282"/>
        <v>26117</v>
      </c>
      <c r="F1831" s="24">
        <f t="shared" si="283"/>
        <v>75225</v>
      </c>
      <c r="G1831" s="24"/>
      <c r="K1831" s="26"/>
      <c r="L1831" s="26"/>
      <c r="M1831" s="26"/>
    </row>
    <row r="1832" spans="1:13" ht="15" x14ac:dyDescent="0.2">
      <c r="A1832" s="32">
        <f t="shared" si="278"/>
        <v>365701</v>
      </c>
      <c r="B1832" s="25">
        <f t="shared" si="279"/>
        <v>365900</v>
      </c>
      <c r="C1832" s="24">
        <f t="shared" si="280"/>
        <v>27971</v>
      </c>
      <c r="D1832" s="24">
        <f t="shared" si="281"/>
        <v>44648</v>
      </c>
      <c r="E1832" s="24">
        <f t="shared" si="282"/>
        <v>26131</v>
      </c>
      <c r="F1832" s="24">
        <f t="shared" si="283"/>
        <v>75265</v>
      </c>
      <c r="G1832" s="24"/>
      <c r="K1832" s="26"/>
      <c r="L1832" s="26"/>
      <c r="M1832" s="26"/>
    </row>
    <row r="1833" spans="1:13" x14ac:dyDescent="0.15">
      <c r="A1833" s="32">
        <f t="shared" si="278"/>
        <v>365901</v>
      </c>
      <c r="B1833" s="25">
        <f t="shared" si="279"/>
        <v>366100</v>
      </c>
      <c r="C1833" s="24">
        <f t="shared" si="280"/>
        <v>27985</v>
      </c>
      <c r="D1833" s="24">
        <f t="shared" si="281"/>
        <v>44672</v>
      </c>
      <c r="E1833" s="24">
        <f t="shared" si="282"/>
        <v>26145</v>
      </c>
      <c r="F1833" s="24">
        <f t="shared" si="283"/>
        <v>75305</v>
      </c>
      <c r="G1833" s="24"/>
      <c r="K1833" s="24"/>
      <c r="L1833" s="24"/>
      <c r="M1833" s="24"/>
    </row>
    <row r="1834" spans="1:13" ht="15" x14ac:dyDescent="0.2">
      <c r="A1834" s="32">
        <f t="shared" si="278"/>
        <v>366101</v>
      </c>
      <c r="B1834" s="25">
        <f t="shared" si="279"/>
        <v>366300</v>
      </c>
      <c r="C1834" s="24">
        <f t="shared" si="280"/>
        <v>27999</v>
      </c>
      <c r="D1834" s="24">
        <f t="shared" si="281"/>
        <v>44696</v>
      </c>
      <c r="E1834" s="24">
        <f t="shared" si="282"/>
        <v>26159</v>
      </c>
      <c r="F1834" s="24">
        <f t="shared" si="283"/>
        <v>75345</v>
      </c>
      <c r="G1834" s="24"/>
      <c r="K1834" s="26"/>
      <c r="L1834" s="26"/>
      <c r="M1834" s="26"/>
    </row>
    <row r="1835" spans="1:13" ht="15" x14ac:dyDescent="0.2">
      <c r="A1835" s="32">
        <f t="shared" si="278"/>
        <v>366301</v>
      </c>
      <c r="B1835" s="25">
        <f t="shared" si="279"/>
        <v>366500</v>
      </c>
      <c r="C1835" s="24">
        <f t="shared" si="280"/>
        <v>28013</v>
      </c>
      <c r="D1835" s="24">
        <f t="shared" si="281"/>
        <v>44720</v>
      </c>
      <c r="E1835" s="24">
        <f t="shared" si="282"/>
        <v>26173</v>
      </c>
      <c r="F1835" s="24">
        <f t="shared" si="283"/>
        <v>75385</v>
      </c>
      <c r="G1835" s="24"/>
      <c r="K1835" s="26"/>
      <c r="L1835" s="26"/>
      <c r="M1835" s="26"/>
    </row>
    <row r="1836" spans="1:13" x14ac:dyDescent="0.15">
      <c r="A1836" s="32">
        <f t="shared" si="278"/>
        <v>366501</v>
      </c>
      <c r="B1836" s="25">
        <f t="shared" si="279"/>
        <v>366700</v>
      </c>
      <c r="C1836" s="24">
        <f t="shared" si="280"/>
        <v>28027</v>
      </c>
      <c r="D1836" s="24">
        <f t="shared" si="281"/>
        <v>44744</v>
      </c>
      <c r="E1836" s="24">
        <f t="shared" si="282"/>
        <v>26187</v>
      </c>
      <c r="F1836" s="24">
        <f t="shared" si="283"/>
        <v>75425</v>
      </c>
      <c r="G1836" s="24"/>
      <c r="K1836" s="24"/>
      <c r="L1836" s="24"/>
      <c r="M1836" s="24"/>
    </row>
    <row r="1837" spans="1:13" ht="15" x14ac:dyDescent="0.2">
      <c r="A1837" s="32">
        <f t="shared" si="278"/>
        <v>366701</v>
      </c>
      <c r="B1837" s="25">
        <f t="shared" si="279"/>
        <v>366900</v>
      </c>
      <c r="C1837" s="24">
        <f t="shared" si="280"/>
        <v>28041</v>
      </c>
      <c r="D1837" s="24">
        <f t="shared" si="281"/>
        <v>44768</v>
      </c>
      <c r="E1837" s="24">
        <f t="shared" si="282"/>
        <v>26201</v>
      </c>
      <c r="F1837" s="24">
        <f t="shared" si="283"/>
        <v>75465</v>
      </c>
      <c r="G1837" s="24"/>
      <c r="K1837" s="26"/>
      <c r="L1837" s="26"/>
      <c r="M1837" s="26"/>
    </row>
    <row r="1838" spans="1:13" ht="15" x14ac:dyDescent="0.2">
      <c r="A1838" s="32">
        <f t="shared" si="278"/>
        <v>366901</v>
      </c>
      <c r="B1838" s="25">
        <f t="shared" si="279"/>
        <v>367100</v>
      </c>
      <c r="C1838" s="24">
        <f t="shared" si="280"/>
        <v>28055</v>
      </c>
      <c r="D1838" s="24">
        <f t="shared" si="281"/>
        <v>44792</v>
      </c>
      <c r="E1838" s="24">
        <f t="shared" si="282"/>
        <v>26215</v>
      </c>
      <c r="F1838" s="24">
        <f t="shared" si="283"/>
        <v>75505</v>
      </c>
      <c r="G1838" s="24"/>
      <c r="K1838" s="26"/>
      <c r="L1838" s="26"/>
      <c r="M1838" s="26"/>
    </row>
    <row r="1839" spans="1:13" x14ac:dyDescent="0.15">
      <c r="A1839" s="32">
        <f t="shared" si="278"/>
        <v>367101</v>
      </c>
      <c r="B1839" s="25">
        <f t="shared" si="279"/>
        <v>367300</v>
      </c>
      <c r="C1839" s="24">
        <f t="shared" si="280"/>
        <v>28069</v>
      </c>
      <c r="D1839" s="24">
        <f t="shared" si="281"/>
        <v>44816</v>
      </c>
      <c r="E1839" s="24">
        <f t="shared" si="282"/>
        <v>26229</v>
      </c>
      <c r="F1839" s="24">
        <f t="shared" si="283"/>
        <v>75545</v>
      </c>
      <c r="G1839" s="24"/>
      <c r="K1839" s="24"/>
      <c r="L1839" s="24"/>
      <c r="M1839" s="24"/>
    </row>
    <row r="1840" spans="1:13" ht="15" x14ac:dyDescent="0.2">
      <c r="A1840" s="32">
        <f t="shared" si="278"/>
        <v>367301</v>
      </c>
      <c r="B1840" s="25">
        <f t="shared" si="279"/>
        <v>367500</v>
      </c>
      <c r="C1840" s="24">
        <f t="shared" si="280"/>
        <v>28083</v>
      </c>
      <c r="D1840" s="24">
        <f t="shared" si="281"/>
        <v>44840</v>
      </c>
      <c r="E1840" s="24">
        <f t="shared" si="282"/>
        <v>26243</v>
      </c>
      <c r="F1840" s="24">
        <f t="shared" si="283"/>
        <v>75585</v>
      </c>
      <c r="G1840" s="24"/>
      <c r="K1840" s="26"/>
      <c r="L1840" s="26"/>
      <c r="M1840" s="26"/>
    </row>
    <row r="1841" spans="1:13" ht="15" x14ac:dyDescent="0.2">
      <c r="A1841" s="32">
        <f t="shared" si="278"/>
        <v>367501</v>
      </c>
      <c r="B1841" s="25">
        <f t="shared" si="279"/>
        <v>367700</v>
      </c>
      <c r="C1841" s="24">
        <f t="shared" si="280"/>
        <v>28097</v>
      </c>
      <c r="D1841" s="24">
        <f t="shared" si="281"/>
        <v>44864</v>
      </c>
      <c r="E1841" s="24">
        <f t="shared" si="282"/>
        <v>26257</v>
      </c>
      <c r="F1841" s="24">
        <f t="shared" si="283"/>
        <v>75625</v>
      </c>
      <c r="G1841" s="24"/>
      <c r="K1841" s="26"/>
      <c r="L1841" s="26"/>
      <c r="M1841" s="26"/>
    </row>
    <row r="1842" spans="1:13" x14ac:dyDescent="0.15">
      <c r="A1842" s="32">
        <f t="shared" si="278"/>
        <v>367701</v>
      </c>
      <c r="B1842" s="25">
        <f t="shared" si="279"/>
        <v>367900</v>
      </c>
      <c r="C1842" s="24">
        <f t="shared" si="280"/>
        <v>28111</v>
      </c>
      <c r="D1842" s="24">
        <f t="shared" si="281"/>
        <v>44888</v>
      </c>
      <c r="E1842" s="24">
        <f t="shared" si="282"/>
        <v>26271</v>
      </c>
      <c r="F1842" s="24">
        <f t="shared" si="283"/>
        <v>75665</v>
      </c>
      <c r="G1842" s="24"/>
      <c r="K1842" s="24"/>
      <c r="L1842" s="24"/>
      <c r="M1842" s="24"/>
    </row>
    <row r="1843" spans="1:13" ht="15" x14ac:dyDescent="0.2">
      <c r="A1843" s="32">
        <f t="shared" si="278"/>
        <v>367901</v>
      </c>
      <c r="B1843" s="25">
        <f t="shared" si="279"/>
        <v>368100</v>
      </c>
      <c r="C1843" s="24">
        <f t="shared" si="280"/>
        <v>28125</v>
      </c>
      <c r="D1843" s="24">
        <f t="shared" si="281"/>
        <v>44912</v>
      </c>
      <c r="E1843" s="24">
        <f t="shared" si="282"/>
        <v>26285</v>
      </c>
      <c r="F1843" s="24">
        <f t="shared" si="283"/>
        <v>75705</v>
      </c>
      <c r="G1843" s="24"/>
      <c r="K1843" s="26"/>
      <c r="L1843" s="26"/>
      <c r="M1843" s="26"/>
    </row>
    <row r="1844" spans="1:13" ht="15" x14ac:dyDescent="0.2">
      <c r="A1844" s="32">
        <f t="shared" si="278"/>
        <v>368101</v>
      </c>
      <c r="B1844" s="25">
        <f t="shared" si="279"/>
        <v>368300</v>
      </c>
      <c r="C1844" s="24">
        <f t="shared" si="280"/>
        <v>28139</v>
      </c>
      <c r="D1844" s="24">
        <f t="shared" si="281"/>
        <v>44936</v>
      </c>
      <c r="E1844" s="24">
        <f t="shared" si="282"/>
        <v>26299</v>
      </c>
      <c r="F1844" s="24">
        <f t="shared" si="283"/>
        <v>75745</v>
      </c>
      <c r="G1844" s="24"/>
      <c r="K1844" s="26"/>
      <c r="L1844" s="26"/>
      <c r="M1844" s="26"/>
    </row>
    <row r="1845" spans="1:13" x14ac:dyDescent="0.15">
      <c r="A1845" s="32">
        <f t="shared" si="278"/>
        <v>368301</v>
      </c>
      <c r="B1845" s="25">
        <f t="shared" si="279"/>
        <v>368500</v>
      </c>
      <c r="C1845" s="24">
        <f t="shared" si="280"/>
        <v>28153</v>
      </c>
      <c r="D1845" s="24">
        <f t="shared" si="281"/>
        <v>44960</v>
      </c>
      <c r="E1845" s="24">
        <f t="shared" si="282"/>
        <v>26313</v>
      </c>
      <c r="F1845" s="24">
        <f t="shared" si="283"/>
        <v>75785</v>
      </c>
      <c r="G1845" s="24"/>
      <c r="K1845" s="24"/>
      <c r="L1845" s="24"/>
      <c r="M1845" s="24"/>
    </row>
    <row r="1846" spans="1:13" ht="15" x14ac:dyDescent="0.2">
      <c r="A1846" s="32">
        <f t="shared" si="278"/>
        <v>368501</v>
      </c>
      <c r="B1846" s="25">
        <f t="shared" si="279"/>
        <v>368700</v>
      </c>
      <c r="C1846" s="24">
        <f t="shared" si="280"/>
        <v>28167</v>
      </c>
      <c r="D1846" s="24">
        <f t="shared" si="281"/>
        <v>44984</v>
      </c>
      <c r="E1846" s="24">
        <f t="shared" si="282"/>
        <v>26327</v>
      </c>
      <c r="F1846" s="24">
        <f t="shared" si="283"/>
        <v>75825</v>
      </c>
      <c r="G1846" s="24"/>
      <c r="K1846" s="26"/>
      <c r="L1846" s="26"/>
      <c r="M1846" s="26"/>
    </row>
    <row r="1847" spans="1:13" ht="15" x14ac:dyDescent="0.2">
      <c r="A1847" s="32">
        <f t="shared" si="278"/>
        <v>368701</v>
      </c>
      <c r="B1847" s="25">
        <f t="shared" si="279"/>
        <v>368900</v>
      </c>
      <c r="C1847" s="24">
        <f t="shared" si="280"/>
        <v>28181</v>
      </c>
      <c r="D1847" s="24">
        <f t="shared" si="281"/>
        <v>45008</v>
      </c>
      <c r="E1847" s="24">
        <f t="shared" si="282"/>
        <v>26341</v>
      </c>
      <c r="F1847" s="24">
        <f t="shared" si="283"/>
        <v>75865</v>
      </c>
      <c r="G1847" s="24"/>
      <c r="K1847" s="26"/>
      <c r="L1847" s="26"/>
      <c r="M1847" s="26"/>
    </row>
    <row r="1848" spans="1:13" x14ac:dyDescent="0.15">
      <c r="A1848" s="32">
        <f t="shared" si="278"/>
        <v>368901</v>
      </c>
      <c r="B1848" s="25">
        <f t="shared" si="279"/>
        <v>369100</v>
      </c>
      <c r="C1848" s="24">
        <f t="shared" si="280"/>
        <v>28195</v>
      </c>
      <c r="D1848" s="24">
        <f t="shared" si="281"/>
        <v>45032</v>
      </c>
      <c r="E1848" s="24">
        <f t="shared" si="282"/>
        <v>26355</v>
      </c>
      <c r="F1848" s="24">
        <f t="shared" si="283"/>
        <v>75905</v>
      </c>
      <c r="G1848" s="24"/>
      <c r="K1848" s="24"/>
      <c r="L1848" s="24"/>
      <c r="M1848" s="24"/>
    </row>
    <row r="1849" spans="1:13" ht="15" x14ac:dyDescent="0.2">
      <c r="A1849" s="32">
        <f t="shared" si="278"/>
        <v>369101</v>
      </c>
      <c r="B1849" s="25">
        <f t="shared" si="279"/>
        <v>369300</v>
      </c>
      <c r="C1849" s="24">
        <f t="shared" si="280"/>
        <v>28209</v>
      </c>
      <c r="D1849" s="24">
        <f t="shared" si="281"/>
        <v>45056</v>
      </c>
      <c r="E1849" s="24">
        <f t="shared" si="282"/>
        <v>26369</v>
      </c>
      <c r="F1849" s="24">
        <f t="shared" si="283"/>
        <v>75945</v>
      </c>
      <c r="G1849" s="24"/>
      <c r="K1849" s="26"/>
      <c r="L1849" s="26"/>
      <c r="M1849" s="26"/>
    </row>
    <row r="1850" spans="1:13" ht="15" x14ac:dyDescent="0.2">
      <c r="A1850" s="32">
        <f t="shared" si="278"/>
        <v>369301</v>
      </c>
      <c r="B1850" s="25">
        <f t="shared" si="279"/>
        <v>369500</v>
      </c>
      <c r="C1850" s="24">
        <f t="shared" si="280"/>
        <v>28223</v>
      </c>
      <c r="D1850" s="24">
        <f t="shared" si="281"/>
        <v>45080</v>
      </c>
      <c r="E1850" s="24">
        <f t="shared" si="282"/>
        <v>26383</v>
      </c>
      <c r="F1850" s="24">
        <f t="shared" si="283"/>
        <v>75985</v>
      </c>
      <c r="G1850" s="24"/>
      <c r="K1850" s="26"/>
      <c r="L1850" s="26"/>
      <c r="M1850" s="26"/>
    </row>
    <row r="1851" spans="1:13" x14ac:dyDescent="0.15">
      <c r="A1851" s="32">
        <f t="shared" si="278"/>
        <v>369501</v>
      </c>
      <c r="B1851" s="25">
        <f t="shared" si="279"/>
        <v>369700</v>
      </c>
      <c r="C1851" s="24">
        <f t="shared" si="280"/>
        <v>28237</v>
      </c>
      <c r="D1851" s="24">
        <f t="shared" si="281"/>
        <v>45104</v>
      </c>
      <c r="E1851" s="24">
        <f t="shared" si="282"/>
        <v>26397</v>
      </c>
      <c r="F1851" s="24">
        <f t="shared" si="283"/>
        <v>76025</v>
      </c>
      <c r="G1851" s="24"/>
      <c r="K1851" s="24"/>
      <c r="L1851" s="24"/>
      <c r="M1851" s="24"/>
    </row>
    <row r="1852" spans="1:13" ht="15" x14ac:dyDescent="0.2">
      <c r="A1852" s="32">
        <f t="shared" si="278"/>
        <v>369701</v>
      </c>
      <c r="B1852" s="25">
        <f t="shared" si="279"/>
        <v>369900</v>
      </c>
      <c r="C1852" s="24">
        <f t="shared" si="280"/>
        <v>28251</v>
      </c>
      <c r="D1852" s="24">
        <f t="shared" si="281"/>
        <v>45128</v>
      </c>
      <c r="E1852" s="24">
        <f t="shared" si="282"/>
        <v>26411</v>
      </c>
      <c r="F1852" s="24">
        <f t="shared" si="283"/>
        <v>76065</v>
      </c>
      <c r="G1852" s="24"/>
      <c r="K1852" s="26"/>
      <c r="L1852" s="26"/>
      <c r="M1852" s="26"/>
    </row>
    <row r="1853" spans="1:13" ht="15" x14ac:dyDescent="0.2">
      <c r="A1853" s="32">
        <f t="shared" si="278"/>
        <v>369901</v>
      </c>
      <c r="B1853" s="25">
        <f t="shared" si="279"/>
        <v>370100</v>
      </c>
      <c r="C1853" s="24">
        <f t="shared" si="280"/>
        <v>28265</v>
      </c>
      <c r="D1853" s="24">
        <f t="shared" si="281"/>
        <v>45152</v>
      </c>
      <c r="E1853" s="24">
        <f t="shared" si="282"/>
        <v>26425</v>
      </c>
      <c r="F1853" s="24">
        <f t="shared" si="283"/>
        <v>76105</v>
      </c>
      <c r="G1853" s="24"/>
      <c r="K1853" s="26"/>
      <c r="L1853" s="26"/>
      <c r="M1853" s="26"/>
    </row>
    <row r="1854" spans="1:13" x14ac:dyDescent="0.15">
      <c r="A1854" s="32">
        <f t="shared" si="278"/>
        <v>370101</v>
      </c>
      <c r="B1854" s="25">
        <f t="shared" si="279"/>
        <v>370300</v>
      </c>
      <c r="C1854" s="24">
        <f t="shared" si="280"/>
        <v>28279</v>
      </c>
      <c r="D1854" s="24">
        <f t="shared" si="281"/>
        <v>45176</v>
      </c>
      <c r="E1854" s="24">
        <f t="shared" si="282"/>
        <v>26439</v>
      </c>
      <c r="F1854" s="24">
        <f t="shared" si="283"/>
        <v>76145</v>
      </c>
      <c r="G1854" s="24"/>
      <c r="K1854" s="24"/>
      <c r="L1854" s="24"/>
      <c r="M1854" s="24"/>
    </row>
    <row r="1855" spans="1:13" ht="15" x14ac:dyDescent="0.2">
      <c r="A1855" s="32">
        <f t="shared" si="278"/>
        <v>370301</v>
      </c>
      <c r="B1855" s="25">
        <f t="shared" si="279"/>
        <v>370500</v>
      </c>
      <c r="C1855" s="24">
        <f t="shared" si="280"/>
        <v>28293</v>
      </c>
      <c r="D1855" s="24">
        <f t="shared" si="281"/>
        <v>45200</v>
      </c>
      <c r="E1855" s="24">
        <f t="shared" si="282"/>
        <v>26453</v>
      </c>
      <c r="F1855" s="24">
        <f t="shared" si="283"/>
        <v>76185</v>
      </c>
      <c r="G1855" s="24"/>
      <c r="K1855" s="26"/>
      <c r="L1855" s="26"/>
      <c r="M1855" s="26"/>
    </row>
    <row r="1856" spans="1:13" ht="15" x14ac:dyDescent="0.2">
      <c r="A1856" s="32">
        <f t="shared" si="278"/>
        <v>370501</v>
      </c>
      <c r="B1856" s="25">
        <f t="shared" si="279"/>
        <v>370700</v>
      </c>
      <c r="C1856" s="24">
        <f t="shared" si="280"/>
        <v>28307</v>
      </c>
      <c r="D1856" s="24">
        <f t="shared" si="281"/>
        <v>45224</v>
      </c>
      <c r="E1856" s="24">
        <f t="shared" si="282"/>
        <v>26467</v>
      </c>
      <c r="F1856" s="24">
        <f t="shared" si="283"/>
        <v>76225</v>
      </c>
      <c r="G1856" s="24"/>
      <c r="K1856" s="26"/>
      <c r="L1856" s="26"/>
      <c r="M1856" s="26"/>
    </row>
    <row r="1857" spans="1:13" x14ac:dyDescent="0.15">
      <c r="A1857" s="32">
        <f t="shared" si="278"/>
        <v>370701</v>
      </c>
      <c r="B1857" s="25">
        <f t="shared" si="279"/>
        <v>370900</v>
      </c>
      <c r="C1857" s="24">
        <f t="shared" si="280"/>
        <v>28321</v>
      </c>
      <c r="D1857" s="24">
        <f t="shared" si="281"/>
        <v>45248</v>
      </c>
      <c r="E1857" s="24">
        <f t="shared" si="282"/>
        <v>26481</v>
      </c>
      <c r="F1857" s="24">
        <f t="shared" si="283"/>
        <v>76265</v>
      </c>
      <c r="G1857" s="24"/>
      <c r="K1857" s="24"/>
      <c r="L1857" s="24"/>
      <c r="M1857" s="24"/>
    </row>
    <row r="1858" spans="1:13" ht="15" x14ac:dyDescent="0.2">
      <c r="A1858" s="32">
        <f t="shared" si="278"/>
        <v>370901</v>
      </c>
      <c r="B1858" s="25">
        <f t="shared" si="279"/>
        <v>371100</v>
      </c>
      <c r="C1858" s="24">
        <f t="shared" si="280"/>
        <v>28335</v>
      </c>
      <c r="D1858" s="24">
        <f t="shared" si="281"/>
        <v>45272</v>
      </c>
      <c r="E1858" s="24">
        <f t="shared" si="282"/>
        <v>26495</v>
      </c>
      <c r="F1858" s="24">
        <f t="shared" si="283"/>
        <v>76305</v>
      </c>
      <c r="G1858" s="24"/>
      <c r="K1858" s="26"/>
      <c r="L1858" s="26"/>
      <c r="M1858" s="26"/>
    </row>
    <row r="1859" spans="1:13" ht="15" x14ac:dyDescent="0.2">
      <c r="A1859" s="32">
        <f t="shared" si="278"/>
        <v>371101</v>
      </c>
      <c r="B1859" s="25">
        <f t="shared" si="279"/>
        <v>371300</v>
      </c>
      <c r="C1859" s="24">
        <f t="shared" si="280"/>
        <v>28349</v>
      </c>
      <c r="D1859" s="24">
        <f t="shared" si="281"/>
        <v>45296</v>
      </c>
      <c r="E1859" s="24">
        <f t="shared" si="282"/>
        <v>26509</v>
      </c>
      <c r="F1859" s="24">
        <f t="shared" si="283"/>
        <v>76345</v>
      </c>
      <c r="G1859" s="24"/>
      <c r="K1859" s="26"/>
      <c r="L1859" s="26"/>
      <c r="M1859" s="26"/>
    </row>
    <row r="1860" spans="1:13" x14ac:dyDescent="0.15">
      <c r="A1860" s="32">
        <f t="shared" si="278"/>
        <v>371301</v>
      </c>
      <c r="B1860" s="25">
        <f t="shared" si="279"/>
        <v>371500</v>
      </c>
      <c r="C1860" s="24">
        <f t="shared" si="280"/>
        <v>28363</v>
      </c>
      <c r="D1860" s="24">
        <f t="shared" si="281"/>
        <v>45320</v>
      </c>
      <c r="E1860" s="24">
        <f t="shared" si="282"/>
        <v>26523</v>
      </c>
      <c r="F1860" s="24">
        <f t="shared" si="283"/>
        <v>76385</v>
      </c>
      <c r="G1860" s="24"/>
      <c r="K1860" s="24"/>
      <c r="L1860" s="24"/>
      <c r="M1860" s="24"/>
    </row>
    <row r="1861" spans="1:13" ht="15" x14ac:dyDescent="0.2">
      <c r="A1861" s="32">
        <f t="shared" si="278"/>
        <v>371501</v>
      </c>
      <c r="B1861" s="25">
        <f t="shared" si="279"/>
        <v>371700</v>
      </c>
      <c r="C1861" s="24">
        <f t="shared" si="280"/>
        <v>28377</v>
      </c>
      <c r="D1861" s="24">
        <f t="shared" si="281"/>
        <v>45344</v>
      </c>
      <c r="E1861" s="24">
        <f t="shared" si="282"/>
        <v>26537</v>
      </c>
      <c r="F1861" s="24">
        <f t="shared" si="283"/>
        <v>76425</v>
      </c>
      <c r="G1861" s="24"/>
      <c r="K1861" s="26"/>
      <c r="L1861" s="26"/>
      <c r="M1861" s="26"/>
    </row>
    <row r="1862" spans="1:13" ht="15" x14ac:dyDescent="0.2">
      <c r="A1862" s="32">
        <f t="shared" ref="A1862:A1925" si="284">B1861+1</f>
        <v>371701</v>
      </c>
      <c r="B1862" s="25">
        <f t="shared" ref="B1862:B1925" si="285">B1861+200</f>
        <v>371900</v>
      </c>
      <c r="C1862" s="24">
        <f t="shared" si="280"/>
        <v>28391</v>
      </c>
      <c r="D1862" s="24">
        <f t="shared" si="281"/>
        <v>45368</v>
      </c>
      <c r="E1862" s="24">
        <f t="shared" si="282"/>
        <v>26551</v>
      </c>
      <c r="F1862" s="24">
        <f t="shared" si="283"/>
        <v>76465</v>
      </c>
      <c r="G1862" s="24"/>
      <c r="K1862" s="26"/>
      <c r="L1862" s="26"/>
      <c r="M1862" s="26"/>
    </row>
    <row r="1863" spans="1:13" x14ac:dyDescent="0.15">
      <c r="A1863" s="32">
        <f t="shared" si="284"/>
        <v>371901</v>
      </c>
      <c r="B1863" s="25">
        <f t="shared" si="285"/>
        <v>372100</v>
      </c>
      <c r="C1863" s="24">
        <f t="shared" si="280"/>
        <v>28405</v>
      </c>
      <c r="D1863" s="24">
        <f t="shared" si="281"/>
        <v>45392</v>
      </c>
      <c r="E1863" s="24">
        <f t="shared" si="282"/>
        <v>26565</v>
      </c>
      <c r="F1863" s="24">
        <f t="shared" si="283"/>
        <v>76505</v>
      </c>
      <c r="G1863" s="24"/>
      <c r="K1863" s="24"/>
      <c r="L1863" s="24"/>
      <c r="M1863" s="24"/>
    </row>
    <row r="1864" spans="1:13" ht="15" x14ac:dyDescent="0.2">
      <c r="A1864" s="32">
        <f t="shared" si="284"/>
        <v>372101</v>
      </c>
      <c r="B1864" s="25">
        <f t="shared" si="285"/>
        <v>372300</v>
      </c>
      <c r="C1864" s="24">
        <f t="shared" si="280"/>
        <v>28419</v>
      </c>
      <c r="D1864" s="24">
        <f t="shared" si="281"/>
        <v>45416</v>
      </c>
      <c r="E1864" s="24">
        <f t="shared" si="282"/>
        <v>26579</v>
      </c>
      <c r="F1864" s="24">
        <f t="shared" si="283"/>
        <v>76545</v>
      </c>
      <c r="G1864" s="24"/>
      <c r="K1864" s="26"/>
      <c r="L1864" s="26"/>
      <c r="M1864" s="26"/>
    </row>
    <row r="1865" spans="1:13" ht="15" x14ac:dyDescent="0.2">
      <c r="A1865" s="32">
        <f t="shared" si="284"/>
        <v>372301</v>
      </c>
      <c r="B1865" s="25">
        <f t="shared" si="285"/>
        <v>372500</v>
      </c>
      <c r="C1865" s="24">
        <f t="shared" si="280"/>
        <v>28433</v>
      </c>
      <c r="D1865" s="24">
        <f t="shared" si="281"/>
        <v>45440</v>
      </c>
      <c r="E1865" s="24">
        <f t="shared" si="282"/>
        <v>26593</v>
      </c>
      <c r="F1865" s="24">
        <f t="shared" si="283"/>
        <v>76585</v>
      </c>
      <c r="G1865" s="24"/>
      <c r="K1865" s="26"/>
      <c r="L1865" s="26"/>
      <c r="M1865" s="26"/>
    </row>
    <row r="1866" spans="1:13" x14ac:dyDescent="0.15">
      <c r="A1866" s="32">
        <f t="shared" si="284"/>
        <v>372501</v>
      </c>
      <c r="B1866" s="25">
        <f t="shared" si="285"/>
        <v>372700</v>
      </c>
      <c r="C1866" s="24">
        <f t="shared" si="280"/>
        <v>28447</v>
      </c>
      <c r="D1866" s="24">
        <f t="shared" si="281"/>
        <v>45464</v>
      </c>
      <c r="E1866" s="24">
        <f t="shared" si="282"/>
        <v>26607</v>
      </c>
      <c r="F1866" s="24">
        <f t="shared" si="283"/>
        <v>76625</v>
      </c>
      <c r="G1866" s="24"/>
      <c r="K1866" s="24"/>
      <c r="L1866" s="24"/>
      <c r="M1866" s="24"/>
    </row>
    <row r="1867" spans="1:13" ht="15" x14ac:dyDescent="0.2">
      <c r="A1867" s="32">
        <f t="shared" si="284"/>
        <v>372701</v>
      </c>
      <c r="B1867" s="25">
        <f t="shared" si="285"/>
        <v>372900</v>
      </c>
      <c r="C1867" s="24">
        <f t="shared" si="280"/>
        <v>28461</v>
      </c>
      <c r="D1867" s="24">
        <f t="shared" si="281"/>
        <v>45488</v>
      </c>
      <c r="E1867" s="24">
        <f t="shared" si="282"/>
        <v>26621</v>
      </c>
      <c r="F1867" s="24">
        <f t="shared" si="283"/>
        <v>76665</v>
      </c>
      <c r="G1867" s="24"/>
      <c r="K1867" s="26"/>
      <c r="L1867" s="26"/>
      <c r="M1867" s="26"/>
    </row>
    <row r="1868" spans="1:13" ht="15" x14ac:dyDescent="0.2">
      <c r="A1868" s="32">
        <f t="shared" si="284"/>
        <v>372901</v>
      </c>
      <c r="B1868" s="25">
        <f t="shared" si="285"/>
        <v>373100</v>
      </c>
      <c r="C1868" s="24">
        <f t="shared" si="280"/>
        <v>28475</v>
      </c>
      <c r="D1868" s="24">
        <f t="shared" si="281"/>
        <v>45512</v>
      </c>
      <c r="E1868" s="24">
        <f t="shared" si="282"/>
        <v>26635</v>
      </c>
      <c r="F1868" s="24">
        <f t="shared" si="283"/>
        <v>76705</v>
      </c>
      <c r="G1868" s="24"/>
      <c r="K1868" s="26"/>
      <c r="L1868" s="26"/>
      <c r="M1868" s="26"/>
    </row>
    <row r="1869" spans="1:13" x14ac:dyDescent="0.15">
      <c r="A1869" s="32">
        <f t="shared" si="284"/>
        <v>373101</v>
      </c>
      <c r="B1869" s="25">
        <f t="shared" si="285"/>
        <v>373300</v>
      </c>
      <c r="C1869" s="24">
        <f t="shared" si="280"/>
        <v>28489</v>
      </c>
      <c r="D1869" s="24">
        <f t="shared" si="281"/>
        <v>45536</v>
      </c>
      <c r="E1869" s="24">
        <f t="shared" si="282"/>
        <v>26649</v>
      </c>
      <c r="F1869" s="24">
        <f t="shared" si="283"/>
        <v>76745</v>
      </c>
      <c r="G1869" s="24"/>
      <c r="K1869" s="24"/>
      <c r="L1869" s="24"/>
      <c r="M1869" s="24"/>
    </row>
    <row r="1870" spans="1:13" ht="15" x14ac:dyDescent="0.2">
      <c r="A1870" s="32">
        <f t="shared" si="284"/>
        <v>373301</v>
      </c>
      <c r="B1870" s="25">
        <f t="shared" si="285"/>
        <v>373500</v>
      </c>
      <c r="C1870" s="24">
        <f t="shared" si="280"/>
        <v>28503</v>
      </c>
      <c r="D1870" s="24">
        <f t="shared" si="281"/>
        <v>45560</v>
      </c>
      <c r="E1870" s="24">
        <f t="shared" si="282"/>
        <v>26663</v>
      </c>
      <c r="F1870" s="24">
        <f t="shared" si="283"/>
        <v>76785</v>
      </c>
      <c r="G1870" s="24"/>
      <c r="K1870" s="26"/>
      <c r="L1870" s="26"/>
      <c r="M1870" s="26"/>
    </row>
    <row r="1871" spans="1:13" ht="15" x14ac:dyDescent="0.2">
      <c r="A1871" s="32">
        <f t="shared" si="284"/>
        <v>373501</v>
      </c>
      <c r="B1871" s="25">
        <f t="shared" si="285"/>
        <v>373700</v>
      </c>
      <c r="C1871" s="24">
        <f t="shared" si="280"/>
        <v>28517</v>
      </c>
      <c r="D1871" s="24">
        <f t="shared" si="281"/>
        <v>45584</v>
      </c>
      <c r="E1871" s="24">
        <f t="shared" si="282"/>
        <v>26677</v>
      </c>
      <c r="F1871" s="24">
        <f t="shared" si="283"/>
        <v>76825</v>
      </c>
      <c r="G1871" s="24"/>
      <c r="K1871" s="26"/>
      <c r="L1871" s="26"/>
      <c r="M1871" s="26"/>
    </row>
    <row r="1872" spans="1:13" x14ac:dyDescent="0.15">
      <c r="A1872" s="32">
        <f t="shared" si="284"/>
        <v>373701</v>
      </c>
      <c r="B1872" s="25">
        <f t="shared" si="285"/>
        <v>373900</v>
      </c>
      <c r="C1872" s="24">
        <f t="shared" si="280"/>
        <v>28531</v>
      </c>
      <c r="D1872" s="24">
        <f t="shared" si="281"/>
        <v>45608</v>
      </c>
      <c r="E1872" s="24">
        <f t="shared" si="282"/>
        <v>26691</v>
      </c>
      <c r="F1872" s="24">
        <f t="shared" si="283"/>
        <v>76865</v>
      </c>
      <c r="G1872" s="24"/>
      <c r="K1872" s="24"/>
      <c r="L1872" s="24"/>
      <c r="M1872" s="24"/>
    </row>
    <row r="1873" spans="1:13" ht="15" x14ac:dyDescent="0.2">
      <c r="A1873" s="32">
        <f t="shared" si="284"/>
        <v>373901</v>
      </c>
      <c r="B1873" s="25">
        <f t="shared" si="285"/>
        <v>374100</v>
      </c>
      <c r="C1873" s="24">
        <f t="shared" si="280"/>
        <v>28545</v>
      </c>
      <c r="D1873" s="24">
        <f t="shared" si="281"/>
        <v>45632</v>
      </c>
      <c r="E1873" s="24">
        <f t="shared" si="282"/>
        <v>26705</v>
      </c>
      <c r="F1873" s="24">
        <f t="shared" si="283"/>
        <v>76905</v>
      </c>
      <c r="G1873" s="24"/>
      <c r="K1873" s="26"/>
      <c r="L1873" s="26"/>
      <c r="M1873" s="26"/>
    </row>
    <row r="1874" spans="1:13" ht="15" x14ac:dyDescent="0.2">
      <c r="A1874" s="32">
        <f t="shared" si="284"/>
        <v>374101</v>
      </c>
      <c r="B1874" s="25">
        <f t="shared" si="285"/>
        <v>374300</v>
      </c>
      <c r="C1874" s="24">
        <f t="shared" si="280"/>
        <v>28559</v>
      </c>
      <c r="D1874" s="24">
        <f t="shared" si="281"/>
        <v>45656</v>
      </c>
      <c r="E1874" s="24">
        <f t="shared" si="282"/>
        <v>26719</v>
      </c>
      <c r="F1874" s="24">
        <f t="shared" si="283"/>
        <v>76945</v>
      </c>
      <c r="G1874" s="24"/>
      <c r="K1874" s="26"/>
      <c r="L1874" s="26"/>
      <c r="M1874" s="26"/>
    </row>
    <row r="1875" spans="1:13" x14ac:dyDescent="0.15">
      <c r="A1875" s="32">
        <f t="shared" si="284"/>
        <v>374301</v>
      </c>
      <c r="B1875" s="25">
        <f t="shared" si="285"/>
        <v>374500</v>
      </c>
      <c r="C1875" s="24">
        <f t="shared" si="280"/>
        <v>28573</v>
      </c>
      <c r="D1875" s="24">
        <f t="shared" si="281"/>
        <v>45680</v>
      </c>
      <c r="E1875" s="24">
        <f t="shared" si="282"/>
        <v>26733</v>
      </c>
      <c r="F1875" s="24">
        <f t="shared" si="283"/>
        <v>76985</v>
      </c>
      <c r="G1875" s="24"/>
      <c r="K1875" s="24"/>
      <c r="L1875" s="24"/>
      <c r="M1875" s="24"/>
    </row>
    <row r="1876" spans="1:13" ht="15" x14ac:dyDescent="0.2">
      <c r="A1876" s="32">
        <f t="shared" si="284"/>
        <v>374501</v>
      </c>
      <c r="B1876" s="25">
        <f t="shared" si="285"/>
        <v>374700</v>
      </c>
      <c r="C1876" s="24">
        <f t="shared" si="280"/>
        <v>28587</v>
      </c>
      <c r="D1876" s="24">
        <f t="shared" si="281"/>
        <v>45704</v>
      </c>
      <c r="E1876" s="24">
        <f t="shared" si="282"/>
        <v>26747</v>
      </c>
      <c r="F1876" s="24">
        <f t="shared" si="283"/>
        <v>77025</v>
      </c>
      <c r="G1876" s="24"/>
      <c r="K1876" s="26"/>
      <c r="L1876" s="26"/>
      <c r="M1876" s="26"/>
    </row>
    <row r="1877" spans="1:13" ht="15" x14ac:dyDescent="0.2">
      <c r="A1877" s="32">
        <f t="shared" si="284"/>
        <v>374701</v>
      </c>
      <c r="B1877" s="25">
        <f t="shared" si="285"/>
        <v>374900</v>
      </c>
      <c r="C1877" s="24">
        <f t="shared" si="280"/>
        <v>28601</v>
      </c>
      <c r="D1877" s="24">
        <f t="shared" si="281"/>
        <v>45728</v>
      </c>
      <c r="E1877" s="24">
        <f t="shared" si="282"/>
        <v>26761</v>
      </c>
      <c r="F1877" s="24">
        <f t="shared" si="283"/>
        <v>77065</v>
      </c>
      <c r="G1877" s="24"/>
      <c r="K1877" s="26"/>
      <c r="L1877" s="26"/>
      <c r="M1877" s="26"/>
    </row>
    <row r="1878" spans="1:13" x14ac:dyDescent="0.15">
      <c r="A1878" s="32">
        <f t="shared" si="284"/>
        <v>374901</v>
      </c>
      <c r="B1878" s="25">
        <f t="shared" si="285"/>
        <v>375100</v>
      </c>
      <c r="C1878" s="24">
        <f t="shared" si="280"/>
        <v>28615</v>
      </c>
      <c r="D1878" s="24">
        <f t="shared" si="281"/>
        <v>45752</v>
      </c>
      <c r="E1878" s="24">
        <f t="shared" si="282"/>
        <v>26775</v>
      </c>
      <c r="F1878" s="24">
        <f t="shared" si="283"/>
        <v>77105</v>
      </c>
      <c r="G1878" s="24"/>
      <c r="K1878" s="24"/>
      <c r="L1878" s="24"/>
      <c r="M1878" s="24"/>
    </row>
    <row r="1879" spans="1:13" ht="15" x14ac:dyDescent="0.2">
      <c r="A1879" s="32">
        <f t="shared" si="284"/>
        <v>375101</v>
      </c>
      <c r="B1879" s="25">
        <f t="shared" si="285"/>
        <v>375300</v>
      </c>
      <c r="C1879" s="24">
        <f t="shared" si="280"/>
        <v>28629</v>
      </c>
      <c r="D1879" s="24">
        <f t="shared" si="281"/>
        <v>45776</v>
      </c>
      <c r="E1879" s="24">
        <f t="shared" si="282"/>
        <v>26789</v>
      </c>
      <c r="F1879" s="24">
        <f t="shared" si="283"/>
        <v>77145</v>
      </c>
      <c r="G1879" s="24"/>
      <c r="K1879" s="26"/>
      <c r="L1879" s="26"/>
      <c r="M1879" s="26"/>
    </row>
    <row r="1880" spans="1:13" ht="15" x14ac:dyDescent="0.2">
      <c r="A1880" s="32">
        <f t="shared" si="284"/>
        <v>375301</v>
      </c>
      <c r="B1880" s="25">
        <f t="shared" si="285"/>
        <v>375500</v>
      </c>
      <c r="C1880" s="24">
        <f t="shared" si="280"/>
        <v>28643</v>
      </c>
      <c r="D1880" s="24">
        <f t="shared" si="281"/>
        <v>45800</v>
      </c>
      <c r="E1880" s="24">
        <f t="shared" si="282"/>
        <v>26803</v>
      </c>
      <c r="F1880" s="24">
        <f t="shared" si="283"/>
        <v>77185</v>
      </c>
      <c r="G1880" s="24"/>
      <c r="K1880" s="26"/>
      <c r="L1880" s="26"/>
      <c r="M1880" s="26"/>
    </row>
    <row r="1881" spans="1:13" x14ac:dyDescent="0.15">
      <c r="A1881" s="32">
        <f t="shared" si="284"/>
        <v>375501</v>
      </c>
      <c r="B1881" s="25">
        <f t="shared" si="285"/>
        <v>375700</v>
      </c>
      <c r="C1881" s="24">
        <f t="shared" si="280"/>
        <v>28657</v>
      </c>
      <c r="D1881" s="24">
        <f t="shared" si="281"/>
        <v>45824</v>
      </c>
      <c r="E1881" s="24">
        <f t="shared" si="282"/>
        <v>26817</v>
      </c>
      <c r="F1881" s="24">
        <f t="shared" si="283"/>
        <v>77225</v>
      </c>
      <c r="G1881" s="24"/>
      <c r="K1881" s="24"/>
      <c r="L1881" s="24"/>
      <c r="M1881" s="24"/>
    </row>
    <row r="1882" spans="1:13" ht="15" x14ac:dyDescent="0.2">
      <c r="A1882" s="32">
        <f t="shared" si="284"/>
        <v>375701</v>
      </c>
      <c r="B1882" s="25">
        <f t="shared" si="285"/>
        <v>375900</v>
      </c>
      <c r="C1882" s="24">
        <f t="shared" si="280"/>
        <v>28671</v>
      </c>
      <c r="D1882" s="24">
        <f t="shared" si="281"/>
        <v>45848</v>
      </c>
      <c r="E1882" s="24">
        <f t="shared" si="282"/>
        <v>26831</v>
      </c>
      <c r="F1882" s="24">
        <f t="shared" si="283"/>
        <v>77265</v>
      </c>
      <c r="G1882" s="24"/>
      <c r="K1882" s="26"/>
      <c r="L1882" s="26"/>
      <c r="M1882" s="26"/>
    </row>
    <row r="1883" spans="1:13" ht="15" x14ac:dyDescent="0.2">
      <c r="A1883" s="32">
        <f t="shared" si="284"/>
        <v>375901</v>
      </c>
      <c r="B1883" s="25">
        <f t="shared" si="285"/>
        <v>376100</v>
      </c>
      <c r="C1883" s="24">
        <f t="shared" si="280"/>
        <v>28685</v>
      </c>
      <c r="D1883" s="24">
        <f t="shared" si="281"/>
        <v>45872</v>
      </c>
      <c r="E1883" s="24">
        <f t="shared" si="282"/>
        <v>26845</v>
      </c>
      <c r="F1883" s="24">
        <f t="shared" si="283"/>
        <v>77305</v>
      </c>
      <c r="G1883" s="24"/>
      <c r="K1883" s="26"/>
      <c r="L1883" s="26"/>
      <c r="M1883" s="26"/>
    </row>
    <row r="1884" spans="1:13" x14ac:dyDescent="0.15">
      <c r="A1884" s="32">
        <f t="shared" si="284"/>
        <v>376101</v>
      </c>
      <c r="B1884" s="25">
        <f t="shared" si="285"/>
        <v>376300</v>
      </c>
      <c r="C1884" s="24">
        <f t="shared" si="280"/>
        <v>28699</v>
      </c>
      <c r="D1884" s="24">
        <f t="shared" si="281"/>
        <v>45896</v>
      </c>
      <c r="E1884" s="24">
        <f t="shared" si="282"/>
        <v>26859</v>
      </c>
      <c r="F1884" s="24">
        <f t="shared" si="283"/>
        <v>77345</v>
      </c>
      <c r="G1884" s="24"/>
      <c r="K1884" s="24"/>
      <c r="L1884" s="24"/>
      <c r="M1884" s="24"/>
    </row>
    <row r="1885" spans="1:13" ht="15" x14ac:dyDescent="0.2">
      <c r="A1885" s="32">
        <f t="shared" si="284"/>
        <v>376301</v>
      </c>
      <c r="B1885" s="25">
        <f t="shared" si="285"/>
        <v>376500</v>
      </c>
      <c r="C1885" s="24">
        <f t="shared" si="280"/>
        <v>28713</v>
      </c>
      <c r="D1885" s="24">
        <f t="shared" si="281"/>
        <v>45920</v>
      </c>
      <c r="E1885" s="24">
        <f t="shared" si="282"/>
        <v>26873</v>
      </c>
      <c r="F1885" s="24">
        <f t="shared" si="283"/>
        <v>77385</v>
      </c>
      <c r="G1885" s="24"/>
      <c r="K1885" s="26"/>
      <c r="L1885" s="26"/>
      <c r="M1885" s="26"/>
    </row>
    <row r="1886" spans="1:13" ht="15" x14ac:dyDescent="0.2">
      <c r="A1886" s="32">
        <f t="shared" si="284"/>
        <v>376501</v>
      </c>
      <c r="B1886" s="25">
        <f t="shared" si="285"/>
        <v>376700</v>
      </c>
      <c r="C1886" s="24">
        <f t="shared" ref="C1886:C1949" si="286">C1885+($B1886-$B1885)*(VLOOKUP($A1886,$H$4:$M$14,3))</f>
        <v>28727</v>
      </c>
      <c r="D1886" s="24">
        <f t="shared" ref="D1886:D1949" si="287">D1885+($B1886-$B1885)*(VLOOKUP($A1886,$H$4:$M$14,4))</f>
        <v>45944</v>
      </c>
      <c r="E1886" s="24">
        <f t="shared" ref="E1886:E1949" si="288">E1885+($B1886-$B1885)*(VLOOKUP($A1886,$H$4:$M$14,5))</f>
        <v>26887</v>
      </c>
      <c r="F1886" s="24">
        <f t="shared" ref="F1886:F1949" si="289">F1885+($B1886-$B1885)*(VLOOKUP($A1886,$H$4:$M$14,6))</f>
        <v>77425</v>
      </c>
      <c r="G1886" s="24"/>
      <c r="K1886" s="26"/>
      <c r="L1886" s="26"/>
      <c r="M1886" s="26"/>
    </row>
    <row r="1887" spans="1:13" x14ac:dyDescent="0.15">
      <c r="A1887" s="32">
        <f t="shared" si="284"/>
        <v>376701</v>
      </c>
      <c r="B1887" s="25">
        <f t="shared" si="285"/>
        <v>376900</v>
      </c>
      <c r="C1887" s="24">
        <f t="shared" si="286"/>
        <v>28741</v>
      </c>
      <c r="D1887" s="24">
        <f t="shared" si="287"/>
        <v>45968</v>
      </c>
      <c r="E1887" s="24">
        <f t="shared" si="288"/>
        <v>26901</v>
      </c>
      <c r="F1887" s="24">
        <f t="shared" si="289"/>
        <v>77465</v>
      </c>
      <c r="G1887" s="24"/>
      <c r="K1887" s="24"/>
      <c r="L1887" s="24"/>
      <c r="M1887" s="24"/>
    </row>
    <row r="1888" spans="1:13" ht="15" x14ac:dyDescent="0.2">
      <c r="A1888" s="32">
        <f t="shared" si="284"/>
        <v>376901</v>
      </c>
      <c r="B1888" s="25">
        <f t="shared" si="285"/>
        <v>377100</v>
      </c>
      <c r="C1888" s="24">
        <f t="shared" si="286"/>
        <v>28755</v>
      </c>
      <c r="D1888" s="24">
        <f t="shared" si="287"/>
        <v>45992</v>
      </c>
      <c r="E1888" s="24">
        <f t="shared" si="288"/>
        <v>26915</v>
      </c>
      <c r="F1888" s="24">
        <f t="shared" si="289"/>
        <v>77505</v>
      </c>
      <c r="G1888" s="24"/>
      <c r="K1888" s="26"/>
      <c r="L1888" s="26"/>
      <c r="M1888" s="26"/>
    </row>
    <row r="1889" spans="1:13" ht="15" x14ac:dyDescent="0.2">
      <c r="A1889" s="32">
        <f t="shared" si="284"/>
        <v>377101</v>
      </c>
      <c r="B1889" s="25">
        <f t="shared" si="285"/>
        <v>377300</v>
      </c>
      <c r="C1889" s="24">
        <f t="shared" si="286"/>
        <v>28769</v>
      </c>
      <c r="D1889" s="24">
        <f t="shared" si="287"/>
        <v>46016</v>
      </c>
      <c r="E1889" s="24">
        <f t="shared" si="288"/>
        <v>26929</v>
      </c>
      <c r="F1889" s="24">
        <f t="shared" si="289"/>
        <v>77545</v>
      </c>
      <c r="G1889" s="24"/>
      <c r="K1889" s="26"/>
      <c r="L1889" s="26"/>
      <c r="M1889" s="26"/>
    </row>
    <row r="1890" spans="1:13" x14ac:dyDescent="0.15">
      <c r="A1890" s="32">
        <f t="shared" si="284"/>
        <v>377301</v>
      </c>
      <c r="B1890" s="25">
        <f t="shared" si="285"/>
        <v>377500</v>
      </c>
      <c r="C1890" s="24">
        <f t="shared" si="286"/>
        <v>28783</v>
      </c>
      <c r="D1890" s="24">
        <f t="shared" si="287"/>
        <v>46040</v>
      </c>
      <c r="E1890" s="24">
        <f t="shared" si="288"/>
        <v>26943</v>
      </c>
      <c r="F1890" s="24">
        <f t="shared" si="289"/>
        <v>77585</v>
      </c>
      <c r="G1890" s="24"/>
      <c r="K1890" s="24"/>
      <c r="L1890" s="24"/>
      <c r="M1890" s="24"/>
    </row>
    <row r="1891" spans="1:13" ht="15" x14ac:dyDescent="0.2">
      <c r="A1891" s="32">
        <f t="shared" si="284"/>
        <v>377501</v>
      </c>
      <c r="B1891" s="25">
        <f t="shared" si="285"/>
        <v>377700</v>
      </c>
      <c r="C1891" s="24">
        <f t="shared" si="286"/>
        <v>28797</v>
      </c>
      <c r="D1891" s="24">
        <f t="shared" si="287"/>
        <v>46064</v>
      </c>
      <c r="E1891" s="24">
        <f t="shared" si="288"/>
        <v>26957</v>
      </c>
      <c r="F1891" s="24">
        <f t="shared" si="289"/>
        <v>77625</v>
      </c>
      <c r="G1891" s="24"/>
      <c r="K1891" s="26"/>
      <c r="L1891" s="26"/>
      <c r="M1891" s="26"/>
    </row>
    <row r="1892" spans="1:13" ht="15" x14ac:dyDescent="0.2">
      <c r="A1892" s="32">
        <f t="shared" si="284"/>
        <v>377701</v>
      </c>
      <c r="B1892" s="25">
        <f t="shared" si="285"/>
        <v>377900</v>
      </c>
      <c r="C1892" s="24">
        <f t="shared" si="286"/>
        <v>28811</v>
      </c>
      <c r="D1892" s="24">
        <f t="shared" si="287"/>
        <v>46088</v>
      </c>
      <c r="E1892" s="24">
        <f t="shared" si="288"/>
        <v>26971</v>
      </c>
      <c r="F1892" s="24">
        <f t="shared" si="289"/>
        <v>77665</v>
      </c>
      <c r="G1892" s="24"/>
      <c r="K1892" s="26"/>
      <c r="L1892" s="26"/>
      <c r="M1892" s="26"/>
    </row>
    <row r="1893" spans="1:13" x14ac:dyDescent="0.15">
      <c r="A1893" s="32">
        <f t="shared" si="284"/>
        <v>377901</v>
      </c>
      <c r="B1893" s="25">
        <f t="shared" si="285"/>
        <v>378100</v>
      </c>
      <c r="C1893" s="24">
        <f t="shared" si="286"/>
        <v>28825</v>
      </c>
      <c r="D1893" s="24">
        <f t="shared" si="287"/>
        <v>46112</v>
      </c>
      <c r="E1893" s="24">
        <f t="shared" si="288"/>
        <v>26985</v>
      </c>
      <c r="F1893" s="24">
        <f t="shared" si="289"/>
        <v>77705</v>
      </c>
      <c r="G1893" s="24"/>
      <c r="K1893" s="24"/>
      <c r="L1893" s="24"/>
      <c r="M1893" s="24"/>
    </row>
    <row r="1894" spans="1:13" ht="15" x14ac:dyDescent="0.2">
      <c r="A1894" s="32">
        <f t="shared" si="284"/>
        <v>378101</v>
      </c>
      <c r="B1894" s="25">
        <f t="shared" si="285"/>
        <v>378300</v>
      </c>
      <c r="C1894" s="24">
        <f t="shared" si="286"/>
        <v>28839</v>
      </c>
      <c r="D1894" s="24">
        <f t="shared" si="287"/>
        <v>46136</v>
      </c>
      <c r="E1894" s="24">
        <f t="shared" si="288"/>
        <v>26999</v>
      </c>
      <c r="F1894" s="24">
        <f t="shared" si="289"/>
        <v>77745</v>
      </c>
      <c r="G1894" s="24"/>
      <c r="K1894" s="26"/>
      <c r="L1894" s="26"/>
      <c r="M1894" s="26"/>
    </row>
    <row r="1895" spans="1:13" ht="15" x14ac:dyDescent="0.2">
      <c r="A1895" s="32">
        <f t="shared" si="284"/>
        <v>378301</v>
      </c>
      <c r="B1895" s="25">
        <f t="shared" si="285"/>
        <v>378500</v>
      </c>
      <c r="C1895" s="24">
        <f t="shared" si="286"/>
        <v>28853</v>
      </c>
      <c r="D1895" s="24">
        <f t="shared" si="287"/>
        <v>46160</v>
      </c>
      <c r="E1895" s="24">
        <f t="shared" si="288"/>
        <v>27013</v>
      </c>
      <c r="F1895" s="24">
        <f t="shared" si="289"/>
        <v>77785</v>
      </c>
      <c r="G1895" s="24"/>
      <c r="K1895" s="26"/>
      <c r="L1895" s="26"/>
      <c r="M1895" s="26"/>
    </row>
    <row r="1896" spans="1:13" x14ac:dyDescent="0.15">
      <c r="A1896" s="32">
        <f t="shared" si="284"/>
        <v>378501</v>
      </c>
      <c r="B1896" s="25">
        <f t="shared" si="285"/>
        <v>378700</v>
      </c>
      <c r="C1896" s="24">
        <f t="shared" si="286"/>
        <v>28867</v>
      </c>
      <c r="D1896" s="24">
        <f t="shared" si="287"/>
        <v>46184</v>
      </c>
      <c r="E1896" s="24">
        <f t="shared" si="288"/>
        <v>27027</v>
      </c>
      <c r="F1896" s="24">
        <f t="shared" si="289"/>
        <v>77825</v>
      </c>
      <c r="G1896" s="24"/>
      <c r="K1896" s="24"/>
      <c r="L1896" s="24"/>
      <c r="M1896" s="24"/>
    </row>
    <row r="1897" spans="1:13" ht="15" x14ac:dyDescent="0.2">
      <c r="A1897" s="32">
        <f t="shared" si="284"/>
        <v>378701</v>
      </c>
      <c r="B1897" s="25">
        <f t="shared" si="285"/>
        <v>378900</v>
      </c>
      <c r="C1897" s="24">
        <f t="shared" si="286"/>
        <v>28881</v>
      </c>
      <c r="D1897" s="24">
        <f t="shared" si="287"/>
        <v>46208</v>
      </c>
      <c r="E1897" s="24">
        <f t="shared" si="288"/>
        <v>27041</v>
      </c>
      <c r="F1897" s="24">
        <f t="shared" si="289"/>
        <v>77865</v>
      </c>
      <c r="G1897" s="24"/>
      <c r="K1897" s="26"/>
      <c r="L1897" s="26"/>
      <c r="M1897" s="26"/>
    </row>
    <row r="1898" spans="1:13" ht="15" x14ac:dyDescent="0.2">
      <c r="A1898" s="32">
        <f t="shared" si="284"/>
        <v>378901</v>
      </c>
      <c r="B1898" s="25">
        <f t="shared" si="285"/>
        <v>379100</v>
      </c>
      <c r="C1898" s="24">
        <f t="shared" si="286"/>
        <v>28895</v>
      </c>
      <c r="D1898" s="24">
        <f t="shared" si="287"/>
        <v>46232</v>
      </c>
      <c r="E1898" s="24">
        <f t="shared" si="288"/>
        <v>27055</v>
      </c>
      <c r="F1898" s="24">
        <f t="shared" si="289"/>
        <v>77905</v>
      </c>
      <c r="G1898" s="24"/>
      <c r="K1898" s="26"/>
      <c r="L1898" s="26"/>
      <c r="M1898" s="26"/>
    </row>
    <row r="1899" spans="1:13" x14ac:dyDescent="0.15">
      <c r="A1899" s="32">
        <f t="shared" si="284"/>
        <v>379101</v>
      </c>
      <c r="B1899" s="25">
        <f t="shared" si="285"/>
        <v>379300</v>
      </c>
      <c r="C1899" s="24">
        <f t="shared" si="286"/>
        <v>28909</v>
      </c>
      <c r="D1899" s="24">
        <f t="shared" si="287"/>
        <v>46256</v>
      </c>
      <c r="E1899" s="24">
        <f t="shared" si="288"/>
        <v>27069</v>
      </c>
      <c r="F1899" s="24">
        <f t="shared" si="289"/>
        <v>77945</v>
      </c>
      <c r="G1899" s="24"/>
      <c r="K1899" s="24"/>
      <c r="L1899" s="24"/>
      <c r="M1899" s="24"/>
    </row>
    <row r="1900" spans="1:13" ht="15" x14ac:dyDescent="0.2">
      <c r="A1900" s="32">
        <f t="shared" si="284"/>
        <v>379301</v>
      </c>
      <c r="B1900" s="25">
        <f t="shared" si="285"/>
        <v>379500</v>
      </c>
      <c r="C1900" s="24">
        <f t="shared" si="286"/>
        <v>28923</v>
      </c>
      <c r="D1900" s="24">
        <f t="shared" si="287"/>
        <v>46280</v>
      </c>
      <c r="E1900" s="24">
        <f t="shared" si="288"/>
        <v>27083</v>
      </c>
      <c r="F1900" s="24">
        <f t="shared" si="289"/>
        <v>77985</v>
      </c>
      <c r="G1900" s="24"/>
      <c r="K1900" s="26"/>
      <c r="L1900" s="26"/>
      <c r="M1900" s="26"/>
    </row>
    <row r="1901" spans="1:13" ht="15" x14ac:dyDescent="0.2">
      <c r="A1901" s="32">
        <f t="shared" si="284"/>
        <v>379501</v>
      </c>
      <c r="B1901" s="25">
        <f t="shared" si="285"/>
        <v>379700</v>
      </c>
      <c r="C1901" s="24">
        <f t="shared" si="286"/>
        <v>28937</v>
      </c>
      <c r="D1901" s="24">
        <f t="shared" si="287"/>
        <v>46304</v>
      </c>
      <c r="E1901" s="24">
        <f t="shared" si="288"/>
        <v>27097</v>
      </c>
      <c r="F1901" s="24">
        <f t="shared" si="289"/>
        <v>78025</v>
      </c>
      <c r="G1901" s="24"/>
      <c r="K1901" s="26"/>
      <c r="L1901" s="26"/>
      <c r="M1901" s="26"/>
    </row>
    <row r="1902" spans="1:13" x14ac:dyDescent="0.15">
      <c r="A1902" s="32">
        <f t="shared" si="284"/>
        <v>379701</v>
      </c>
      <c r="B1902" s="25">
        <f t="shared" si="285"/>
        <v>379900</v>
      </c>
      <c r="C1902" s="24">
        <f t="shared" si="286"/>
        <v>28951</v>
      </c>
      <c r="D1902" s="24">
        <f t="shared" si="287"/>
        <v>46328</v>
      </c>
      <c r="E1902" s="24">
        <f t="shared" si="288"/>
        <v>27111</v>
      </c>
      <c r="F1902" s="24">
        <f t="shared" si="289"/>
        <v>78065</v>
      </c>
      <c r="G1902" s="24"/>
      <c r="K1902" s="24"/>
      <c r="L1902" s="24"/>
      <c r="M1902" s="24"/>
    </row>
    <row r="1903" spans="1:13" ht="15" x14ac:dyDescent="0.2">
      <c r="A1903" s="32">
        <f t="shared" si="284"/>
        <v>379901</v>
      </c>
      <c r="B1903" s="25">
        <f t="shared" si="285"/>
        <v>380100</v>
      </c>
      <c r="C1903" s="24">
        <f t="shared" si="286"/>
        <v>28965</v>
      </c>
      <c r="D1903" s="24">
        <f t="shared" si="287"/>
        <v>46352</v>
      </c>
      <c r="E1903" s="24">
        <f t="shared" si="288"/>
        <v>27125</v>
      </c>
      <c r="F1903" s="24">
        <f t="shared" si="289"/>
        <v>78105</v>
      </c>
      <c r="G1903" s="24"/>
      <c r="K1903" s="26"/>
      <c r="L1903" s="26"/>
      <c r="M1903" s="26"/>
    </row>
    <row r="1904" spans="1:13" ht="15" x14ac:dyDescent="0.2">
      <c r="A1904" s="32">
        <f t="shared" si="284"/>
        <v>380101</v>
      </c>
      <c r="B1904" s="25">
        <f t="shared" si="285"/>
        <v>380300</v>
      </c>
      <c r="C1904" s="24">
        <f t="shared" si="286"/>
        <v>28979</v>
      </c>
      <c r="D1904" s="24">
        <f t="shared" si="287"/>
        <v>46376</v>
      </c>
      <c r="E1904" s="24">
        <f t="shared" si="288"/>
        <v>27139</v>
      </c>
      <c r="F1904" s="24">
        <f t="shared" si="289"/>
        <v>78145</v>
      </c>
      <c r="G1904" s="24"/>
      <c r="K1904" s="26"/>
      <c r="L1904" s="26"/>
      <c r="M1904" s="26"/>
    </row>
    <row r="1905" spans="1:13" x14ac:dyDescent="0.15">
      <c r="A1905" s="32">
        <f t="shared" si="284"/>
        <v>380301</v>
      </c>
      <c r="B1905" s="25">
        <f t="shared" si="285"/>
        <v>380500</v>
      </c>
      <c r="C1905" s="24">
        <f t="shared" si="286"/>
        <v>28993</v>
      </c>
      <c r="D1905" s="24">
        <f t="shared" si="287"/>
        <v>46400</v>
      </c>
      <c r="E1905" s="24">
        <f t="shared" si="288"/>
        <v>27153</v>
      </c>
      <c r="F1905" s="24">
        <f t="shared" si="289"/>
        <v>78185</v>
      </c>
      <c r="G1905" s="24"/>
      <c r="K1905" s="24"/>
      <c r="L1905" s="24"/>
      <c r="M1905" s="24"/>
    </row>
    <row r="1906" spans="1:13" ht="15" x14ac:dyDescent="0.2">
      <c r="A1906" s="32">
        <f t="shared" si="284"/>
        <v>380501</v>
      </c>
      <c r="B1906" s="25">
        <f t="shared" si="285"/>
        <v>380700</v>
      </c>
      <c r="C1906" s="24">
        <f t="shared" si="286"/>
        <v>29007</v>
      </c>
      <c r="D1906" s="24">
        <f t="shared" si="287"/>
        <v>46424</v>
      </c>
      <c r="E1906" s="24">
        <f t="shared" si="288"/>
        <v>27167</v>
      </c>
      <c r="F1906" s="24">
        <f t="shared" si="289"/>
        <v>78225</v>
      </c>
      <c r="G1906" s="24"/>
      <c r="K1906" s="26"/>
      <c r="L1906" s="26"/>
      <c r="M1906" s="26"/>
    </row>
    <row r="1907" spans="1:13" ht="15" x14ac:dyDescent="0.2">
      <c r="A1907" s="32">
        <f t="shared" si="284"/>
        <v>380701</v>
      </c>
      <c r="B1907" s="25">
        <f t="shared" si="285"/>
        <v>380900</v>
      </c>
      <c r="C1907" s="24">
        <f t="shared" si="286"/>
        <v>29021</v>
      </c>
      <c r="D1907" s="24">
        <f t="shared" si="287"/>
        <v>46448</v>
      </c>
      <c r="E1907" s="24">
        <f t="shared" si="288"/>
        <v>27181</v>
      </c>
      <c r="F1907" s="24">
        <f t="shared" si="289"/>
        <v>78265</v>
      </c>
      <c r="G1907" s="24"/>
      <c r="K1907" s="26"/>
      <c r="L1907" s="26"/>
      <c r="M1907" s="26"/>
    </row>
    <row r="1908" spans="1:13" x14ac:dyDescent="0.15">
      <c r="A1908" s="32">
        <f t="shared" si="284"/>
        <v>380901</v>
      </c>
      <c r="B1908" s="25">
        <f t="shared" si="285"/>
        <v>381100</v>
      </c>
      <c r="C1908" s="24">
        <f t="shared" si="286"/>
        <v>29035</v>
      </c>
      <c r="D1908" s="24">
        <f t="shared" si="287"/>
        <v>46472</v>
      </c>
      <c r="E1908" s="24">
        <f t="shared" si="288"/>
        <v>27195</v>
      </c>
      <c r="F1908" s="24">
        <f t="shared" si="289"/>
        <v>78305</v>
      </c>
      <c r="G1908" s="24"/>
      <c r="K1908" s="24"/>
      <c r="L1908" s="24"/>
      <c r="M1908" s="24"/>
    </row>
    <row r="1909" spans="1:13" ht="15" x14ac:dyDescent="0.2">
      <c r="A1909" s="32">
        <f t="shared" si="284"/>
        <v>381101</v>
      </c>
      <c r="B1909" s="25">
        <f t="shared" si="285"/>
        <v>381300</v>
      </c>
      <c r="C1909" s="24">
        <f t="shared" si="286"/>
        <v>29049</v>
      </c>
      <c r="D1909" s="24">
        <f t="shared" si="287"/>
        <v>46496</v>
      </c>
      <c r="E1909" s="24">
        <f t="shared" si="288"/>
        <v>27209</v>
      </c>
      <c r="F1909" s="24">
        <f t="shared" si="289"/>
        <v>78345</v>
      </c>
      <c r="G1909" s="24"/>
      <c r="K1909" s="26"/>
      <c r="L1909" s="26"/>
      <c r="M1909" s="26"/>
    </row>
    <row r="1910" spans="1:13" ht="15" x14ac:dyDescent="0.2">
      <c r="A1910" s="32">
        <f t="shared" si="284"/>
        <v>381301</v>
      </c>
      <c r="B1910" s="25">
        <f t="shared" si="285"/>
        <v>381500</v>
      </c>
      <c r="C1910" s="24">
        <f t="shared" si="286"/>
        <v>29063</v>
      </c>
      <c r="D1910" s="24">
        <f t="shared" si="287"/>
        <v>46520</v>
      </c>
      <c r="E1910" s="24">
        <f t="shared" si="288"/>
        <v>27223</v>
      </c>
      <c r="F1910" s="24">
        <f t="shared" si="289"/>
        <v>78385</v>
      </c>
      <c r="G1910" s="24"/>
      <c r="K1910" s="26"/>
      <c r="L1910" s="26"/>
      <c r="M1910" s="26"/>
    </row>
    <row r="1911" spans="1:13" x14ac:dyDescent="0.15">
      <c r="A1911" s="32">
        <f t="shared" si="284"/>
        <v>381501</v>
      </c>
      <c r="B1911" s="25">
        <f t="shared" si="285"/>
        <v>381700</v>
      </c>
      <c r="C1911" s="24">
        <f t="shared" si="286"/>
        <v>29077</v>
      </c>
      <c r="D1911" s="24">
        <f t="shared" si="287"/>
        <v>46544</v>
      </c>
      <c r="E1911" s="24">
        <f t="shared" si="288"/>
        <v>27237</v>
      </c>
      <c r="F1911" s="24">
        <f t="shared" si="289"/>
        <v>78425</v>
      </c>
      <c r="G1911" s="24"/>
      <c r="K1911" s="24"/>
      <c r="L1911" s="24"/>
      <c r="M1911" s="24"/>
    </row>
    <row r="1912" spans="1:13" ht="15" x14ac:dyDescent="0.2">
      <c r="A1912" s="32">
        <f t="shared" si="284"/>
        <v>381701</v>
      </c>
      <c r="B1912" s="25">
        <f t="shared" si="285"/>
        <v>381900</v>
      </c>
      <c r="C1912" s="24">
        <f t="shared" si="286"/>
        <v>29091</v>
      </c>
      <c r="D1912" s="24">
        <f t="shared" si="287"/>
        <v>46568</v>
      </c>
      <c r="E1912" s="24">
        <f t="shared" si="288"/>
        <v>27251</v>
      </c>
      <c r="F1912" s="24">
        <f t="shared" si="289"/>
        <v>78465</v>
      </c>
      <c r="G1912" s="24"/>
      <c r="K1912" s="26"/>
      <c r="L1912" s="26"/>
      <c r="M1912" s="26"/>
    </row>
    <row r="1913" spans="1:13" ht="15" x14ac:dyDescent="0.2">
      <c r="A1913" s="32">
        <f t="shared" si="284"/>
        <v>381901</v>
      </c>
      <c r="B1913" s="25">
        <f t="shared" si="285"/>
        <v>382100</v>
      </c>
      <c r="C1913" s="24">
        <f t="shared" si="286"/>
        <v>29105</v>
      </c>
      <c r="D1913" s="24">
        <f t="shared" si="287"/>
        <v>46592</v>
      </c>
      <c r="E1913" s="24">
        <f t="shared" si="288"/>
        <v>27265</v>
      </c>
      <c r="F1913" s="24">
        <f t="shared" si="289"/>
        <v>78505</v>
      </c>
      <c r="G1913" s="24"/>
      <c r="K1913" s="26"/>
      <c r="L1913" s="26"/>
      <c r="M1913" s="26"/>
    </row>
    <row r="1914" spans="1:13" x14ac:dyDescent="0.15">
      <c r="A1914" s="32">
        <f t="shared" si="284"/>
        <v>382101</v>
      </c>
      <c r="B1914" s="25">
        <f t="shared" si="285"/>
        <v>382300</v>
      </c>
      <c r="C1914" s="24">
        <f t="shared" si="286"/>
        <v>29119</v>
      </c>
      <c r="D1914" s="24">
        <f t="shared" si="287"/>
        <v>46616</v>
      </c>
      <c r="E1914" s="24">
        <f t="shared" si="288"/>
        <v>27279</v>
      </c>
      <c r="F1914" s="24">
        <f t="shared" si="289"/>
        <v>78545</v>
      </c>
      <c r="G1914" s="24"/>
      <c r="K1914" s="24"/>
      <c r="L1914" s="24"/>
      <c r="M1914" s="24"/>
    </row>
    <row r="1915" spans="1:13" ht="15" x14ac:dyDescent="0.2">
      <c r="A1915" s="32">
        <f t="shared" si="284"/>
        <v>382301</v>
      </c>
      <c r="B1915" s="25">
        <f t="shared" si="285"/>
        <v>382500</v>
      </c>
      <c r="C1915" s="24">
        <f t="shared" si="286"/>
        <v>29133</v>
      </c>
      <c r="D1915" s="24">
        <f t="shared" si="287"/>
        <v>46640</v>
      </c>
      <c r="E1915" s="24">
        <f t="shared" si="288"/>
        <v>27293</v>
      </c>
      <c r="F1915" s="24">
        <f t="shared" si="289"/>
        <v>78585</v>
      </c>
      <c r="G1915" s="24"/>
      <c r="K1915" s="26"/>
      <c r="L1915" s="26"/>
      <c r="M1915" s="26"/>
    </row>
    <row r="1916" spans="1:13" ht="15" x14ac:dyDescent="0.2">
      <c r="A1916" s="32">
        <f t="shared" si="284"/>
        <v>382501</v>
      </c>
      <c r="B1916" s="25">
        <f t="shared" si="285"/>
        <v>382700</v>
      </c>
      <c r="C1916" s="24">
        <f t="shared" si="286"/>
        <v>29147</v>
      </c>
      <c r="D1916" s="24">
        <f t="shared" si="287"/>
        <v>46664</v>
      </c>
      <c r="E1916" s="24">
        <f t="shared" si="288"/>
        <v>27307</v>
      </c>
      <c r="F1916" s="24">
        <f t="shared" si="289"/>
        <v>78625</v>
      </c>
      <c r="G1916" s="24"/>
      <c r="K1916" s="26"/>
      <c r="L1916" s="26"/>
      <c r="M1916" s="26"/>
    </row>
    <row r="1917" spans="1:13" x14ac:dyDescent="0.15">
      <c r="A1917" s="32">
        <f t="shared" si="284"/>
        <v>382701</v>
      </c>
      <c r="B1917" s="25">
        <f t="shared" si="285"/>
        <v>382900</v>
      </c>
      <c r="C1917" s="24">
        <f t="shared" si="286"/>
        <v>29161</v>
      </c>
      <c r="D1917" s="24">
        <f t="shared" si="287"/>
        <v>46688</v>
      </c>
      <c r="E1917" s="24">
        <f t="shared" si="288"/>
        <v>27321</v>
      </c>
      <c r="F1917" s="24">
        <f t="shared" si="289"/>
        <v>78665</v>
      </c>
      <c r="G1917" s="24"/>
      <c r="K1917" s="24"/>
      <c r="L1917" s="24"/>
      <c r="M1917" s="24"/>
    </row>
    <row r="1918" spans="1:13" ht="15" x14ac:dyDescent="0.2">
      <c r="A1918" s="32">
        <f t="shared" si="284"/>
        <v>382901</v>
      </c>
      <c r="B1918" s="25">
        <f t="shared" si="285"/>
        <v>383100</v>
      </c>
      <c r="C1918" s="24">
        <f t="shared" si="286"/>
        <v>29175</v>
      </c>
      <c r="D1918" s="24">
        <f t="shared" si="287"/>
        <v>46712</v>
      </c>
      <c r="E1918" s="24">
        <f t="shared" si="288"/>
        <v>27335</v>
      </c>
      <c r="F1918" s="24">
        <f t="shared" si="289"/>
        <v>78705</v>
      </c>
      <c r="G1918" s="24"/>
      <c r="K1918" s="26"/>
      <c r="L1918" s="26"/>
      <c r="M1918" s="26"/>
    </row>
    <row r="1919" spans="1:13" ht="15" x14ac:dyDescent="0.2">
      <c r="A1919" s="32">
        <f t="shared" si="284"/>
        <v>383101</v>
      </c>
      <c r="B1919" s="25">
        <f t="shared" si="285"/>
        <v>383300</v>
      </c>
      <c r="C1919" s="24">
        <f t="shared" si="286"/>
        <v>29189</v>
      </c>
      <c r="D1919" s="24">
        <f t="shared" si="287"/>
        <v>46736</v>
      </c>
      <c r="E1919" s="24">
        <f t="shared" si="288"/>
        <v>27349</v>
      </c>
      <c r="F1919" s="24">
        <f t="shared" si="289"/>
        <v>78745</v>
      </c>
      <c r="G1919" s="24"/>
      <c r="K1919" s="26"/>
      <c r="L1919" s="26"/>
      <c r="M1919" s="26"/>
    </row>
    <row r="1920" spans="1:13" x14ac:dyDescent="0.15">
      <c r="A1920" s="32">
        <f t="shared" si="284"/>
        <v>383301</v>
      </c>
      <c r="B1920" s="25">
        <f t="shared" si="285"/>
        <v>383500</v>
      </c>
      <c r="C1920" s="24">
        <f t="shared" si="286"/>
        <v>29203</v>
      </c>
      <c r="D1920" s="24">
        <f t="shared" si="287"/>
        <v>46760</v>
      </c>
      <c r="E1920" s="24">
        <f t="shared" si="288"/>
        <v>27363</v>
      </c>
      <c r="F1920" s="24">
        <f t="shared" si="289"/>
        <v>78785</v>
      </c>
      <c r="G1920" s="24"/>
      <c r="K1920" s="24"/>
      <c r="L1920" s="24"/>
      <c r="M1920" s="24"/>
    </row>
    <row r="1921" spans="1:13" ht="15" x14ac:dyDescent="0.2">
      <c r="A1921" s="32">
        <f t="shared" si="284"/>
        <v>383501</v>
      </c>
      <c r="B1921" s="25">
        <f t="shared" si="285"/>
        <v>383700</v>
      </c>
      <c r="C1921" s="24">
        <f t="shared" si="286"/>
        <v>29217</v>
      </c>
      <c r="D1921" s="24">
        <f t="shared" si="287"/>
        <v>46784</v>
      </c>
      <c r="E1921" s="24">
        <f t="shared" si="288"/>
        <v>27377</v>
      </c>
      <c r="F1921" s="24">
        <f t="shared" si="289"/>
        <v>78825</v>
      </c>
      <c r="G1921" s="24"/>
      <c r="K1921" s="26"/>
      <c r="L1921" s="26"/>
      <c r="M1921" s="26"/>
    </row>
    <row r="1922" spans="1:13" ht="15" x14ac:dyDescent="0.2">
      <c r="A1922" s="32">
        <f t="shared" si="284"/>
        <v>383701</v>
      </c>
      <c r="B1922" s="25">
        <f t="shared" si="285"/>
        <v>383900</v>
      </c>
      <c r="C1922" s="24">
        <f t="shared" si="286"/>
        <v>29231</v>
      </c>
      <c r="D1922" s="24">
        <f t="shared" si="287"/>
        <v>46808</v>
      </c>
      <c r="E1922" s="24">
        <f t="shared" si="288"/>
        <v>27391</v>
      </c>
      <c r="F1922" s="24">
        <f t="shared" si="289"/>
        <v>78865</v>
      </c>
      <c r="G1922" s="24"/>
      <c r="K1922" s="26"/>
      <c r="L1922" s="26"/>
      <c r="M1922" s="26"/>
    </row>
    <row r="1923" spans="1:13" x14ac:dyDescent="0.15">
      <c r="A1923" s="32">
        <f t="shared" si="284"/>
        <v>383901</v>
      </c>
      <c r="B1923" s="25">
        <f t="shared" si="285"/>
        <v>384100</v>
      </c>
      <c r="C1923" s="24">
        <f t="shared" si="286"/>
        <v>29245</v>
      </c>
      <c r="D1923" s="24">
        <f t="shared" si="287"/>
        <v>46832</v>
      </c>
      <c r="E1923" s="24">
        <f t="shared" si="288"/>
        <v>27405</v>
      </c>
      <c r="F1923" s="24">
        <f t="shared" si="289"/>
        <v>78905</v>
      </c>
      <c r="G1923" s="24"/>
      <c r="K1923" s="24"/>
      <c r="L1923" s="24"/>
      <c r="M1923" s="24"/>
    </row>
    <row r="1924" spans="1:13" ht="15" x14ac:dyDescent="0.2">
      <c r="A1924" s="32">
        <f t="shared" si="284"/>
        <v>384101</v>
      </c>
      <c r="B1924" s="25">
        <f t="shared" si="285"/>
        <v>384300</v>
      </c>
      <c r="C1924" s="24">
        <f t="shared" si="286"/>
        <v>29259</v>
      </c>
      <c r="D1924" s="24">
        <f t="shared" si="287"/>
        <v>46856</v>
      </c>
      <c r="E1924" s="24">
        <f t="shared" si="288"/>
        <v>27419</v>
      </c>
      <c r="F1924" s="24">
        <f t="shared" si="289"/>
        <v>78945</v>
      </c>
      <c r="G1924" s="24"/>
      <c r="K1924" s="26"/>
      <c r="L1924" s="26"/>
      <c r="M1924" s="26"/>
    </row>
    <row r="1925" spans="1:13" ht="15" x14ac:dyDescent="0.2">
      <c r="A1925" s="32">
        <f t="shared" si="284"/>
        <v>384301</v>
      </c>
      <c r="B1925" s="25">
        <f t="shared" si="285"/>
        <v>384500</v>
      </c>
      <c r="C1925" s="24">
        <f t="shared" si="286"/>
        <v>29273</v>
      </c>
      <c r="D1925" s="24">
        <f t="shared" si="287"/>
        <v>46880</v>
      </c>
      <c r="E1925" s="24">
        <f t="shared" si="288"/>
        <v>27433</v>
      </c>
      <c r="F1925" s="24">
        <f t="shared" si="289"/>
        <v>78985</v>
      </c>
      <c r="G1925" s="24"/>
      <c r="K1925" s="26"/>
      <c r="L1925" s="26"/>
      <c r="M1925" s="26"/>
    </row>
    <row r="1926" spans="1:13" x14ac:dyDescent="0.15">
      <c r="A1926" s="32">
        <f t="shared" ref="A1926:A1989" si="290">B1925+1</f>
        <v>384501</v>
      </c>
      <c r="B1926" s="25">
        <f t="shared" ref="B1926:B1989" si="291">B1925+200</f>
        <v>384700</v>
      </c>
      <c r="C1926" s="24">
        <f t="shared" si="286"/>
        <v>29287</v>
      </c>
      <c r="D1926" s="24">
        <f t="shared" si="287"/>
        <v>46904</v>
      </c>
      <c r="E1926" s="24">
        <f t="shared" si="288"/>
        <v>27447</v>
      </c>
      <c r="F1926" s="24">
        <f t="shared" si="289"/>
        <v>79025</v>
      </c>
      <c r="G1926" s="24"/>
      <c r="K1926" s="24"/>
      <c r="L1926" s="24"/>
      <c r="M1926" s="24"/>
    </row>
    <row r="1927" spans="1:13" ht="15" x14ac:dyDescent="0.2">
      <c r="A1927" s="32">
        <f t="shared" si="290"/>
        <v>384701</v>
      </c>
      <c r="B1927" s="25">
        <f t="shared" si="291"/>
        <v>384900</v>
      </c>
      <c r="C1927" s="24">
        <f t="shared" si="286"/>
        <v>29301</v>
      </c>
      <c r="D1927" s="24">
        <f t="shared" si="287"/>
        <v>46928</v>
      </c>
      <c r="E1927" s="24">
        <f t="shared" si="288"/>
        <v>27461</v>
      </c>
      <c r="F1927" s="24">
        <f t="shared" si="289"/>
        <v>79065</v>
      </c>
      <c r="G1927" s="24"/>
      <c r="K1927" s="26"/>
      <c r="L1927" s="26"/>
      <c r="M1927" s="26"/>
    </row>
    <row r="1928" spans="1:13" ht="15" x14ac:dyDescent="0.2">
      <c r="A1928" s="32">
        <f t="shared" si="290"/>
        <v>384901</v>
      </c>
      <c r="B1928" s="25">
        <f t="shared" si="291"/>
        <v>385100</v>
      </c>
      <c r="C1928" s="24">
        <f t="shared" si="286"/>
        <v>29315</v>
      </c>
      <c r="D1928" s="24">
        <f t="shared" si="287"/>
        <v>46952</v>
      </c>
      <c r="E1928" s="24">
        <f t="shared" si="288"/>
        <v>27475</v>
      </c>
      <c r="F1928" s="24">
        <f t="shared" si="289"/>
        <v>79105</v>
      </c>
      <c r="G1928" s="24"/>
      <c r="K1928" s="26"/>
      <c r="L1928" s="26"/>
      <c r="M1928" s="26"/>
    </row>
    <row r="1929" spans="1:13" x14ac:dyDescent="0.15">
      <c r="A1929" s="32">
        <f t="shared" si="290"/>
        <v>385101</v>
      </c>
      <c r="B1929" s="25">
        <f t="shared" si="291"/>
        <v>385300</v>
      </c>
      <c r="C1929" s="24">
        <f t="shared" si="286"/>
        <v>29329</v>
      </c>
      <c r="D1929" s="24">
        <f t="shared" si="287"/>
        <v>46976</v>
      </c>
      <c r="E1929" s="24">
        <f t="shared" si="288"/>
        <v>27489</v>
      </c>
      <c r="F1929" s="24">
        <f t="shared" si="289"/>
        <v>79145</v>
      </c>
      <c r="G1929" s="24"/>
      <c r="K1929" s="24"/>
      <c r="L1929" s="24"/>
      <c r="M1929" s="24"/>
    </row>
    <row r="1930" spans="1:13" ht="15" x14ac:dyDescent="0.2">
      <c r="A1930" s="32">
        <f t="shared" si="290"/>
        <v>385301</v>
      </c>
      <c r="B1930" s="25">
        <f t="shared" si="291"/>
        <v>385500</v>
      </c>
      <c r="C1930" s="24">
        <f t="shared" si="286"/>
        <v>29343</v>
      </c>
      <c r="D1930" s="24">
        <f t="shared" si="287"/>
        <v>47000</v>
      </c>
      <c r="E1930" s="24">
        <f t="shared" si="288"/>
        <v>27503</v>
      </c>
      <c r="F1930" s="24">
        <f t="shared" si="289"/>
        <v>79185</v>
      </c>
      <c r="G1930" s="24"/>
      <c r="K1930" s="26"/>
      <c r="L1930" s="26"/>
      <c r="M1930" s="26"/>
    </row>
    <row r="1931" spans="1:13" ht="15" x14ac:dyDescent="0.2">
      <c r="A1931" s="32">
        <f t="shared" si="290"/>
        <v>385501</v>
      </c>
      <c r="B1931" s="25">
        <f t="shared" si="291"/>
        <v>385700</v>
      </c>
      <c r="C1931" s="24">
        <f t="shared" si="286"/>
        <v>29357</v>
      </c>
      <c r="D1931" s="24">
        <f t="shared" si="287"/>
        <v>47024</v>
      </c>
      <c r="E1931" s="24">
        <f t="shared" si="288"/>
        <v>27517</v>
      </c>
      <c r="F1931" s="24">
        <f t="shared" si="289"/>
        <v>79225</v>
      </c>
      <c r="G1931" s="24"/>
      <c r="K1931" s="26"/>
      <c r="L1931" s="26"/>
      <c r="M1931" s="26"/>
    </row>
    <row r="1932" spans="1:13" x14ac:dyDescent="0.15">
      <c r="A1932" s="32">
        <f t="shared" si="290"/>
        <v>385701</v>
      </c>
      <c r="B1932" s="25">
        <f t="shared" si="291"/>
        <v>385900</v>
      </c>
      <c r="C1932" s="24">
        <f t="shared" si="286"/>
        <v>29371</v>
      </c>
      <c r="D1932" s="24">
        <f t="shared" si="287"/>
        <v>47048</v>
      </c>
      <c r="E1932" s="24">
        <f t="shared" si="288"/>
        <v>27531</v>
      </c>
      <c r="F1932" s="24">
        <f t="shared" si="289"/>
        <v>79265</v>
      </c>
      <c r="G1932" s="24"/>
      <c r="K1932" s="24"/>
      <c r="L1932" s="24"/>
      <c r="M1932" s="24"/>
    </row>
    <row r="1933" spans="1:13" ht="15" x14ac:dyDescent="0.2">
      <c r="A1933" s="32">
        <f t="shared" si="290"/>
        <v>385901</v>
      </c>
      <c r="B1933" s="25">
        <f t="shared" si="291"/>
        <v>386100</v>
      </c>
      <c r="C1933" s="24">
        <f t="shared" si="286"/>
        <v>29385</v>
      </c>
      <c r="D1933" s="24">
        <f t="shared" si="287"/>
        <v>47072</v>
      </c>
      <c r="E1933" s="24">
        <f t="shared" si="288"/>
        <v>27545</v>
      </c>
      <c r="F1933" s="24">
        <f t="shared" si="289"/>
        <v>79305</v>
      </c>
      <c r="G1933" s="24"/>
      <c r="K1933" s="26"/>
      <c r="L1933" s="26"/>
      <c r="M1933" s="26"/>
    </row>
    <row r="1934" spans="1:13" ht="15" x14ac:dyDescent="0.2">
      <c r="A1934" s="32">
        <f t="shared" si="290"/>
        <v>386101</v>
      </c>
      <c r="B1934" s="25">
        <f t="shared" si="291"/>
        <v>386300</v>
      </c>
      <c r="C1934" s="24">
        <f t="shared" si="286"/>
        <v>29399</v>
      </c>
      <c r="D1934" s="24">
        <f t="shared" si="287"/>
        <v>47096</v>
      </c>
      <c r="E1934" s="24">
        <f t="shared" si="288"/>
        <v>27559</v>
      </c>
      <c r="F1934" s="24">
        <f t="shared" si="289"/>
        <v>79345</v>
      </c>
      <c r="G1934" s="24"/>
      <c r="K1934" s="26"/>
      <c r="L1934" s="26"/>
      <c r="M1934" s="26"/>
    </row>
    <row r="1935" spans="1:13" x14ac:dyDescent="0.15">
      <c r="A1935" s="32">
        <f t="shared" si="290"/>
        <v>386301</v>
      </c>
      <c r="B1935" s="25">
        <f t="shared" si="291"/>
        <v>386500</v>
      </c>
      <c r="C1935" s="24">
        <f t="shared" si="286"/>
        <v>29413</v>
      </c>
      <c r="D1935" s="24">
        <f t="shared" si="287"/>
        <v>47120</v>
      </c>
      <c r="E1935" s="24">
        <f t="shared" si="288"/>
        <v>27573</v>
      </c>
      <c r="F1935" s="24">
        <f t="shared" si="289"/>
        <v>79385</v>
      </c>
      <c r="G1935" s="24"/>
      <c r="K1935" s="24"/>
      <c r="L1935" s="24"/>
      <c r="M1935" s="24"/>
    </row>
    <row r="1936" spans="1:13" ht="15" x14ac:dyDescent="0.2">
      <c r="A1936" s="32">
        <f t="shared" si="290"/>
        <v>386501</v>
      </c>
      <c r="B1936" s="25">
        <f t="shared" si="291"/>
        <v>386700</v>
      </c>
      <c r="C1936" s="24">
        <f t="shared" si="286"/>
        <v>29427</v>
      </c>
      <c r="D1936" s="24">
        <f t="shared" si="287"/>
        <v>47144</v>
      </c>
      <c r="E1936" s="24">
        <f t="shared" si="288"/>
        <v>27587</v>
      </c>
      <c r="F1936" s="24">
        <f t="shared" si="289"/>
        <v>79425</v>
      </c>
      <c r="G1936" s="24"/>
      <c r="K1936" s="26"/>
      <c r="L1936" s="26"/>
      <c r="M1936" s="26"/>
    </row>
    <row r="1937" spans="1:13" ht="15" x14ac:dyDescent="0.2">
      <c r="A1937" s="32">
        <f t="shared" si="290"/>
        <v>386701</v>
      </c>
      <c r="B1937" s="25">
        <f t="shared" si="291"/>
        <v>386900</v>
      </c>
      <c r="C1937" s="24">
        <f t="shared" si="286"/>
        <v>29441</v>
      </c>
      <c r="D1937" s="24">
        <f t="shared" si="287"/>
        <v>47168</v>
      </c>
      <c r="E1937" s="24">
        <f t="shared" si="288"/>
        <v>27601</v>
      </c>
      <c r="F1937" s="24">
        <f t="shared" si="289"/>
        <v>79465</v>
      </c>
      <c r="G1937" s="24"/>
      <c r="K1937" s="26"/>
      <c r="L1937" s="26"/>
      <c r="M1937" s="26"/>
    </row>
    <row r="1938" spans="1:13" x14ac:dyDescent="0.15">
      <c r="A1938" s="32">
        <f t="shared" si="290"/>
        <v>386901</v>
      </c>
      <c r="B1938" s="25">
        <f t="shared" si="291"/>
        <v>387100</v>
      </c>
      <c r="C1938" s="24">
        <f t="shared" si="286"/>
        <v>29455</v>
      </c>
      <c r="D1938" s="24">
        <f t="shared" si="287"/>
        <v>47192</v>
      </c>
      <c r="E1938" s="24">
        <f t="shared" si="288"/>
        <v>27615</v>
      </c>
      <c r="F1938" s="24">
        <f t="shared" si="289"/>
        <v>79505</v>
      </c>
      <c r="G1938" s="24"/>
      <c r="K1938" s="24"/>
      <c r="L1938" s="24"/>
      <c r="M1938" s="24"/>
    </row>
    <row r="1939" spans="1:13" ht="15" x14ac:dyDescent="0.2">
      <c r="A1939" s="32">
        <f t="shared" si="290"/>
        <v>387101</v>
      </c>
      <c r="B1939" s="25">
        <f t="shared" si="291"/>
        <v>387300</v>
      </c>
      <c r="C1939" s="24">
        <f t="shared" si="286"/>
        <v>29469</v>
      </c>
      <c r="D1939" s="24">
        <f t="shared" si="287"/>
        <v>47216</v>
      </c>
      <c r="E1939" s="24">
        <f t="shared" si="288"/>
        <v>27629</v>
      </c>
      <c r="F1939" s="24">
        <f t="shared" si="289"/>
        <v>79545</v>
      </c>
      <c r="G1939" s="24"/>
      <c r="K1939" s="26"/>
      <c r="L1939" s="26"/>
      <c r="M1939" s="26"/>
    </row>
    <row r="1940" spans="1:13" ht="15" x14ac:dyDescent="0.2">
      <c r="A1940" s="32">
        <f t="shared" si="290"/>
        <v>387301</v>
      </c>
      <c r="B1940" s="25">
        <f t="shared" si="291"/>
        <v>387500</v>
      </c>
      <c r="C1940" s="24">
        <f t="shared" si="286"/>
        <v>29483</v>
      </c>
      <c r="D1940" s="24">
        <f t="shared" si="287"/>
        <v>47240</v>
      </c>
      <c r="E1940" s="24">
        <f t="shared" si="288"/>
        <v>27643</v>
      </c>
      <c r="F1940" s="24">
        <f t="shared" si="289"/>
        <v>79585</v>
      </c>
      <c r="G1940" s="24"/>
      <c r="K1940" s="26"/>
      <c r="L1940" s="26"/>
      <c r="M1940" s="26"/>
    </row>
    <row r="1941" spans="1:13" x14ac:dyDescent="0.15">
      <c r="A1941" s="32">
        <f t="shared" si="290"/>
        <v>387501</v>
      </c>
      <c r="B1941" s="25">
        <f t="shared" si="291"/>
        <v>387700</v>
      </c>
      <c r="C1941" s="24">
        <f t="shared" si="286"/>
        <v>29497</v>
      </c>
      <c r="D1941" s="24">
        <f t="shared" si="287"/>
        <v>47264</v>
      </c>
      <c r="E1941" s="24">
        <f t="shared" si="288"/>
        <v>27657</v>
      </c>
      <c r="F1941" s="24">
        <f t="shared" si="289"/>
        <v>79625</v>
      </c>
      <c r="G1941" s="24"/>
      <c r="K1941" s="24"/>
      <c r="L1941" s="24"/>
      <c r="M1941" s="24"/>
    </row>
    <row r="1942" spans="1:13" ht="15" x14ac:dyDescent="0.2">
      <c r="A1942" s="32">
        <f t="shared" si="290"/>
        <v>387701</v>
      </c>
      <c r="B1942" s="25">
        <f t="shared" si="291"/>
        <v>387900</v>
      </c>
      <c r="C1942" s="24">
        <f t="shared" si="286"/>
        <v>29511</v>
      </c>
      <c r="D1942" s="24">
        <f t="shared" si="287"/>
        <v>47288</v>
      </c>
      <c r="E1942" s="24">
        <f t="shared" si="288"/>
        <v>27671</v>
      </c>
      <c r="F1942" s="24">
        <f t="shared" si="289"/>
        <v>79665</v>
      </c>
      <c r="G1942" s="24"/>
      <c r="K1942" s="26"/>
      <c r="L1942" s="26"/>
      <c r="M1942" s="26"/>
    </row>
    <row r="1943" spans="1:13" ht="15" x14ac:dyDescent="0.2">
      <c r="A1943" s="32">
        <f t="shared" si="290"/>
        <v>387901</v>
      </c>
      <c r="B1943" s="25">
        <f t="shared" si="291"/>
        <v>388100</v>
      </c>
      <c r="C1943" s="24">
        <f t="shared" si="286"/>
        <v>29525</v>
      </c>
      <c r="D1943" s="24">
        <f t="shared" si="287"/>
        <v>47312</v>
      </c>
      <c r="E1943" s="24">
        <f t="shared" si="288"/>
        <v>27685</v>
      </c>
      <c r="F1943" s="24">
        <f t="shared" si="289"/>
        <v>79705</v>
      </c>
      <c r="G1943" s="24"/>
      <c r="K1943" s="26"/>
      <c r="L1943" s="26"/>
      <c r="M1943" s="26"/>
    </row>
    <row r="1944" spans="1:13" x14ac:dyDescent="0.15">
      <c r="A1944" s="32">
        <f t="shared" si="290"/>
        <v>388101</v>
      </c>
      <c r="B1944" s="25">
        <f t="shared" si="291"/>
        <v>388300</v>
      </c>
      <c r="C1944" s="24">
        <f t="shared" si="286"/>
        <v>29539</v>
      </c>
      <c r="D1944" s="24">
        <f t="shared" si="287"/>
        <v>47336</v>
      </c>
      <c r="E1944" s="24">
        <f t="shared" si="288"/>
        <v>27699</v>
      </c>
      <c r="F1944" s="24">
        <f t="shared" si="289"/>
        <v>79745</v>
      </c>
      <c r="G1944" s="24"/>
      <c r="K1944" s="24"/>
      <c r="L1944" s="24"/>
      <c r="M1944" s="24"/>
    </row>
    <row r="1945" spans="1:13" ht="15" x14ac:dyDescent="0.2">
      <c r="A1945" s="32">
        <f t="shared" si="290"/>
        <v>388301</v>
      </c>
      <c r="B1945" s="25">
        <f t="shared" si="291"/>
        <v>388500</v>
      </c>
      <c r="C1945" s="24">
        <f t="shared" si="286"/>
        <v>29553</v>
      </c>
      <c r="D1945" s="24">
        <f t="shared" si="287"/>
        <v>47360</v>
      </c>
      <c r="E1945" s="24">
        <f t="shared" si="288"/>
        <v>27713</v>
      </c>
      <c r="F1945" s="24">
        <f t="shared" si="289"/>
        <v>79785</v>
      </c>
      <c r="G1945" s="24"/>
      <c r="K1945" s="26"/>
      <c r="L1945" s="26"/>
      <c r="M1945" s="26"/>
    </row>
    <row r="1946" spans="1:13" ht="15" x14ac:dyDescent="0.2">
      <c r="A1946" s="32">
        <f t="shared" si="290"/>
        <v>388501</v>
      </c>
      <c r="B1946" s="25">
        <f t="shared" si="291"/>
        <v>388700</v>
      </c>
      <c r="C1946" s="24">
        <f t="shared" si="286"/>
        <v>29567</v>
      </c>
      <c r="D1946" s="24">
        <f t="shared" si="287"/>
        <v>47384</v>
      </c>
      <c r="E1946" s="24">
        <f t="shared" si="288"/>
        <v>27727</v>
      </c>
      <c r="F1946" s="24">
        <f t="shared" si="289"/>
        <v>79825</v>
      </c>
      <c r="G1946" s="24"/>
      <c r="K1946" s="26"/>
      <c r="L1946" s="26"/>
      <c r="M1946" s="26"/>
    </row>
    <row r="1947" spans="1:13" x14ac:dyDescent="0.15">
      <c r="A1947" s="32">
        <f t="shared" si="290"/>
        <v>388701</v>
      </c>
      <c r="B1947" s="25">
        <f t="shared" si="291"/>
        <v>388900</v>
      </c>
      <c r="C1947" s="24">
        <f t="shared" si="286"/>
        <v>29581</v>
      </c>
      <c r="D1947" s="24">
        <f t="shared" si="287"/>
        <v>47408</v>
      </c>
      <c r="E1947" s="24">
        <f t="shared" si="288"/>
        <v>27741</v>
      </c>
      <c r="F1947" s="24">
        <f t="shared" si="289"/>
        <v>79865</v>
      </c>
      <c r="G1947" s="24"/>
      <c r="K1947" s="24"/>
      <c r="L1947" s="24"/>
      <c r="M1947" s="24"/>
    </row>
    <row r="1948" spans="1:13" ht="15" x14ac:dyDescent="0.2">
      <c r="A1948" s="32">
        <f t="shared" si="290"/>
        <v>388901</v>
      </c>
      <c r="B1948" s="25">
        <f t="shared" si="291"/>
        <v>389100</v>
      </c>
      <c r="C1948" s="24">
        <f t="shared" si="286"/>
        <v>29595</v>
      </c>
      <c r="D1948" s="24">
        <f t="shared" si="287"/>
        <v>47432</v>
      </c>
      <c r="E1948" s="24">
        <f t="shared" si="288"/>
        <v>27755</v>
      </c>
      <c r="F1948" s="24">
        <f t="shared" si="289"/>
        <v>79905</v>
      </c>
      <c r="G1948" s="24"/>
      <c r="K1948" s="26"/>
      <c r="L1948" s="26"/>
      <c r="M1948" s="26"/>
    </row>
    <row r="1949" spans="1:13" ht="15" x14ac:dyDescent="0.2">
      <c r="A1949" s="32">
        <f t="shared" si="290"/>
        <v>389101</v>
      </c>
      <c r="B1949" s="25">
        <f t="shared" si="291"/>
        <v>389300</v>
      </c>
      <c r="C1949" s="24">
        <f t="shared" si="286"/>
        <v>29609</v>
      </c>
      <c r="D1949" s="24">
        <f t="shared" si="287"/>
        <v>47456</v>
      </c>
      <c r="E1949" s="24">
        <f t="shared" si="288"/>
        <v>27769</v>
      </c>
      <c r="F1949" s="24">
        <f t="shared" si="289"/>
        <v>79945</v>
      </c>
      <c r="G1949" s="24"/>
      <c r="K1949" s="26"/>
      <c r="L1949" s="26"/>
      <c r="M1949" s="26"/>
    </row>
    <row r="1950" spans="1:13" x14ac:dyDescent="0.15">
      <c r="A1950" s="32">
        <f t="shared" si="290"/>
        <v>389301</v>
      </c>
      <c r="B1950" s="25">
        <f t="shared" si="291"/>
        <v>389500</v>
      </c>
      <c r="C1950" s="24">
        <f t="shared" ref="C1950:C1999" si="292">C1949+($B1950-$B1949)*(VLOOKUP($A1950,$H$4:$M$14,3))</f>
        <v>29623</v>
      </c>
      <c r="D1950" s="24">
        <f t="shared" ref="D1950:D1999" si="293">D1949+($B1950-$B1949)*(VLOOKUP($A1950,$H$4:$M$14,4))</f>
        <v>47480</v>
      </c>
      <c r="E1950" s="24">
        <f t="shared" ref="E1950:E1999" si="294">E1949+($B1950-$B1949)*(VLOOKUP($A1950,$H$4:$M$14,5))</f>
        <v>27783</v>
      </c>
      <c r="F1950" s="24">
        <f t="shared" ref="F1950:F1999" si="295">F1949+($B1950-$B1949)*(VLOOKUP($A1950,$H$4:$M$14,6))</f>
        <v>79985</v>
      </c>
      <c r="G1950" s="24"/>
      <c r="K1950" s="24"/>
      <c r="L1950" s="24"/>
      <c r="M1950" s="24"/>
    </row>
    <row r="1951" spans="1:13" ht="15" x14ac:dyDescent="0.2">
      <c r="A1951" s="32">
        <f t="shared" si="290"/>
        <v>389501</v>
      </c>
      <c r="B1951" s="25">
        <f t="shared" si="291"/>
        <v>389700</v>
      </c>
      <c r="C1951" s="24">
        <f t="shared" si="292"/>
        <v>29637</v>
      </c>
      <c r="D1951" s="24">
        <f t="shared" si="293"/>
        <v>47504</v>
      </c>
      <c r="E1951" s="24">
        <f t="shared" si="294"/>
        <v>27797</v>
      </c>
      <c r="F1951" s="24">
        <f t="shared" si="295"/>
        <v>80025</v>
      </c>
      <c r="G1951" s="24"/>
      <c r="K1951" s="26"/>
      <c r="L1951" s="26"/>
      <c r="M1951" s="26"/>
    </row>
    <row r="1952" spans="1:13" ht="15" x14ac:dyDescent="0.2">
      <c r="A1952" s="32">
        <f t="shared" si="290"/>
        <v>389701</v>
      </c>
      <c r="B1952" s="25">
        <f t="shared" si="291"/>
        <v>389900</v>
      </c>
      <c r="C1952" s="24">
        <f t="shared" si="292"/>
        <v>29651</v>
      </c>
      <c r="D1952" s="24">
        <f t="shared" si="293"/>
        <v>47528</v>
      </c>
      <c r="E1952" s="24">
        <f t="shared" si="294"/>
        <v>27811</v>
      </c>
      <c r="F1952" s="24">
        <f t="shared" si="295"/>
        <v>80065</v>
      </c>
      <c r="G1952" s="24"/>
      <c r="K1952" s="26"/>
      <c r="L1952" s="26"/>
      <c r="M1952" s="26"/>
    </row>
    <row r="1953" spans="1:13" x14ac:dyDescent="0.15">
      <c r="A1953" s="32">
        <f t="shared" si="290"/>
        <v>389901</v>
      </c>
      <c r="B1953" s="25">
        <f t="shared" si="291"/>
        <v>390100</v>
      </c>
      <c r="C1953" s="24">
        <f t="shared" si="292"/>
        <v>29665</v>
      </c>
      <c r="D1953" s="24">
        <f t="shared" si="293"/>
        <v>47552</v>
      </c>
      <c r="E1953" s="24">
        <f t="shared" si="294"/>
        <v>27825</v>
      </c>
      <c r="F1953" s="24">
        <f t="shared" si="295"/>
        <v>80105</v>
      </c>
      <c r="G1953" s="24"/>
      <c r="K1953" s="24"/>
      <c r="L1953" s="24"/>
      <c r="M1953" s="24"/>
    </row>
    <row r="1954" spans="1:13" ht="15" x14ac:dyDescent="0.2">
      <c r="A1954" s="32">
        <f t="shared" si="290"/>
        <v>390101</v>
      </c>
      <c r="B1954" s="25">
        <f t="shared" si="291"/>
        <v>390300</v>
      </c>
      <c r="C1954" s="24">
        <f t="shared" si="292"/>
        <v>29679</v>
      </c>
      <c r="D1954" s="24">
        <f t="shared" si="293"/>
        <v>47576</v>
      </c>
      <c r="E1954" s="24">
        <f t="shared" si="294"/>
        <v>27839</v>
      </c>
      <c r="F1954" s="24">
        <f t="shared" si="295"/>
        <v>80145</v>
      </c>
      <c r="G1954" s="24"/>
      <c r="K1954" s="26"/>
      <c r="L1954" s="26"/>
      <c r="M1954" s="26"/>
    </row>
    <row r="1955" spans="1:13" ht="15" x14ac:dyDescent="0.2">
      <c r="A1955" s="32">
        <f t="shared" si="290"/>
        <v>390301</v>
      </c>
      <c r="B1955" s="25">
        <f t="shared" si="291"/>
        <v>390500</v>
      </c>
      <c r="C1955" s="24">
        <f t="shared" si="292"/>
        <v>29693</v>
      </c>
      <c r="D1955" s="24">
        <f t="shared" si="293"/>
        <v>47600</v>
      </c>
      <c r="E1955" s="24">
        <f t="shared" si="294"/>
        <v>27853</v>
      </c>
      <c r="F1955" s="24">
        <f t="shared" si="295"/>
        <v>80185</v>
      </c>
      <c r="G1955" s="24"/>
      <c r="K1955" s="26"/>
      <c r="L1955" s="26"/>
      <c r="M1955" s="26"/>
    </row>
    <row r="1956" spans="1:13" x14ac:dyDescent="0.15">
      <c r="A1956" s="32">
        <f t="shared" si="290"/>
        <v>390501</v>
      </c>
      <c r="B1956" s="25">
        <f t="shared" si="291"/>
        <v>390700</v>
      </c>
      <c r="C1956" s="24">
        <f t="shared" si="292"/>
        <v>29707</v>
      </c>
      <c r="D1956" s="24">
        <f t="shared" si="293"/>
        <v>47624</v>
      </c>
      <c r="E1956" s="24">
        <f t="shared" si="294"/>
        <v>27867</v>
      </c>
      <c r="F1956" s="24">
        <f t="shared" si="295"/>
        <v>80225</v>
      </c>
      <c r="G1956" s="24"/>
      <c r="K1956" s="24"/>
      <c r="L1956" s="24"/>
      <c r="M1956" s="24"/>
    </row>
    <row r="1957" spans="1:13" ht="15" x14ac:dyDescent="0.2">
      <c r="A1957" s="32">
        <f t="shared" si="290"/>
        <v>390701</v>
      </c>
      <c r="B1957" s="25">
        <f t="shared" si="291"/>
        <v>390900</v>
      </c>
      <c r="C1957" s="24">
        <f t="shared" si="292"/>
        <v>29721</v>
      </c>
      <c r="D1957" s="24">
        <f t="shared" si="293"/>
        <v>47648</v>
      </c>
      <c r="E1957" s="24">
        <f t="shared" si="294"/>
        <v>27881</v>
      </c>
      <c r="F1957" s="24">
        <f t="shared" si="295"/>
        <v>80265</v>
      </c>
      <c r="G1957" s="24"/>
      <c r="K1957" s="26"/>
      <c r="L1957" s="26"/>
      <c r="M1957" s="26"/>
    </row>
    <row r="1958" spans="1:13" ht="15" x14ac:dyDescent="0.2">
      <c r="A1958" s="32">
        <f t="shared" si="290"/>
        <v>390901</v>
      </c>
      <c r="B1958" s="25">
        <f t="shared" si="291"/>
        <v>391100</v>
      </c>
      <c r="C1958" s="24">
        <f t="shared" si="292"/>
        <v>29735</v>
      </c>
      <c r="D1958" s="24">
        <f t="shared" si="293"/>
        <v>47672</v>
      </c>
      <c r="E1958" s="24">
        <f t="shared" si="294"/>
        <v>27895</v>
      </c>
      <c r="F1958" s="24">
        <f t="shared" si="295"/>
        <v>80305</v>
      </c>
      <c r="G1958" s="24"/>
      <c r="K1958" s="26"/>
      <c r="L1958" s="26"/>
      <c r="M1958" s="26"/>
    </row>
    <row r="1959" spans="1:13" x14ac:dyDescent="0.15">
      <c r="A1959" s="32">
        <f t="shared" si="290"/>
        <v>391101</v>
      </c>
      <c r="B1959" s="25">
        <f t="shared" si="291"/>
        <v>391300</v>
      </c>
      <c r="C1959" s="24">
        <f t="shared" si="292"/>
        <v>29749</v>
      </c>
      <c r="D1959" s="24">
        <f t="shared" si="293"/>
        <v>47696</v>
      </c>
      <c r="E1959" s="24">
        <f t="shared" si="294"/>
        <v>27909</v>
      </c>
      <c r="F1959" s="24">
        <f t="shared" si="295"/>
        <v>80345</v>
      </c>
      <c r="G1959" s="24"/>
      <c r="K1959" s="24"/>
      <c r="L1959" s="24"/>
      <c r="M1959" s="24"/>
    </row>
    <row r="1960" spans="1:13" ht="15" x14ac:dyDescent="0.2">
      <c r="A1960" s="32">
        <f t="shared" si="290"/>
        <v>391301</v>
      </c>
      <c r="B1960" s="25">
        <f t="shared" si="291"/>
        <v>391500</v>
      </c>
      <c r="C1960" s="24">
        <f t="shared" si="292"/>
        <v>29763</v>
      </c>
      <c r="D1960" s="24">
        <f t="shared" si="293"/>
        <v>47720</v>
      </c>
      <c r="E1960" s="24">
        <f t="shared" si="294"/>
        <v>27923</v>
      </c>
      <c r="F1960" s="24">
        <f t="shared" si="295"/>
        <v>80385</v>
      </c>
      <c r="G1960" s="24"/>
      <c r="K1960" s="26"/>
      <c r="L1960" s="26"/>
      <c r="M1960" s="26"/>
    </row>
    <row r="1961" spans="1:13" ht="15" x14ac:dyDescent="0.2">
      <c r="A1961" s="32">
        <f t="shared" si="290"/>
        <v>391501</v>
      </c>
      <c r="B1961" s="25">
        <f t="shared" si="291"/>
        <v>391700</v>
      </c>
      <c r="C1961" s="24">
        <f t="shared" si="292"/>
        <v>29777</v>
      </c>
      <c r="D1961" s="24">
        <f t="shared" si="293"/>
        <v>47744</v>
      </c>
      <c r="E1961" s="24">
        <f t="shared" si="294"/>
        <v>27937</v>
      </c>
      <c r="F1961" s="24">
        <f t="shared" si="295"/>
        <v>80425</v>
      </c>
      <c r="G1961" s="24"/>
      <c r="K1961" s="26"/>
      <c r="L1961" s="26"/>
      <c r="M1961" s="26"/>
    </row>
    <row r="1962" spans="1:13" x14ac:dyDescent="0.15">
      <c r="A1962" s="32">
        <f t="shared" si="290"/>
        <v>391701</v>
      </c>
      <c r="B1962" s="25">
        <f t="shared" si="291"/>
        <v>391900</v>
      </c>
      <c r="C1962" s="24">
        <f t="shared" si="292"/>
        <v>29791</v>
      </c>
      <c r="D1962" s="24">
        <f t="shared" si="293"/>
        <v>47768</v>
      </c>
      <c r="E1962" s="24">
        <f t="shared" si="294"/>
        <v>27951</v>
      </c>
      <c r="F1962" s="24">
        <f t="shared" si="295"/>
        <v>80465</v>
      </c>
      <c r="G1962" s="24"/>
      <c r="K1962" s="24"/>
      <c r="L1962" s="24"/>
      <c r="M1962" s="24"/>
    </row>
    <row r="1963" spans="1:13" ht="15" x14ac:dyDescent="0.2">
      <c r="A1963" s="32">
        <f t="shared" si="290"/>
        <v>391901</v>
      </c>
      <c r="B1963" s="25">
        <f t="shared" si="291"/>
        <v>392100</v>
      </c>
      <c r="C1963" s="24">
        <f t="shared" si="292"/>
        <v>29805</v>
      </c>
      <c r="D1963" s="24">
        <f t="shared" si="293"/>
        <v>47792</v>
      </c>
      <c r="E1963" s="24">
        <f t="shared" si="294"/>
        <v>27965</v>
      </c>
      <c r="F1963" s="24">
        <f t="shared" si="295"/>
        <v>80505</v>
      </c>
      <c r="G1963" s="24"/>
      <c r="K1963" s="26"/>
      <c r="L1963" s="26"/>
      <c r="M1963" s="26"/>
    </row>
    <row r="1964" spans="1:13" ht="15" x14ac:dyDescent="0.2">
      <c r="A1964" s="32">
        <f t="shared" si="290"/>
        <v>392101</v>
      </c>
      <c r="B1964" s="25">
        <f t="shared" si="291"/>
        <v>392300</v>
      </c>
      <c r="C1964" s="24">
        <f t="shared" si="292"/>
        <v>29819</v>
      </c>
      <c r="D1964" s="24">
        <f t="shared" si="293"/>
        <v>47816</v>
      </c>
      <c r="E1964" s="24">
        <f t="shared" si="294"/>
        <v>27979</v>
      </c>
      <c r="F1964" s="24">
        <f t="shared" si="295"/>
        <v>80545</v>
      </c>
      <c r="G1964" s="24"/>
      <c r="K1964" s="26"/>
      <c r="L1964" s="26"/>
      <c r="M1964" s="26"/>
    </row>
    <row r="1965" spans="1:13" x14ac:dyDescent="0.15">
      <c r="A1965" s="32">
        <f t="shared" si="290"/>
        <v>392301</v>
      </c>
      <c r="B1965" s="25">
        <f t="shared" si="291"/>
        <v>392500</v>
      </c>
      <c r="C1965" s="24">
        <f t="shared" si="292"/>
        <v>29833</v>
      </c>
      <c r="D1965" s="24">
        <f t="shared" si="293"/>
        <v>47840</v>
      </c>
      <c r="E1965" s="24">
        <f t="shared" si="294"/>
        <v>27993</v>
      </c>
      <c r="F1965" s="24">
        <f t="shared" si="295"/>
        <v>80585</v>
      </c>
      <c r="G1965" s="24"/>
      <c r="K1965" s="24"/>
      <c r="L1965" s="24"/>
      <c r="M1965" s="24"/>
    </row>
    <row r="1966" spans="1:13" ht="15" x14ac:dyDescent="0.2">
      <c r="A1966" s="32">
        <f t="shared" si="290"/>
        <v>392501</v>
      </c>
      <c r="B1966" s="25">
        <f t="shared" si="291"/>
        <v>392700</v>
      </c>
      <c r="C1966" s="24">
        <f t="shared" si="292"/>
        <v>29847</v>
      </c>
      <c r="D1966" s="24">
        <f t="shared" si="293"/>
        <v>47864</v>
      </c>
      <c r="E1966" s="24">
        <f t="shared" si="294"/>
        <v>28007</v>
      </c>
      <c r="F1966" s="24">
        <f t="shared" si="295"/>
        <v>80625</v>
      </c>
      <c r="G1966" s="24"/>
      <c r="K1966" s="26"/>
      <c r="L1966" s="26"/>
      <c r="M1966" s="26"/>
    </row>
    <row r="1967" spans="1:13" ht="15" x14ac:dyDescent="0.2">
      <c r="A1967" s="32">
        <f t="shared" si="290"/>
        <v>392701</v>
      </c>
      <c r="B1967" s="25">
        <f t="shared" si="291"/>
        <v>392900</v>
      </c>
      <c r="C1967" s="24">
        <f t="shared" si="292"/>
        <v>29861</v>
      </c>
      <c r="D1967" s="24">
        <f t="shared" si="293"/>
        <v>47888</v>
      </c>
      <c r="E1967" s="24">
        <f t="shared" si="294"/>
        <v>28021</v>
      </c>
      <c r="F1967" s="24">
        <f t="shared" si="295"/>
        <v>80665</v>
      </c>
      <c r="G1967" s="24"/>
      <c r="K1967" s="26"/>
      <c r="L1967" s="26"/>
      <c r="M1967" s="26"/>
    </row>
    <row r="1968" spans="1:13" x14ac:dyDescent="0.15">
      <c r="A1968" s="32">
        <f t="shared" si="290"/>
        <v>392901</v>
      </c>
      <c r="B1968" s="25">
        <f t="shared" si="291"/>
        <v>393100</v>
      </c>
      <c r="C1968" s="24">
        <f t="shared" si="292"/>
        <v>29875</v>
      </c>
      <c r="D1968" s="24">
        <f t="shared" si="293"/>
        <v>47912</v>
      </c>
      <c r="E1968" s="24">
        <f t="shared" si="294"/>
        <v>28035</v>
      </c>
      <c r="F1968" s="24">
        <f t="shared" si="295"/>
        <v>80705</v>
      </c>
      <c r="G1968" s="24"/>
      <c r="K1968" s="24"/>
      <c r="L1968" s="24"/>
      <c r="M1968" s="24"/>
    </row>
    <row r="1969" spans="1:13" ht="15" x14ac:dyDescent="0.2">
      <c r="A1969" s="32">
        <f t="shared" si="290"/>
        <v>393101</v>
      </c>
      <c r="B1969" s="25">
        <f t="shared" si="291"/>
        <v>393300</v>
      </c>
      <c r="C1969" s="24">
        <f t="shared" si="292"/>
        <v>29889</v>
      </c>
      <c r="D1969" s="24">
        <f t="shared" si="293"/>
        <v>47936</v>
      </c>
      <c r="E1969" s="24">
        <f t="shared" si="294"/>
        <v>28049</v>
      </c>
      <c r="F1969" s="24">
        <f t="shared" si="295"/>
        <v>80745</v>
      </c>
      <c r="G1969" s="24"/>
      <c r="K1969" s="26"/>
      <c r="L1969" s="26"/>
      <c r="M1969" s="26"/>
    </row>
    <row r="1970" spans="1:13" ht="15" x14ac:dyDescent="0.2">
      <c r="A1970" s="32">
        <f t="shared" si="290"/>
        <v>393301</v>
      </c>
      <c r="B1970" s="25">
        <f t="shared" si="291"/>
        <v>393500</v>
      </c>
      <c r="C1970" s="24">
        <f t="shared" si="292"/>
        <v>29903</v>
      </c>
      <c r="D1970" s="24">
        <f t="shared" si="293"/>
        <v>47960</v>
      </c>
      <c r="E1970" s="24">
        <f t="shared" si="294"/>
        <v>28063</v>
      </c>
      <c r="F1970" s="24">
        <f t="shared" si="295"/>
        <v>80785</v>
      </c>
      <c r="G1970" s="24"/>
      <c r="K1970" s="26"/>
      <c r="L1970" s="26"/>
      <c r="M1970" s="26"/>
    </row>
    <row r="1971" spans="1:13" x14ac:dyDescent="0.15">
      <c r="A1971" s="32">
        <f t="shared" si="290"/>
        <v>393501</v>
      </c>
      <c r="B1971" s="25">
        <f t="shared" si="291"/>
        <v>393700</v>
      </c>
      <c r="C1971" s="24">
        <f t="shared" si="292"/>
        <v>29917</v>
      </c>
      <c r="D1971" s="24">
        <f t="shared" si="293"/>
        <v>47984</v>
      </c>
      <c r="E1971" s="24">
        <f t="shared" si="294"/>
        <v>28077</v>
      </c>
      <c r="F1971" s="24">
        <f t="shared" si="295"/>
        <v>80825</v>
      </c>
      <c r="G1971" s="24"/>
      <c r="K1971" s="24"/>
      <c r="L1971" s="24"/>
      <c r="M1971" s="24"/>
    </row>
    <row r="1972" spans="1:13" ht="15" x14ac:dyDescent="0.2">
      <c r="A1972" s="32">
        <f t="shared" si="290"/>
        <v>393701</v>
      </c>
      <c r="B1972" s="25">
        <f t="shared" si="291"/>
        <v>393900</v>
      </c>
      <c r="C1972" s="24">
        <f t="shared" si="292"/>
        <v>29931</v>
      </c>
      <c r="D1972" s="24">
        <f t="shared" si="293"/>
        <v>48008</v>
      </c>
      <c r="E1972" s="24">
        <f t="shared" si="294"/>
        <v>28091</v>
      </c>
      <c r="F1972" s="24">
        <f t="shared" si="295"/>
        <v>80865</v>
      </c>
      <c r="G1972" s="24"/>
      <c r="K1972" s="26"/>
      <c r="L1972" s="26"/>
      <c r="M1972" s="26"/>
    </row>
    <row r="1973" spans="1:13" ht="15" x14ac:dyDescent="0.2">
      <c r="A1973" s="32">
        <f t="shared" si="290"/>
        <v>393901</v>
      </c>
      <c r="B1973" s="25">
        <f t="shared" si="291"/>
        <v>394100</v>
      </c>
      <c r="C1973" s="24">
        <f t="shared" si="292"/>
        <v>29945</v>
      </c>
      <c r="D1973" s="24">
        <f t="shared" si="293"/>
        <v>48032</v>
      </c>
      <c r="E1973" s="24">
        <f t="shared" si="294"/>
        <v>28105</v>
      </c>
      <c r="F1973" s="24">
        <f t="shared" si="295"/>
        <v>80905</v>
      </c>
      <c r="G1973" s="24"/>
      <c r="K1973" s="26"/>
      <c r="L1973" s="26"/>
      <c r="M1973" s="26"/>
    </row>
    <row r="1974" spans="1:13" x14ac:dyDescent="0.15">
      <c r="A1974" s="32">
        <f t="shared" si="290"/>
        <v>394101</v>
      </c>
      <c r="B1974" s="25">
        <f t="shared" si="291"/>
        <v>394300</v>
      </c>
      <c r="C1974" s="24">
        <f t="shared" si="292"/>
        <v>29959</v>
      </c>
      <c r="D1974" s="24">
        <f t="shared" si="293"/>
        <v>48056</v>
      </c>
      <c r="E1974" s="24">
        <f t="shared" si="294"/>
        <v>28119</v>
      </c>
      <c r="F1974" s="24">
        <f t="shared" si="295"/>
        <v>80945</v>
      </c>
      <c r="G1974" s="24"/>
      <c r="K1974" s="24"/>
      <c r="L1974" s="24"/>
      <c r="M1974" s="24"/>
    </row>
    <row r="1975" spans="1:13" ht="15" x14ac:dyDescent="0.2">
      <c r="A1975" s="32">
        <f t="shared" si="290"/>
        <v>394301</v>
      </c>
      <c r="B1975" s="25">
        <f t="shared" si="291"/>
        <v>394500</v>
      </c>
      <c r="C1975" s="24">
        <f t="shared" si="292"/>
        <v>29973</v>
      </c>
      <c r="D1975" s="24">
        <f t="shared" si="293"/>
        <v>48080</v>
      </c>
      <c r="E1975" s="24">
        <f t="shared" si="294"/>
        <v>28133</v>
      </c>
      <c r="F1975" s="24">
        <f t="shared" si="295"/>
        <v>80985</v>
      </c>
      <c r="G1975" s="24"/>
      <c r="K1975" s="26"/>
      <c r="L1975" s="26"/>
      <c r="M1975" s="26"/>
    </row>
    <row r="1976" spans="1:13" ht="15" x14ac:dyDescent="0.2">
      <c r="A1976" s="32">
        <f t="shared" si="290"/>
        <v>394501</v>
      </c>
      <c r="B1976" s="25">
        <f t="shared" si="291"/>
        <v>394700</v>
      </c>
      <c r="C1976" s="24">
        <f t="shared" si="292"/>
        <v>29987</v>
      </c>
      <c r="D1976" s="24">
        <f t="shared" si="293"/>
        <v>48104</v>
      </c>
      <c r="E1976" s="24">
        <f t="shared" si="294"/>
        <v>28147</v>
      </c>
      <c r="F1976" s="24">
        <f t="shared" si="295"/>
        <v>81025</v>
      </c>
      <c r="G1976" s="24"/>
      <c r="K1976" s="26"/>
      <c r="L1976" s="26"/>
      <c r="M1976" s="26"/>
    </row>
    <row r="1977" spans="1:13" x14ac:dyDescent="0.15">
      <c r="A1977" s="32">
        <f t="shared" si="290"/>
        <v>394701</v>
      </c>
      <c r="B1977" s="25">
        <f t="shared" si="291"/>
        <v>394900</v>
      </c>
      <c r="C1977" s="24">
        <f t="shared" si="292"/>
        <v>30001</v>
      </c>
      <c r="D1977" s="24">
        <f t="shared" si="293"/>
        <v>48128</v>
      </c>
      <c r="E1977" s="24">
        <f t="shared" si="294"/>
        <v>28161</v>
      </c>
      <c r="F1977" s="24">
        <f t="shared" si="295"/>
        <v>81065</v>
      </c>
      <c r="G1977" s="24"/>
      <c r="K1977" s="24"/>
      <c r="L1977" s="24"/>
      <c r="M1977" s="24"/>
    </row>
    <row r="1978" spans="1:13" ht="15" x14ac:dyDescent="0.2">
      <c r="A1978" s="32">
        <f t="shared" si="290"/>
        <v>394901</v>
      </c>
      <c r="B1978" s="25">
        <f t="shared" si="291"/>
        <v>395100</v>
      </c>
      <c r="C1978" s="24">
        <f t="shared" si="292"/>
        <v>30015</v>
      </c>
      <c r="D1978" s="24">
        <f t="shared" si="293"/>
        <v>48152</v>
      </c>
      <c r="E1978" s="24">
        <f t="shared" si="294"/>
        <v>28175</v>
      </c>
      <c r="F1978" s="24">
        <f t="shared" si="295"/>
        <v>81105</v>
      </c>
      <c r="G1978" s="24"/>
      <c r="K1978" s="26"/>
      <c r="L1978" s="26"/>
      <c r="M1978" s="26"/>
    </row>
    <row r="1979" spans="1:13" ht="15" x14ac:dyDescent="0.2">
      <c r="A1979" s="32">
        <f t="shared" si="290"/>
        <v>395101</v>
      </c>
      <c r="B1979" s="25">
        <f t="shared" si="291"/>
        <v>395300</v>
      </c>
      <c r="C1979" s="24">
        <f t="shared" si="292"/>
        <v>30029</v>
      </c>
      <c r="D1979" s="24">
        <f t="shared" si="293"/>
        <v>48176</v>
      </c>
      <c r="E1979" s="24">
        <f t="shared" si="294"/>
        <v>28189</v>
      </c>
      <c r="F1979" s="24">
        <f t="shared" si="295"/>
        <v>81145</v>
      </c>
      <c r="G1979" s="24"/>
      <c r="K1979" s="26"/>
      <c r="L1979" s="26"/>
      <c r="M1979" s="26"/>
    </row>
    <row r="1980" spans="1:13" x14ac:dyDescent="0.15">
      <c r="A1980" s="32">
        <f t="shared" si="290"/>
        <v>395301</v>
      </c>
      <c r="B1980" s="25">
        <f t="shared" si="291"/>
        <v>395500</v>
      </c>
      <c r="C1980" s="24">
        <f t="shared" si="292"/>
        <v>30043</v>
      </c>
      <c r="D1980" s="24">
        <f t="shared" si="293"/>
        <v>48200</v>
      </c>
      <c r="E1980" s="24">
        <f t="shared" si="294"/>
        <v>28203</v>
      </c>
      <c r="F1980" s="24">
        <f t="shared" si="295"/>
        <v>81185</v>
      </c>
      <c r="G1980" s="24"/>
      <c r="K1980" s="24"/>
      <c r="L1980" s="24"/>
      <c r="M1980" s="24"/>
    </row>
    <row r="1981" spans="1:13" ht="15" x14ac:dyDescent="0.2">
      <c r="A1981" s="32">
        <f t="shared" si="290"/>
        <v>395501</v>
      </c>
      <c r="B1981" s="25">
        <f t="shared" si="291"/>
        <v>395700</v>
      </c>
      <c r="C1981" s="24">
        <f t="shared" si="292"/>
        <v>30057</v>
      </c>
      <c r="D1981" s="24">
        <f t="shared" si="293"/>
        <v>48224</v>
      </c>
      <c r="E1981" s="24">
        <f t="shared" si="294"/>
        <v>28217</v>
      </c>
      <c r="F1981" s="24">
        <f t="shared" si="295"/>
        <v>81225</v>
      </c>
      <c r="G1981" s="24"/>
      <c r="K1981" s="26"/>
      <c r="L1981" s="26"/>
      <c r="M1981" s="26"/>
    </row>
    <row r="1982" spans="1:13" ht="15" x14ac:dyDescent="0.2">
      <c r="A1982" s="32">
        <f t="shared" si="290"/>
        <v>395701</v>
      </c>
      <c r="B1982" s="25">
        <f t="shared" si="291"/>
        <v>395900</v>
      </c>
      <c r="C1982" s="24">
        <f t="shared" si="292"/>
        <v>30071</v>
      </c>
      <c r="D1982" s="24">
        <f t="shared" si="293"/>
        <v>48248</v>
      </c>
      <c r="E1982" s="24">
        <f t="shared" si="294"/>
        <v>28231</v>
      </c>
      <c r="F1982" s="24">
        <f t="shared" si="295"/>
        <v>81265</v>
      </c>
      <c r="G1982" s="24"/>
      <c r="K1982" s="26"/>
      <c r="L1982" s="26"/>
      <c r="M1982" s="26"/>
    </row>
    <row r="1983" spans="1:13" x14ac:dyDescent="0.15">
      <c r="A1983" s="32">
        <f t="shared" si="290"/>
        <v>395901</v>
      </c>
      <c r="B1983" s="25">
        <f t="shared" si="291"/>
        <v>396100</v>
      </c>
      <c r="C1983" s="24">
        <f t="shared" si="292"/>
        <v>30085</v>
      </c>
      <c r="D1983" s="24">
        <f t="shared" si="293"/>
        <v>48272</v>
      </c>
      <c r="E1983" s="24">
        <f t="shared" si="294"/>
        <v>28245</v>
      </c>
      <c r="F1983" s="24">
        <f t="shared" si="295"/>
        <v>81305</v>
      </c>
      <c r="G1983" s="24"/>
      <c r="K1983" s="24"/>
      <c r="L1983" s="24"/>
      <c r="M1983" s="24"/>
    </row>
    <row r="1984" spans="1:13" ht="15" x14ac:dyDescent="0.2">
      <c r="A1984" s="32">
        <f t="shared" si="290"/>
        <v>396101</v>
      </c>
      <c r="B1984" s="25">
        <f t="shared" si="291"/>
        <v>396300</v>
      </c>
      <c r="C1984" s="24">
        <f t="shared" si="292"/>
        <v>30099</v>
      </c>
      <c r="D1984" s="24">
        <f t="shared" si="293"/>
        <v>48296</v>
      </c>
      <c r="E1984" s="24">
        <f t="shared" si="294"/>
        <v>28259</v>
      </c>
      <c r="F1984" s="24">
        <f t="shared" si="295"/>
        <v>81345</v>
      </c>
      <c r="G1984" s="24"/>
      <c r="K1984" s="26"/>
      <c r="L1984" s="26"/>
      <c r="M1984" s="26"/>
    </row>
    <row r="1985" spans="1:13" ht="15" x14ac:dyDescent="0.2">
      <c r="A1985" s="32">
        <f t="shared" si="290"/>
        <v>396301</v>
      </c>
      <c r="B1985" s="25">
        <f t="shared" si="291"/>
        <v>396500</v>
      </c>
      <c r="C1985" s="24">
        <f t="shared" si="292"/>
        <v>30113</v>
      </c>
      <c r="D1985" s="24">
        <f t="shared" si="293"/>
        <v>48320</v>
      </c>
      <c r="E1985" s="24">
        <f t="shared" si="294"/>
        <v>28273</v>
      </c>
      <c r="F1985" s="24">
        <f t="shared" si="295"/>
        <v>81385</v>
      </c>
      <c r="G1985" s="24"/>
      <c r="K1985" s="26"/>
      <c r="L1985" s="26"/>
      <c r="M1985" s="26"/>
    </row>
    <row r="1986" spans="1:13" x14ac:dyDescent="0.15">
      <c r="A1986" s="32">
        <f t="shared" si="290"/>
        <v>396501</v>
      </c>
      <c r="B1986" s="25">
        <f t="shared" si="291"/>
        <v>396700</v>
      </c>
      <c r="C1986" s="24">
        <f t="shared" si="292"/>
        <v>30127</v>
      </c>
      <c r="D1986" s="24">
        <f t="shared" si="293"/>
        <v>48344</v>
      </c>
      <c r="E1986" s="24">
        <f t="shared" si="294"/>
        <v>28287</v>
      </c>
      <c r="F1986" s="24">
        <f t="shared" si="295"/>
        <v>81425</v>
      </c>
      <c r="G1986" s="24"/>
      <c r="K1986" s="24"/>
      <c r="L1986" s="24"/>
      <c r="M1986" s="24"/>
    </row>
    <row r="1987" spans="1:13" ht="15" x14ac:dyDescent="0.2">
      <c r="A1987" s="32">
        <f t="shared" si="290"/>
        <v>396701</v>
      </c>
      <c r="B1987" s="25">
        <f t="shared" si="291"/>
        <v>396900</v>
      </c>
      <c r="C1987" s="24">
        <f t="shared" si="292"/>
        <v>30141</v>
      </c>
      <c r="D1987" s="24">
        <f t="shared" si="293"/>
        <v>48368</v>
      </c>
      <c r="E1987" s="24">
        <f t="shared" si="294"/>
        <v>28301</v>
      </c>
      <c r="F1987" s="24">
        <f t="shared" si="295"/>
        <v>81465</v>
      </c>
      <c r="G1987" s="24"/>
      <c r="K1987" s="26"/>
      <c r="L1987" s="26"/>
      <c r="M1987" s="26"/>
    </row>
    <row r="1988" spans="1:13" ht="15" x14ac:dyDescent="0.2">
      <c r="A1988" s="32">
        <f t="shared" si="290"/>
        <v>396901</v>
      </c>
      <c r="B1988" s="25">
        <f t="shared" si="291"/>
        <v>397100</v>
      </c>
      <c r="C1988" s="24">
        <f t="shared" si="292"/>
        <v>30155</v>
      </c>
      <c r="D1988" s="24">
        <f t="shared" si="293"/>
        <v>48392</v>
      </c>
      <c r="E1988" s="24">
        <f t="shared" si="294"/>
        <v>28315</v>
      </c>
      <c r="F1988" s="24">
        <f t="shared" si="295"/>
        <v>81505</v>
      </c>
      <c r="G1988" s="24"/>
      <c r="K1988" s="26"/>
      <c r="L1988" s="26"/>
      <c r="M1988" s="26"/>
    </row>
    <row r="1989" spans="1:13" x14ac:dyDescent="0.15">
      <c r="A1989" s="32">
        <f t="shared" si="290"/>
        <v>397101</v>
      </c>
      <c r="B1989" s="25">
        <f t="shared" si="291"/>
        <v>397300</v>
      </c>
      <c r="C1989" s="24">
        <f t="shared" si="292"/>
        <v>30169</v>
      </c>
      <c r="D1989" s="24">
        <f t="shared" si="293"/>
        <v>48416</v>
      </c>
      <c r="E1989" s="24">
        <f t="shared" si="294"/>
        <v>28329</v>
      </c>
      <c r="F1989" s="24">
        <f t="shared" si="295"/>
        <v>81545</v>
      </c>
      <c r="G1989" s="24"/>
      <c r="K1989" s="24"/>
      <c r="L1989" s="24"/>
      <c r="M1989" s="24"/>
    </row>
    <row r="1990" spans="1:13" ht="15" x14ac:dyDescent="0.2">
      <c r="A1990" s="32">
        <f t="shared" ref="A1990:A1999" si="296">B1989+1</f>
        <v>397301</v>
      </c>
      <c r="B1990" s="25">
        <f t="shared" ref="B1990:B1999" si="297">B1989+200</f>
        <v>397500</v>
      </c>
      <c r="C1990" s="24">
        <f t="shared" si="292"/>
        <v>30183</v>
      </c>
      <c r="D1990" s="24">
        <f t="shared" si="293"/>
        <v>48440</v>
      </c>
      <c r="E1990" s="24">
        <f t="shared" si="294"/>
        <v>28343</v>
      </c>
      <c r="F1990" s="24">
        <f t="shared" si="295"/>
        <v>81585</v>
      </c>
      <c r="G1990" s="24"/>
      <c r="K1990" s="26"/>
      <c r="L1990" s="26"/>
      <c r="M1990" s="26"/>
    </row>
    <row r="1991" spans="1:13" ht="15" x14ac:dyDescent="0.2">
      <c r="A1991" s="32">
        <f t="shared" si="296"/>
        <v>397501</v>
      </c>
      <c r="B1991" s="25">
        <f t="shared" si="297"/>
        <v>397700</v>
      </c>
      <c r="C1991" s="24">
        <f t="shared" si="292"/>
        <v>30197</v>
      </c>
      <c r="D1991" s="24">
        <f t="shared" si="293"/>
        <v>48464</v>
      </c>
      <c r="E1991" s="24">
        <f t="shared" si="294"/>
        <v>28357</v>
      </c>
      <c r="F1991" s="24">
        <f t="shared" si="295"/>
        <v>81625</v>
      </c>
      <c r="G1991" s="24"/>
      <c r="K1991" s="26"/>
      <c r="L1991" s="26"/>
      <c r="M1991" s="26"/>
    </row>
    <row r="1992" spans="1:13" x14ac:dyDescent="0.15">
      <c r="A1992" s="32">
        <f t="shared" si="296"/>
        <v>397701</v>
      </c>
      <c r="B1992" s="25">
        <f t="shared" si="297"/>
        <v>397900</v>
      </c>
      <c r="C1992" s="24">
        <f t="shared" si="292"/>
        <v>30211</v>
      </c>
      <c r="D1992" s="24">
        <f t="shared" si="293"/>
        <v>48488</v>
      </c>
      <c r="E1992" s="24">
        <f t="shared" si="294"/>
        <v>28371</v>
      </c>
      <c r="F1992" s="24">
        <f t="shared" si="295"/>
        <v>81665</v>
      </c>
      <c r="G1992" s="24"/>
      <c r="K1992" s="24"/>
      <c r="L1992" s="24"/>
      <c r="M1992" s="24"/>
    </row>
    <row r="1993" spans="1:13" ht="15" x14ac:dyDescent="0.2">
      <c r="A1993" s="32">
        <f t="shared" si="296"/>
        <v>397901</v>
      </c>
      <c r="B1993" s="25">
        <f t="shared" si="297"/>
        <v>398100</v>
      </c>
      <c r="C1993" s="24">
        <f t="shared" si="292"/>
        <v>30225</v>
      </c>
      <c r="D1993" s="24">
        <f t="shared" si="293"/>
        <v>48512</v>
      </c>
      <c r="E1993" s="24">
        <f t="shared" si="294"/>
        <v>28385</v>
      </c>
      <c r="F1993" s="24">
        <f t="shared" si="295"/>
        <v>81705</v>
      </c>
      <c r="G1993" s="24"/>
      <c r="K1993" s="26"/>
      <c r="L1993" s="26"/>
      <c r="M1993" s="26"/>
    </row>
    <row r="1994" spans="1:13" ht="15" x14ac:dyDescent="0.2">
      <c r="A1994" s="32">
        <f t="shared" si="296"/>
        <v>398101</v>
      </c>
      <c r="B1994" s="25">
        <f t="shared" si="297"/>
        <v>398300</v>
      </c>
      <c r="C1994" s="24">
        <f t="shared" si="292"/>
        <v>30239</v>
      </c>
      <c r="D1994" s="24">
        <f t="shared" si="293"/>
        <v>48536</v>
      </c>
      <c r="E1994" s="24">
        <f t="shared" si="294"/>
        <v>28399</v>
      </c>
      <c r="F1994" s="24">
        <f t="shared" si="295"/>
        <v>81745</v>
      </c>
      <c r="G1994" s="24"/>
      <c r="K1994" s="26"/>
      <c r="L1994" s="26"/>
      <c r="M1994" s="26"/>
    </row>
    <row r="1995" spans="1:13" x14ac:dyDescent="0.15">
      <c r="A1995" s="32">
        <f t="shared" si="296"/>
        <v>398301</v>
      </c>
      <c r="B1995" s="25">
        <f t="shared" si="297"/>
        <v>398500</v>
      </c>
      <c r="C1995" s="24">
        <f t="shared" si="292"/>
        <v>30253</v>
      </c>
      <c r="D1995" s="24">
        <f t="shared" si="293"/>
        <v>48560</v>
      </c>
      <c r="E1995" s="24">
        <f t="shared" si="294"/>
        <v>28413</v>
      </c>
      <c r="F1995" s="24">
        <f t="shared" si="295"/>
        <v>81785</v>
      </c>
      <c r="G1995" s="24"/>
      <c r="K1995" s="24"/>
      <c r="L1995" s="24"/>
      <c r="M1995" s="24"/>
    </row>
    <row r="1996" spans="1:13" ht="15" x14ac:dyDescent="0.2">
      <c r="A1996" s="32">
        <f t="shared" si="296"/>
        <v>398501</v>
      </c>
      <c r="B1996" s="25">
        <f t="shared" si="297"/>
        <v>398700</v>
      </c>
      <c r="C1996" s="24">
        <f t="shared" si="292"/>
        <v>30267</v>
      </c>
      <c r="D1996" s="24">
        <f t="shared" si="293"/>
        <v>48584</v>
      </c>
      <c r="E1996" s="24">
        <f t="shared" si="294"/>
        <v>28427</v>
      </c>
      <c r="F1996" s="24">
        <f t="shared" si="295"/>
        <v>81825</v>
      </c>
      <c r="G1996" s="24"/>
      <c r="K1996" s="26"/>
      <c r="L1996" s="26"/>
      <c r="M1996" s="26"/>
    </row>
    <row r="1997" spans="1:13" ht="15" x14ac:dyDescent="0.2">
      <c r="A1997" s="32">
        <f t="shared" si="296"/>
        <v>398701</v>
      </c>
      <c r="B1997" s="25">
        <f t="shared" si="297"/>
        <v>398900</v>
      </c>
      <c r="C1997" s="24">
        <f t="shared" si="292"/>
        <v>30281</v>
      </c>
      <c r="D1997" s="24">
        <f t="shared" si="293"/>
        <v>48608</v>
      </c>
      <c r="E1997" s="24">
        <f t="shared" si="294"/>
        <v>28441</v>
      </c>
      <c r="F1997" s="24">
        <f t="shared" si="295"/>
        <v>81865</v>
      </c>
      <c r="G1997" s="24"/>
      <c r="K1997" s="26"/>
      <c r="L1997" s="26"/>
      <c r="M1997" s="26"/>
    </row>
    <row r="1998" spans="1:13" x14ac:dyDescent="0.15">
      <c r="A1998" s="32">
        <f t="shared" si="296"/>
        <v>398901</v>
      </c>
      <c r="B1998" s="25">
        <f t="shared" si="297"/>
        <v>399100</v>
      </c>
      <c r="C1998" s="24">
        <f t="shared" si="292"/>
        <v>30295</v>
      </c>
      <c r="D1998" s="24">
        <f t="shared" si="293"/>
        <v>48632</v>
      </c>
      <c r="E1998" s="24">
        <f t="shared" si="294"/>
        <v>28455</v>
      </c>
      <c r="F1998" s="24">
        <f t="shared" si="295"/>
        <v>81905</v>
      </c>
      <c r="G1998" s="24"/>
      <c r="K1998" s="24"/>
      <c r="L1998" s="24"/>
      <c r="M1998" s="24"/>
    </row>
    <row r="1999" spans="1:13" ht="15" x14ac:dyDescent="0.2">
      <c r="A1999" s="32">
        <f t="shared" si="296"/>
        <v>399101</v>
      </c>
      <c r="B1999" s="25">
        <f t="shared" si="297"/>
        <v>399300</v>
      </c>
      <c r="C1999" s="24">
        <f t="shared" si="292"/>
        <v>30309</v>
      </c>
      <c r="D1999" s="24">
        <f t="shared" si="293"/>
        <v>48656</v>
      </c>
      <c r="E1999" s="24">
        <f t="shared" si="294"/>
        <v>28469</v>
      </c>
      <c r="F1999" s="24">
        <f t="shared" si="295"/>
        <v>81945</v>
      </c>
      <c r="G1999" s="24"/>
      <c r="K1999" s="26"/>
      <c r="L1999" s="26"/>
      <c r="M1999" s="26"/>
    </row>
    <row r="2000" spans="1:13" ht="15" x14ac:dyDescent="0.2">
      <c r="G2000" s="24"/>
      <c r="K2000" s="26"/>
      <c r="L2000" s="26"/>
      <c r="M2000" s="26"/>
    </row>
    <row r="2001" spans="7:13" x14ac:dyDescent="0.15">
      <c r="G2001" s="24"/>
      <c r="K2001" s="24"/>
      <c r="L2001" s="24"/>
      <c r="M2001" s="24"/>
    </row>
  </sheetData>
  <mergeCells count="1">
    <mergeCell ref="A1:M1"/>
  </mergeCells>
  <conditionalFormatting sqref="X5">
    <cfRule type="expression" dxfId="7" priority="1" stopIfTrue="1">
      <formula>$A$3="X"</formula>
    </cfRule>
  </conditionalFormatting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Price Quoter 2025</vt:lpstr>
      <vt:lpstr>SP Price 2025</vt:lpstr>
      <vt:lpstr>NP Price 2025</vt:lpstr>
      <vt:lpstr>'NP Price 2025'!Print_Area</vt:lpstr>
      <vt:lpstr>'Price Quoter 2025'!Print_Area</vt:lpstr>
      <vt:lpstr>'SP Price 2025'!Print_Area</vt:lpstr>
    </vt:vector>
  </TitlesOfParts>
  <Company>PGCalc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Henrietta Yelle</dc:creator>
  <cp:lastModifiedBy>Gary Pforzheimer</cp:lastModifiedBy>
  <cp:lastPrinted>2017-12-07T21:40:58Z</cp:lastPrinted>
  <dcterms:created xsi:type="dcterms:W3CDTF">2001-01-30T21:52:13Z</dcterms:created>
  <dcterms:modified xsi:type="dcterms:W3CDTF">2024-11-24T20:17:04Z</dcterms:modified>
</cp:coreProperties>
</file>